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1575" yWindow="975" windowWidth="16605" windowHeight="9435" tabRatio="975"/>
  </bookViews>
  <sheets>
    <sheet name="Unit Info" sheetId="1" r:id="rId1"/>
    <sheet name="1-Community" sheetId="32" r:id="rId2"/>
    <sheet name="2-DFAC (Perm Party)" sheetId="20" r:id="rId3"/>
    <sheet name="3-DFAC (Training)" sheetId="33" r:id="rId4"/>
    <sheet name="4-Fitness Ctr" sheetId="28" r:id="rId5"/>
    <sheet name="5-Restaurant (Fast Food)" sheetId="5" r:id="rId6"/>
    <sheet name="6-Restaurant (Sit-Down)" sheetId="34" r:id="rId7"/>
    <sheet name="7-Snack Shop" sheetId="40" r:id="rId8"/>
    <sheet name="8-Stores (Convenience)" sheetId="35" r:id="rId9"/>
    <sheet name="9-Stores (Commissary)" sheetId="36" r:id="rId10"/>
    <sheet name="10-Vending (Ref)" sheetId="37" r:id="rId11"/>
    <sheet name="11-Vending (Non-Ref)" sheetId="39" r:id="rId12"/>
    <sheet name="12-Worksite" sheetId="24" r:id="rId13"/>
    <sheet name="FINAL SCORE" sheetId="16" r:id="rId14"/>
    <sheet name="Feedback Form" sheetId="17" r:id="rId15"/>
    <sheet name="Action Plan" sheetId="18" r:id="rId16"/>
    <sheet name="References" sheetId="19" r:id="rId17"/>
  </sheets>
  <definedNames>
    <definedName name="_xlnm.Print_Area" localSheetId="10">'10-Vending (Ref)'!$B$1:$H$19</definedName>
    <definedName name="_xlnm.Print_Area" localSheetId="11">'11-Vending (Non-Ref)'!$C$1:$I$10</definedName>
    <definedName name="_xlnm.Print_Area" localSheetId="12">'12-Worksite'!$C$4:$J$17</definedName>
    <definedName name="_xlnm.Print_Area" localSheetId="1">'1-Community'!$B$1:$F$11</definedName>
    <definedName name="_xlnm.Print_Area" localSheetId="2">'2-DFAC (Perm Party)'!$B$1:$K$96</definedName>
    <definedName name="_xlnm.Print_Area" localSheetId="4">'4-Fitness Ctr'!$C$1:$I$44</definedName>
    <definedName name="_xlnm.Print_Area" localSheetId="15">'Action Plan'!$B$1:$L$26</definedName>
    <definedName name="_xlnm.Print_Area" localSheetId="14">'Feedback Form'!$B$1:$E$14</definedName>
    <definedName name="_xlnm.Print_Area" localSheetId="16">References!$B$1:$B$22</definedName>
    <definedName name="_xlnm.Print_Area" localSheetId="0">'Unit Info'!$C$1:$F$22</definedName>
    <definedName name="_xlnm.Print_Titles" localSheetId="1">'1-Community'!$1:$1</definedName>
    <definedName name="_xlnm.Print_Titles" localSheetId="2">'2-DFAC (Perm Party)'!$1:$3</definedName>
  </definedNames>
  <calcPr calcId="125725"/>
</workbook>
</file>

<file path=xl/calcChain.xml><?xml version="1.0" encoding="utf-8"?>
<calcChain xmlns="http://schemas.openxmlformats.org/spreadsheetml/2006/main">
  <c r="T23" i="34"/>
  <c r="U23"/>
  <c r="U24"/>
  <c r="U45"/>
  <c r="K9" i="37"/>
  <c r="K10"/>
  <c r="K11"/>
  <c r="K12"/>
  <c r="K13"/>
  <c r="K14"/>
  <c r="K6"/>
  <c r="K7"/>
  <c r="J16"/>
  <c r="I9"/>
  <c r="I10"/>
  <c r="I11"/>
  <c r="I12"/>
  <c r="I13"/>
  <c r="I14"/>
  <c r="I6"/>
  <c r="I7"/>
  <c r="H16"/>
  <c r="E4"/>
  <c r="G9"/>
  <c r="F38" i="36"/>
  <c r="F31"/>
  <c r="F27"/>
  <c r="F23"/>
  <c r="F19"/>
  <c r="F16"/>
  <c r="F6"/>
  <c r="E41"/>
  <c r="H6"/>
  <c r="G41"/>
  <c r="F24" i="34"/>
  <c r="H24"/>
  <c r="J24"/>
  <c r="F26"/>
  <c r="H26"/>
  <c r="J26"/>
  <c r="F27"/>
  <c r="H27"/>
  <c r="J27"/>
  <c r="F28"/>
  <c r="H28"/>
  <c r="J28"/>
  <c r="F29"/>
  <c r="H29"/>
  <c r="J29"/>
  <c r="F30"/>
  <c r="H30"/>
  <c r="J30"/>
  <c r="U46"/>
  <c r="G46"/>
  <c r="H8" i="28"/>
  <c r="G35"/>
  <c r="H17"/>
  <c r="H16"/>
  <c r="H15"/>
  <c r="H14"/>
  <c r="H13"/>
  <c r="H12"/>
  <c r="H11"/>
  <c r="H10"/>
  <c r="H9"/>
  <c r="H24" i="20"/>
  <c r="H25"/>
  <c r="H27"/>
  <c r="H28"/>
  <c r="H29"/>
  <c r="H30"/>
  <c r="H31"/>
  <c r="H32"/>
  <c r="H45"/>
  <c r="H46"/>
  <c r="H47"/>
  <c r="H49"/>
  <c r="H50"/>
  <c r="H51"/>
  <c r="H23"/>
  <c r="H35"/>
  <c r="H34"/>
  <c r="H16"/>
  <c r="H15"/>
  <c r="H7"/>
  <c r="H5"/>
  <c r="G52"/>
  <c r="J51"/>
  <c r="J5"/>
  <c r="I52"/>
  <c r="F29"/>
  <c r="F5"/>
  <c r="E52"/>
  <c r="R52"/>
  <c r="E53"/>
  <c r="E54"/>
  <c r="E55"/>
  <c r="J40" i="35"/>
  <c r="H40"/>
  <c r="F40"/>
  <c r="L12" i="40"/>
  <c r="J12"/>
  <c r="H12"/>
  <c r="F12"/>
  <c r="L24"/>
  <c r="J24"/>
  <c r="H24"/>
  <c r="F24"/>
  <c r="L21"/>
  <c r="J21"/>
  <c r="H21"/>
  <c r="F21"/>
  <c r="F20"/>
  <c r="L23"/>
  <c r="J23"/>
  <c r="H23"/>
  <c r="F23"/>
  <c r="L16"/>
  <c r="J16"/>
  <c r="H16"/>
  <c r="F16"/>
  <c r="H7" i="36"/>
  <c r="H9"/>
  <c r="H11"/>
  <c r="H13"/>
  <c r="H14"/>
  <c r="H16"/>
  <c r="G50"/>
  <c r="F7"/>
  <c r="F9"/>
  <c r="F11"/>
  <c r="F13"/>
  <c r="F14"/>
  <c r="E50"/>
  <c r="P41"/>
  <c r="O41"/>
  <c r="N41"/>
  <c r="R41"/>
  <c r="F34"/>
  <c r="F32"/>
  <c r="F33"/>
  <c r="F35"/>
  <c r="F36"/>
  <c r="E70"/>
  <c r="F29"/>
  <c r="F28"/>
  <c r="F39"/>
  <c r="F40"/>
  <c r="F20"/>
  <c r="F21"/>
  <c r="F24"/>
  <c r="F25"/>
  <c r="G7" i="37"/>
  <c r="G6"/>
  <c r="E6"/>
  <c r="Y6"/>
  <c r="Y7"/>
  <c r="Y18"/>
  <c r="Y11"/>
  <c r="Y12"/>
  <c r="Y13"/>
  <c r="Y15"/>
  <c r="Y16"/>
  <c r="Y17"/>
  <c r="J17"/>
  <c r="X6"/>
  <c r="X7"/>
  <c r="X11"/>
  <c r="X12"/>
  <c r="X13"/>
  <c r="X15"/>
  <c r="X16"/>
  <c r="X18"/>
  <c r="X17"/>
  <c r="H17"/>
  <c r="W6"/>
  <c r="W7"/>
  <c r="W11"/>
  <c r="W12"/>
  <c r="W13"/>
  <c r="W15"/>
  <c r="W16"/>
  <c r="W18"/>
  <c r="W17"/>
  <c r="F17"/>
  <c r="V6"/>
  <c r="V7"/>
  <c r="V11"/>
  <c r="V12"/>
  <c r="V13"/>
  <c r="V15"/>
  <c r="V16"/>
  <c r="V18"/>
  <c r="V17"/>
  <c r="D17"/>
  <c r="F32" i="34"/>
  <c r="F33"/>
  <c r="F34"/>
  <c r="F35"/>
  <c r="F36"/>
  <c r="F37"/>
  <c r="F38"/>
  <c r="F39"/>
  <c r="F40"/>
  <c r="F41"/>
  <c r="F42"/>
  <c r="F43"/>
  <c r="F44"/>
  <c r="E69"/>
  <c r="T24"/>
  <c r="V24"/>
  <c r="V23"/>
  <c r="V46"/>
  <c r="V45"/>
  <c r="I46"/>
  <c r="H22"/>
  <c r="J22"/>
  <c r="F22"/>
  <c r="J22" i="5"/>
  <c r="H22"/>
  <c r="F22"/>
  <c r="F8"/>
  <c r="F23"/>
  <c r="F5"/>
  <c r="F6"/>
  <c r="F9"/>
  <c r="F10"/>
  <c r="F11"/>
  <c r="F12"/>
  <c r="F13"/>
  <c r="F15"/>
  <c r="F16"/>
  <c r="F17"/>
  <c r="F18"/>
  <c r="F19"/>
  <c r="F20"/>
  <c r="F21"/>
  <c r="F25"/>
  <c r="F26"/>
  <c r="F27"/>
  <c r="F28"/>
  <c r="F29"/>
  <c r="F31"/>
  <c r="F32"/>
  <c r="F33"/>
  <c r="F34"/>
  <c r="F35"/>
  <c r="F36"/>
  <c r="F37"/>
  <c r="F38"/>
  <c r="F39"/>
  <c r="F40"/>
  <c r="F41"/>
  <c r="E42"/>
  <c r="F8" i="34"/>
  <c r="F23"/>
  <c r="F6"/>
  <c r="F9"/>
  <c r="F10"/>
  <c r="F11"/>
  <c r="F12"/>
  <c r="F13"/>
  <c r="F15"/>
  <c r="F16"/>
  <c r="F17"/>
  <c r="F18"/>
  <c r="F19"/>
  <c r="F20"/>
  <c r="F21"/>
  <c r="F5"/>
  <c r="E45"/>
  <c r="V22" i="5"/>
  <c r="V23"/>
  <c r="V42"/>
  <c r="V43"/>
  <c r="I43"/>
  <c r="U22"/>
  <c r="U23"/>
  <c r="U43"/>
  <c r="U42"/>
  <c r="G43"/>
  <c r="T23"/>
  <c r="T22"/>
  <c r="T42"/>
  <c r="T43"/>
  <c r="E43"/>
  <c r="H21"/>
  <c r="J23"/>
  <c r="H23"/>
  <c r="E12" i="37"/>
  <c r="J30" i="35"/>
  <c r="H30"/>
  <c r="F30"/>
  <c r="F6"/>
  <c r="J27" i="5"/>
  <c r="H27"/>
  <c r="J16" i="35"/>
  <c r="H16"/>
  <c r="F16"/>
  <c r="H25" i="36"/>
  <c r="H29"/>
  <c r="H36"/>
  <c r="H19"/>
  <c r="H20"/>
  <c r="H21"/>
  <c r="H23"/>
  <c r="H24"/>
  <c r="H27"/>
  <c r="H28"/>
  <c r="E42"/>
  <c r="E43"/>
  <c r="G42"/>
  <c r="E44"/>
  <c r="D11" i="16"/>
  <c r="F10" i="36"/>
  <c r="H8"/>
  <c r="H39"/>
  <c r="H40"/>
  <c r="E11" i="37"/>
  <c r="E13"/>
  <c r="E14"/>
  <c r="E7"/>
  <c r="E9"/>
  <c r="E10"/>
  <c r="D16"/>
  <c r="D18"/>
  <c r="G11"/>
  <c r="G12"/>
  <c r="G13"/>
  <c r="G14"/>
  <c r="G10"/>
  <c r="F16"/>
  <c r="D19"/>
  <c r="D12" i="16"/>
  <c r="H8" i="20"/>
  <c r="H9"/>
  <c r="H10"/>
  <c r="H11"/>
  <c r="H12"/>
  <c r="H13"/>
  <c r="H17"/>
  <c r="H18"/>
  <c r="H19"/>
  <c r="H20"/>
  <c r="H21"/>
  <c r="H22"/>
  <c r="H36"/>
  <c r="H37"/>
  <c r="H38"/>
  <c r="H39"/>
  <c r="H40"/>
  <c r="H41"/>
  <c r="H42"/>
  <c r="J7"/>
  <c r="J8"/>
  <c r="J9"/>
  <c r="J10"/>
  <c r="J11"/>
  <c r="J12"/>
  <c r="J13"/>
  <c r="J15"/>
  <c r="J16"/>
  <c r="J17"/>
  <c r="J18"/>
  <c r="J19"/>
  <c r="J20"/>
  <c r="J21"/>
  <c r="J22"/>
  <c r="J23"/>
  <c r="J24"/>
  <c r="J25"/>
  <c r="J27"/>
  <c r="J28"/>
  <c r="J29"/>
  <c r="J30"/>
  <c r="J31"/>
  <c r="J32"/>
  <c r="J34"/>
  <c r="J35"/>
  <c r="J36"/>
  <c r="J37"/>
  <c r="J38"/>
  <c r="J39"/>
  <c r="J40"/>
  <c r="J41"/>
  <c r="J42"/>
  <c r="J43"/>
  <c r="J45"/>
  <c r="J46"/>
  <c r="J47"/>
  <c r="J49"/>
  <c r="J50"/>
  <c r="F7"/>
  <c r="F8"/>
  <c r="F9"/>
  <c r="F10"/>
  <c r="F11"/>
  <c r="F12"/>
  <c r="F13"/>
  <c r="F15"/>
  <c r="F16"/>
  <c r="F17"/>
  <c r="F18"/>
  <c r="F19"/>
  <c r="F20"/>
  <c r="F23"/>
  <c r="F24"/>
  <c r="F25"/>
  <c r="F27"/>
  <c r="F28"/>
  <c r="F30"/>
  <c r="F31"/>
  <c r="F32"/>
  <c r="F34"/>
  <c r="F35"/>
  <c r="F36"/>
  <c r="F37"/>
  <c r="F38"/>
  <c r="F39"/>
  <c r="F40"/>
  <c r="F41"/>
  <c r="F42"/>
  <c r="F43"/>
  <c r="F45"/>
  <c r="F46"/>
  <c r="F47"/>
  <c r="F49"/>
  <c r="F50"/>
  <c r="F51"/>
  <c r="G53"/>
  <c r="G54"/>
  <c r="E3" i="32"/>
  <c r="E4"/>
  <c r="E5"/>
  <c r="E6"/>
  <c r="D7"/>
  <c r="L7"/>
  <c r="D8"/>
  <c r="D9"/>
  <c r="D3" i="16"/>
  <c r="F5" i="33"/>
  <c r="E72"/>
  <c r="J5"/>
  <c r="I72"/>
  <c r="R72"/>
  <c r="E73"/>
  <c r="E74"/>
  <c r="H5"/>
  <c r="G72"/>
  <c r="E75"/>
  <c r="D5" i="16"/>
  <c r="H6" i="28"/>
  <c r="H5"/>
  <c r="H20"/>
  <c r="H19"/>
  <c r="G21"/>
  <c r="P21"/>
  <c r="G22"/>
  <c r="F5"/>
  <c r="F6"/>
  <c r="F19"/>
  <c r="F20"/>
  <c r="F9"/>
  <c r="F8"/>
  <c r="F10"/>
  <c r="F11"/>
  <c r="F12"/>
  <c r="F13"/>
  <c r="F14"/>
  <c r="F15"/>
  <c r="F16"/>
  <c r="F17"/>
  <c r="E21"/>
  <c r="E22"/>
  <c r="E23"/>
  <c r="E24"/>
  <c r="D6" i="16"/>
  <c r="J8" i="5"/>
  <c r="J6"/>
  <c r="J9"/>
  <c r="J10"/>
  <c r="J11"/>
  <c r="J12"/>
  <c r="J13"/>
  <c r="J25"/>
  <c r="J26"/>
  <c r="J28"/>
  <c r="J29"/>
  <c r="J15"/>
  <c r="J16"/>
  <c r="J17"/>
  <c r="J18"/>
  <c r="J19"/>
  <c r="J20"/>
  <c r="J31"/>
  <c r="J32"/>
  <c r="J33"/>
  <c r="J34"/>
  <c r="J35"/>
  <c r="J36"/>
  <c r="J37"/>
  <c r="J38"/>
  <c r="J39"/>
  <c r="J40"/>
  <c r="J41"/>
  <c r="J5"/>
  <c r="I42"/>
  <c r="H8"/>
  <c r="H6"/>
  <c r="H9"/>
  <c r="H10"/>
  <c r="H11"/>
  <c r="H12"/>
  <c r="H13"/>
  <c r="H25"/>
  <c r="H26"/>
  <c r="H28"/>
  <c r="H29"/>
  <c r="H32"/>
  <c r="H15"/>
  <c r="H16"/>
  <c r="H17"/>
  <c r="H18"/>
  <c r="H19"/>
  <c r="H20"/>
  <c r="H5"/>
  <c r="H31"/>
  <c r="G42"/>
  <c r="E44"/>
  <c r="E45"/>
  <c r="D7" i="16"/>
  <c r="J8" i="34"/>
  <c r="J23"/>
  <c r="J6"/>
  <c r="J9"/>
  <c r="J10"/>
  <c r="J11"/>
  <c r="J12"/>
  <c r="J13"/>
  <c r="J15"/>
  <c r="J16"/>
  <c r="J17"/>
  <c r="J18"/>
  <c r="J19"/>
  <c r="J20"/>
  <c r="J21"/>
  <c r="J5"/>
  <c r="J32"/>
  <c r="J33"/>
  <c r="J34"/>
  <c r="J35"/>
  <c r="J36"/>
  <c r="J37"/>
  <c r="J38"/>
  <c r="J39"/>
  <c r="J40"/>
  <c r="J41"/>
  <c r="J42"/>
  <c r="J43"/>
  <c r="J44"/>
  <c r="I45"/>
  <c r="H8"/>
  <c r="H23"/>
  <c r="H6"/>
  <c r="H9"/>
  <c r="H10"/>
  <c r="H11"/>
  <c r="H12"/>
  <c r="H13"/>
  <c r="H15"/>
  <c r="H16"/>
  <c r="H17"/>
  <c r="H18"/>
  <c r="H19"/>
  <c r="H20"/>
  <c r="H21"/>
  <c r="H32"/>
  <c r="H33"/>
  <c r="H34"/>
  <c r="H35"/>
  <c r="H36"/>
  <c r="H37"/>
  <c r="H38"/>
  <c r="H39"/>
  <c r="H40"/>
  <c r="H41"/>
  <c r="H42"/>
  <c r="H43"/>
  <c r="H44"/>
  <c r="H5"/>
  <c r="G45"/>
  <c r="F5" i="40"/>
  <c r="F6"/>
  <c r="F7"/>
  <c r="F8"/>
  <c r="F10"/>
  <c r="F11"/>
  <c r="F14"/>
  <c r="F15"/>
  <c r="F18"/>
  <c r="F19"/>
  <c r="F9"/>
  <c r="F22"/>
  <c r="E25"/>
  <c r="L5"/>
  <c r="L6"/>
  <c r="L7"/>
  <c r="L8"/>
  <c r="L9"/>
  <c r="L10"/>
  <c r="L11"/>
  <c r="L14"/>
  <c r="L15"/>
  <c r="L18"/>
  <c r="L19"/>
  <c r="L20"/>
  <c r="L22"/>
  <c r="K25"/>
  <c r="W25"/>
  <c r="E26"/>
  <c r="E27"/>
  <c r="H5"/>
  <c r="H6"/>
  <c r="H7"/>
  <c r="H8"/>
  <c r="H9"/>
  <c r="H10"/>
  <c r="H11"/>
  <c r="H14"/>
  <c r="H15"/>
  <c r="H18"/>
  <c r="H19"/>
  <c r="H20"/>
  <c r="H22"/>
  <c r="G25"/>
  <c r="J5"/>
  <c r="J6"/>
  <c r="J7"/>
  <c r="J8"/>
  <c r="J9"/>
  <c r="J10"/>
  <c r="J11"/>
  <c r="J14"/>
  <c r="J15"/>
  <c r="J18"/>
  <c r="J19"/>
  <c r="J20"/>
  <c r="J22"/>
  <c r="I25"/>
  <c r="E28"/>
  <c r="D9" i="16"/>
  <c r="J6" i="35"/>
  <c r="J17"/>
  <c r="J23"/>
  <c r="J26"/>
  <c r="J27"/>
  <c r="J31"/>
  <c r="J35"/>
  <c r="J42"/>
  <c r="J8"/>
  <c r="J9"/>
  <c r="J13"/>
  <c r="J15"/>
  <c r="J18"/>
  <c r="J19"/>
  <c r="J21"/>
  <c r="J22"/>
  <c r="J24"/>
  <c r="J25"/>
  <c r="J29"/>
  <c r="J32"/>
  <c r="J34"/>
  <c r="J36"/>
  <c r="J38"/>
  <c r="J39"/>
  <c r="J41"/>
  <c r="J44"/>
  <c r="J45"/>
  <c r="J46"/>
  <c r="J11"/>
  <c r="J5"/>
  <c r="I47"/>
  <c r="F8"/>
  <c r="F17"/>
  <c r="F23"/>
  <c r="F26"/>
  <c r="F31"/>
  <c r="F35"/>
  <c r="F42"/>
  <c r="F9"/>
  <c r="F13"/>
  <c r="F15"/>
  <c r="F18"/>
  <c r="F19"/>
  <c r="F21"/>
  <c r="F22"/>
  <c r="F24"/>
  <c r="F25"/>
  <c r="F27"/>
  <c r="F29"/>
  <c r="F32"/>
  <c r="F34"/>
  <c r="F36"/>
  <c r="F38"/>
  <c r="F39"/>
  <c r="F41"/>
  <c r="F44"/>
  <c r="F45"/>
  <c r="F46"/>
  <c r="F11"/>
  <c r="F5"/>
  <c r="E47"/>
  <c r="H6"/>
  <c r="H17"/>
  <c r="H23"/>
  <c r="H26"/>
  <c r="H27"/>
  <c r="H31"/>
  <c r="H35"/>
  <c r="H42"/>
  <c r="H8"/>
  <c r="H9"/>
  <c r="H13"/>
  <c r="H15"/>
  <c r="H18"/>
  <c r="H19"/>
  <c r="H21"/>
  <c r="H22"/>
  <c r="H24"/>
  <c r="H25"/>
  <c r="H29"/>
  <c r="H32"/>
  <c r="H34"/>
  <c r="H36"/>
  <c r="H38"/>
  <c r="H39"/>
  <c r="H41"/>
  <c r="H44"/>
  <c r="H45"/>
  <c r="H46"/>
  <c r="H11"/>
  <c r="H5"/>
  <c r="G47"/>
  <c r="T47"/>
  <c r="E48"/>
  <c r="E49"/>
  <c r="E50"/>
  <c r="D10" i="16"/>
  <c r="F5" i="39"/>
  <c r="F6"/>
  <c r="E7"/>
  <c r="L5"/>
  <c r="L6"/>
  <c r="K7"/>
  <c r="W7"/>
  <c r="E8"/>
  <c r="E9"/>
  <c r="H5"/>
  <c r="H6"/>
  <c r="G7"/>
  <c r="J5"/>
  <c r="J6"/>
  <c r="I7"/>
  <c r="E10"/>
  <c r="D13" i="16"/>
  <c r="J5" i="24"/>
  <c r="J6"/>
  <c r="J7"/>
  <c r="J9"/>
  <c r="J10"/>
  <c r="J11"/>
  <c r="J12"/>
  <c r="J13"/>
  <c r="J14"/>
  <c r="I15"/>
  <c r="F5"/>
  <c r="F6"/>
  <c r="F7"/>
  <c r="F9"/>
  <c r="F10"/>
  <c r="F11"/>
  <c r="F12"/>
  <c r="F13"/>
  <c r="F14"/>
  <c r="E15"/>
  <c r="H5"/>
  <c r="H6"/>
  <c r="H7"/>
  <c r="H9"/>
  <c r="H10"/>
  <c r="H11"/>
  <c r="H12"/>
  <c r="H13"/>
  <c r="H14"/>
  <c r="G15"/>
  <c r="R15"/>
  <c r="E16"/>
  <c r="G16"/>
  <c r="I16"/>
  <c r="E17"/>
  <c r="E18"/>
  <c r="D14" i="16"/>
  <c r="I86" i="35"/>
  <c r="E86"/>
  <c r="G86"/>
  <c r="T85"/>
  <c r="E87"/>
  <c r="E88"/>
  <c r="E89"/>
  <c r="I81"/>
  <c r="E81"/>
  <c r="G81"/>
  <c r="T80"/>
  <c r="E82"/>
  <c r="E83"/>
  <c r="E84"/>
  <c r="I76"/>
  <c r="E76"/>
  <c r="G76"/>
  <c r="T75"/>
  <c r="E77"/>
  <c r="E78"/>
  <c r="E79"/>
  <c r="I71"/>
  <c r="E71"/>
  <c r="G71"/>
  <c r="T70"/>
  <c r="E72"/>
  <c r="E73"/>
  <c r="E74"/>
  <c r="E61"/>
  <c r="I61"/>
  <c r="G61"/>
  <c r="T60"/>
  <c r="E62"/>
  <c r="E63"/>
  <c r="E64"/>
  <c r="E56"/>
  <c r="I56"/>
  <c r="G56"/>
  <c r="T55"/>
  <c r="E57"/>
  <c r="E58"/>
  <c r="E59"/>
  <c r="I66"/>
  <c r="E66"/>
  <c r="G66"/>
  <c r="T65"/>
  <c r="E67"/>
  <c r="E68"/>
  <c r="E69"/>
  <c r="J9" i="18"/>
  <c r="K39" i="40"/>
  <c r="I39"/>
  <c r="K34"/>
  <c r="G39"/>
  <c r="W26"/>
  <c r="E39"/>
  <c r="W33"/>
  <c r="K35"/>
  <c r="W38"/>
  <c r="I40"/>
  <c r="W27"/>
  <c r="I26"/>
  <c r="U25"/>
  <c r="T25"/>
  <c r="S25"/>
  <c r="R25"/>
  <c r="T50" i="5"/>
  <c r="K26" i="40"/>
  <c r="G34"/>
  <c r="I27"/>
  <c r="G26"/>
  <c r="G27"/>
  <c r="K27"/>
  <c r="I34"/>
  <c r="E34"/>
  <c r="G40"/>
  <c r="G41"/>
  <c r="E40"/>
  <c r="E41"/>
  <c r="E42"/>
  <c r="I41"/>
  <c r="K36"/>
  <c r="I35"/>
  <c r="G35"/>
  <c r="K40"/>
  <c r="K41"/>
  <c r="E35"/>
  <c r="I29" i="24"/>
  <c r="G29"/>
  <c r="R23"/>
  <c r="I25"/>
  <c r="I24"/>
  <c r="E25"/>
  <c r="R28"/>
  <c r="G30"/>
  <c r="G25"/>
  <c r="U28"/>
  <c r="U23"/>
  <c r="E29"/>
  <c r="P15"/>
  <c r="Q15"/>
  <c r="I30"/>
  <c r="E30"/>
  <c r="E36" i="40"/>
  <c r="E37"/>
  <c r="G36"/>
  <c r="I36"/>
  <c r="G24" i="24"/>
  <c r="G26"/>
  <c r="E24"/>
  <c r="E26"/>
  <c r="I31"/>
  <c r="I26"/>
  <c r="E31"/>
  <c r="E32"/>
  <c r="G31"/>
  <c r="G17"/>
  <c r="V7" i="39"/>
  <c r="U7"/>
  <c r="T7"/>
  <c r="S7"/>
  <c r="R7"/>
  <c r="I8"/>
  <c r="V29" i="37"/>
  <c r="F31"/>
  <c r="H31"/>
  <c r="V24"/>
  <c r="F26"/>
  <c r="F25"/>
  <c r="T16"/>
  <c r="S16"/>
  <c r="R16"/>
  <c r="Q16"/>
  <c r="H38" i="36"/>
  <c r="G75"/>
  <c r="H35"/>
  <c r="H34"/>
  <c r="H33"/>
  <c r="H32"/>
  <c r="H31"/>
  <c r="G70"/>
  <c r="G65"/>
  <c r="G60"/>
  <c r="G55"/>
  <c r="R49"/>
  <c r="E51"/>
  <c r="F8"/>
  <c r="R74"/>
  <c r="G76"/>
  <c r="R69"/>
  <c r="G71"/>
  <c r="R64"/>
  <c r="G66"/>
  <c r="R59"/>
  <c r="E61"/>
  <c r="R54"/>
  <c r="G56"/>
  <c r="Q41"/>
  <c r="I57" i="35"/>
  <c r="G82"/>
  <c r="I77"/>
  <c r="I72"/>
  <c r="I67"/>
  <c r="G62"/>
  <c r="Q47"/>
  <c r="R47"/>
  <c r="S47"/>
  <c r="J30" i="37"/>
  <c r="H30"/>
  <c r="H32"/>
  <c r="F30"/>
  <c r="F32"/>
  <c r="D30"/>
  <c r="K8" i="39"/>
  <c r="G77" i="35"/>
  <c r="E75" i="36"/>
  <c r="E65"/>
  <c r="E60"/>
  <c r="E55"/>
  <c r="G8" i="39"/>
  <c r="E27" i="24"/>
  <c r="D31" i="37"/>
  <c r="D32"/>
  <c r="J31"/>
  <c r="G61" i="36"/>
  <c r="G62"/>
  <c r="G57" i="35"/>
  <c r="I87"/>
  <c r="I62"/>
  <c r="G87"/>
  <c r="D26" i="37"/>
  <c r="J26"/>
  <c r="H26"/>
  <c r="D25"/>
  <c r="H25"/>
  <c r="H27"/>
  <c r="J25"/>
  <c r="J27"/>
  <c r="G9" i="39"/>
  <c r="I9"/>
  <c r="K9"/>
  <c r="F27" i="37"/>
  <c r="J32"/>
  <c r="J18"/>
  <c r="H18"/>
  <c r="G51" i="36"/>
  <c r="G72" i="35"/>
  <c r="I82"/>
  <c r="G67"/>
  <c r="I48"/>
  <c r="G48"/>
  <c r="E71" i="36"/>
  <c r="G72"/>
  <c r="E62"/>
  <c r="E63"/>
  <c r="E52"/>
  <c r="G57"/>
  <c r="E66"/>
  <c r="G67"/>
  <c r="E76"/>
  <c r="E56"/>
  <c r="E57"/>
  <c r="E58"/>
  <c r="G77"/>
  <c r="I63" i="35"/>
  <c r="G63"/>
  <c r="P47"/>
  <c r="T68" i="34"/>
  <c r="E70"/>
  <c r="T63"/>
  <c r="E65"/>
  <c r="T53"/>
  <c r="G55"/>
  <c r="R45"/>
  <c r="Q45"/>
  <c r="P45"/>
  <c r="G69"/>
  <c r="G54"/>
  <c r="E54"/>
  <c r="I54"/>
  <c r="T65" i="5"/>
  <c r="G67"/>
  <c r="T60"/>
  <c r="I62"/>
  <c r="T55"/>
  <c r="G57"/>
  <c r="I52"/>
  <c r="H41"/>
  <c r="H40"/>
  <c r="H39"/>
  <c r="H38"/>
  <c r="H37"/>
  <c r="H36"/>
  <c r="H35"/>
  <c r="H34"/>
  <c r="H33"/>
  <c r="G51"/>
  <c r="Q42"/>
  <c r="R42"/>
  <c r="P29" i="28"/>
  <c r="G31"/>
  <c r="E31"/>
  <c r="P39"/>
  <c r="G41"/>
  <c r="P34"/>
  <c r="G36"/>
  <c r="P22"/>
  <c r="N21"/>
  <c r="O21"/>
  <c r="J71" i="33"/>
  <c r="J70"/>
  <c r="J69"/>
  <c r="I116"/>
  <c r="H71"/>
  <c r="H70"/>
  <c r="H69"/>
  <c r="G116"/>
  <c r="J67"/>
  <c r="J66"/>
  <c r="J65"/>
  <c r="J64"/>
  <c r="J63"/>
  <c r="J62"/>
  <c r="J61"/>
  <c r="H67"/>
  <c r="H66"/>
  <c r="H65"/>
  <c r="H64"/>
  <c r="H63"/>
  <c r="H62"/>
  <c r="H61"/>
  <c r="G111"/>
  <c r="J59"/>
  <c r="J58"/>
  <c r="J57"/>
  <c r="J56"/>
  <c r="J55"/>
  <c r="J54"/>
  <c r="J53"/>
  <c r="J52"/>
  <c r="J51"/>
  <c r="J50"/>
  <c r="J49"/>
  <c r="J48"/>
  <c r="I106"/>
  <c r="H59"/>
  <c r="H58"/>
  <c r="H57"/>
  <c r="H56"/>
  <c r="H55"/>
  <c r="H54"/>
  <c r="H53"/>
  <c r="H52"/>
  <c r="H51"/>
  <c r="H50"/>
  <c r="H49"/>
  <c r="H48"/>
  <c r="J46"/>
  <c r="J45"/>
  <c r="J44"/>
  <c r="J43"/>
  <c r="J42"/>
  <c r="J41"/>
  <c r="J40"/>
  <c r="J39"/>
  <c r="J38"/>
  <c r="I101"/>
  <c r="H46"/>
  <c r="H45"/>
  <c r="H44"/>
  <c r="H43"/>
  <c r="H42"/>
  <c r="H41"/>
  <c r="H40"/>
  <c r="H39"/>
  <c r="H38"/>
  <c r="G101"/>
  <c r="J36"/>
  <c r="J35"/>
  <c r="J34"/>
  <c r="J33"/>
  <c r="J32"/>
  <c r="H36"/>
  <c r="H35"/>
  <c r="H34"/>
  <c r="H33"/>
  <c r="H32"/>
  <c r="J30"/>
  <c r="J29"/>
  <c r="J28"/>
  <c r="J27"/>
  <c r="J26"/>
  <c r="J25"/>
  <c r="J24"/>
  <c r="J23"/>
  <c r="J22"/>
  <c r="J21"/>
  <c r="J20"/>
  <c r="I91"/>
  <c r="H30"/>
  <c r="H29"/>
  <c r="H28"/>
  <c r="H27"/>
  <c r="H26"/>
  <c r="H25"/>
  <c r="H24"/>
  <c r="H23"/>
  <c r="H22"/>
  <c r="H21"/>
  <c r="H20"/>
  <c r="G91"/>
  <c r="J7"/>
  <c r="J18"/>
  <c r="J17"/>
  <c r="J16"/>
  <c r="J15"/>
  <c r="J14"/>
  <c r="J13"/>
  <c r="J12"/>
  <c r="J11"/>
  <c r="J10"/>
  <c r="J9"/>
  <c r="J8"/>
  <c r="H18"/>
  <c r="H17"/>
  <c r="H16"/>
  <c r="H15"/>
  <c r="H14"/>
  <c r="H13"/>
  <c r="H12"/>
  <c r="H11"/>
  <c r="H10"/>
  <c r="H9"/>
  <c r="H8"/>
  <c r="H7"/>
  <c r="G86"/>
  <c r="G81"/>
  <c r="I81"/>
  <c r="R110"/>
  <c r="E112"/>
  <c r="R100"/>
  <c r="G102"/>
  <c r="E102"/>
  <c r="R115"/>
  <c r="I117"/>
  <c r="G112"/>
  <c r="R105"/>
  <c r="I107"/>
  <c r="I102"/>
  <c r="R95"/>
  <c r="E97"/>
  <c r="R90"/>
  <c r="I92"/>
  <c r="R85"/>
  <c r="I87"/>
  <c r="R80"/>
  <c r="G82"/>
  <c r="I73"/>
  <c r="R90" i="20"/>
  <c r="G92"/>
  <c r="R70"/>
  <c r="I72"/>
  <c r="E72"/>
  <c r="R65"/>
  <c r="G67"/>
  <c r="I67"/>
  <c r="R60"/>
  <c r="E62"/>
  <c r="E92"/>
  <c r="S90"/>
  <c r="R85"/>
  <c r="I87"/>
  <c r="R80"/>
  <c r="E82"/>
  <c r="R75"/>
  <c r="I77"/>
  <c r="S75"/>
  <c r="G72"/>
  <c r="S70"/>
  <c r="E67"/>
  <c r="G62"/>
  <c r="P42" i="5"/>
  <c r="J3" i="18"/>
  <c r="L25" i="28"/>
  <c r="M21"/>
  <c r="I111" i="33"/>
  <c r="G106"/>
  <c r="I96"/>
  <c r="G96"/>
  <c r="I86"/>
  <c r="F71"/>
  <c r="F70"/>
  <c r="F69"/>
  <c r="E116"/>
  <c r="F67"/>
  <c r="F66"/>
  <c r="F65"/>
  <c r="F64"/>
  <c r="F63"/>
  <c r="F62"/>
  <c r="F61"/>
  <c r="E111"/>
  <c r="F59"/>
  <c r="F58"/>
  <c r="F57"/>
  <c r="F56"/>
  <c r="F55"/>
  <c r="F54"/>
  <c r="F53"/>
  <c r="F52"/>
  <c r="F51"/>
  <c r="F50"/>
  <c r="F49"/>
  <c r="F48"/>
  <c r="E106"/>
  <c r="F46"/>
  <c r="F45"/>
  <c r="F44"/>
  <c r="F43"/>
  <c r="F42"/>
  <c r="F41"/>
  <c r="F40"/>
  <c r="F39"/>
  <c r="F38"/>
  <c r="E101"/>
  <c r="F36"/>
  <c r="F35"/>
  <c r="F34"/>
  <c r="F33"/>
  <c r="F32"/>
  <c r="E96"/>
  <c r="F30"/>
  <c r="F29"/>
  <c r="F28"/>
  <c r="F27"/>
  <c r="F26"/>
  <c r="F25"/>
  <c r="F24"/>
  <c r="F23"/>
  <c r="F22"/>
  <c r="F21"/>
  <c r="F20"/>
  <c r="E91"/>
  <c r="F18"/>
  <c r="F17"/>
  <c r="F16"/>
  <c r="F15"/>
  <c r="F14"/>
  <c r="F13"/>
  <c r="F12"/>
  <c r="F11"/>
  <c r="F10"/>
  <c r="F9"/>
  <c r="F8"/>
  <c r="F7"/>
  <c r="P72"/>
  <c r="Q72"/>
  <c r="K7" i="32"/>
  <c r="J7"/>
  <c r="I91" i="20"/>
  <c r="G91"/>
  <c r="I86"/>
  <c r="G86"/>
  <c r="I81"/>
  <c r="H43"/>
  <c r="G81"/>
  <c r="I76"/>
  <c r="G76"/>
  <c r="I71"/>
  <c r="I73"/>
  <c r="G71"/>
  <c r="I66"/>
  <c r="G66"/>
  <c r="F22"/>
  <c r="F21"/>
  <c r="G61"/>
  <c r="I61"/>
  <c r="Q52"/>
  <c r="P52"/>
  <c r="D33" i="37"/>
  <c r="G30" i="28"/>
  <c r="E72" i="36"/>
  <c r="E73"/>
  <c r="E67"/>
  <c r="E68"/>
  <c r="I64" i="34"/>
  <c r="G64"/>
  <c r="E64"/>
  <c r="E66"/>
  <c r="E59"/>
  <c r="I59"/>
  <c r="G59"/>
  <c r="I66" i="5"/>
  <c r="I61"/>
  <c r="I56"/>
  <c r="G66"/>
  <c r="G61"/>
  <c r="E66"/>
  <c r="E61"/>
  <c r="G56"/>
  <c r="G58"/>
  <c r="E56"/>
  <c r="I82" i="33"/>
  <c r="E41" i="28"/>
  <c r="G97" i="33"/>
  <c r="G98"/>
  <c r="G103"/>
  <c r="I97"/>
  <c r="I103"/>
  <c r="E36" i="28"/>
  <c r="E77" i="36"/>
  <c r="E78"/>
  <c r="G43"/>
  <c r="E87" i="33"/>
  <c r="G87"/>
  <c r="G88"/>
  <c r="I92" i="20"/>
  <c r="I93"/>
  <c r="I108" i="33"/>
  <c r="G113"/>
  <c r="E81" i="20"/>
  <c r="E83"/>
  <c r="G82"/>
  <c r="G83"/>
  <c r="E76"/>
  <c r="E77"/>
  <c r="E78"/>
  <c r="G77"/>
  <c r="G78"/>
  <c r="E71"/>
  <c r="E73"/>
  <c r="G73"/>
  <c r="E66"/>
  <c r="E68"/>
  <c r="G68"/>
  <c r="E61"/>
  <c r="E91"/>
  <c r="E93"/>
  <c r="G93"/>
  <c r="E86"/>
  <c r="D27" i="37"/>
  <c r="D28"/>
  <c r="F18"/>
  <c r="I55" i="34"/>
  <c r="I56"/>
  <c r="G62" i="5"/>
  <c r="E62"/>
  <c r="E63"/>
  <c r="E52"/>
  <c r="G68"/>
  <c r="E67"/>
  <c r="I57"/>
  <c r="I58"/>
  <c r="I67"/>
  <c r="I68"/>
  <c r="G52"/>
  <c r="G53"/>
  <c r="I63"/>
  <c r="E57"/>
  <c r="G63"/>
  <c r="E51"/>
  <c r="I51"/>
  <c r="I53"/>
  <c r="G44"/>
  <c r="G52" i="36"/>
  <c r="E53"/>
  <c r="G58" i="35"/>
  <c r="I58"/>
  <c r="I69" i="34"/>
  <c r="G70"/>
  <c r="G71"/>
  <c r="I70"/>
  <c r="G65"/>
  <c r="I65"/>
  <c r="E67"/>
  <c r="E71"/>
  <c r="G56"/>
  <c r="E55"/>
  <c r="E56"/>
  <c r="E57"/>
  <c r="I66"/>
  <c r="I118" i="33"/>
  <c r="I82" i="20"/>
  <c r="I83"/>
  <c r="E113" i="33"/>
  <c r="E114"/>
  <c r="E117"/>
  <c r="E118"/>
  <c r="E119"/>
  <c r="I98"/>
  <c r="I112"/>
  <c r="I113"/>
  <c r="G83"/>
  <c r="E87" i="20"/>
  <c r="G73" i="33"/>
  <c r="G74"/>
  <c r="E92"/>
  <c r="E93"/>
  <c r="E94"/>
  <c r="G117"/>
  <c r="G118"/>
  <c r="I83"/>
  <c r="G92"/>
  <c r="G93"/>
  <c r="I88" i="20"/>
  <c r="I74" i="33"/>
  <c r="I88"/>
  <c r="I62" i="20"/>
  <c r="I63"/>
  <c r="G87"/>
  <c r="G88"/>
  <c r="E82" i="33"/>
  <c r="G107"/>
  <c r="G108"/>
  <c r="I93"/>
  <c r="E107"/>
  <c r="E108"/>
  <c r="E109"/>
  <c r="E103"/>
  <c r="E104"/>
  <c r="E86"/>
  <c r="E88"/>
  <c r="E89"/>
  <c r="I53" i="20"/>
  <c r="I68"/>
  <c r="E63"/>
  <c r="G63"/>
  <c r="G32" i="28"/>
  <c r="G40"/>
  <c r="E30"/>
  <c r="E32"/>
  <c r="E33"/>
  <c r="E35"/>
  <c r="E37"/>
  <c r="E40"/>
  <c r="E42"/>
  <c r="E81" i="33"/>
  <c r="E83"/>
  <c r="E84"/>
  <c r="E98"/>
  <c r="E99"/>
  <c r="I78" i="20"/>
  <c r="J13" i="18"/>
  <c r="I83" i="35"/>
  <c r="G66" i="34"/>
  <c r="I44" i="5"/>
  <c r="E64"/>
  <c r="E68"/>
  <c r="E69"/>
  <c r="E58"/>
  <c r="E59"/>
  <c r="I54" i="20"/>
  <c r="E53" i="5"/>
  <c r="E54"/>
  <c r="E88" i="20"/>
  <c r="I71" i="34"/>
  <c r="I17" i="24"/>
  <c r="G23" i="28"/>
  <c r="I73" i="35"/>
  <c r="I88"/>
  <c r="G83"/>
  <c r="G78"/>
  <c r="G73"/>
  <c r="G88"/>
  <c r="G49"/>
  <c r="G68"/>
  <c r="E72" i="34"/>
  <c r="E43" i="28"/>
  <c r="G42"/>
  <c r="I78" i="35"/>
  <c r="I68"/>
  <c r="I49"/>
  <c r="E38" i="28"/>
  <c r="G37"/>
  <c r="J11" i="18"/>
  <c r="J4"/>
  <c r="J14"/>
  <c r="J12"/>
  <c r="J10"/>
  <c r="J8"/>
  <c r="J7"/>
  <c r="J6"/>
  <c r="J5"/>
  <c r="T46" i="34"/>
  <c r="T45"/>
  <c r="E46"/>
  <c r="E47"/>
  <c r="E48"/>
  <c r="D8" i="16"/>
  <c r="T58" i="34"/>
  <c r="E60"/>
  <c r="E61"/>
  <c r="I60"/>
  <c r="I61"/>
  <c r="G60"/>
  <c r="E62"/>
  <c r="G61"/>
  <c r="I47"/>
  <c r="G47"/>
  <c r="D4" i="16"/>
  <c r="D15"/>
  <c r="D16" s="1"/>
  <c r="E94" i="20"/>
  <c r="E89"/>
  <c r="E84"/>
  <c r="E79"/>
  <c r="E74"/>
  <c r="E69"/>
  <c r="E64"/>
</calcChain>
</file>

<file path=xl/sharedStrings.xml><?xml version="1.0" encoding="utf-8"?>
<sst xmlns="http://schemas.openxmlformats.org/spreadsheetml/2006/main" count="1153" uniqueCount="592">
  <si>
    <t xml:space="preserve">c) Since the completion of the last m-NEAT Appraisal (not this one) what changes have you made to increase the availability of healthier food choices at your post/base/installation? </t>
  </si>
  <si>
    <t>Today's Date:</t>
  </si>
  <si>
    <t>E-mail Address:</t>
  </si>
  <si>
    <t>BEVERAGES</t>
  </si>
  <si>
    <t>Score for each facility</t>
  </si>
  <si>
    <t>Overall Score</t>
  </si>
  <si>
    <t>Total number of categories scored</t>
  </si>
  <si>
    <t>Question</t>
  </si>
  <si>
    <t xml:space="preserve">Please respond to the following questions. </t>
  </si>
  <si>
    <t xml:space="preserve"> -- If yes, skip to question #3</t>
  </si>
  <si>
    <t>a) How does your previous score compare to this score?</t>
  </si>
  <si>
    <t>Recommended Actions</t>
  </si>
  <si>
    <t>Cost</t>
  </si>
  <si>
    <t>Time</t>
  </si>
  <si>
    <t>Support</t>
  </si>
  <si>
    <t>Importance</t>
  </si>
  <si>
    <t>Total Points</t>
  </si>
  <si>
    <t>Priority</t>
  </si>
  <si>
    <t>check here if n/a</t>
  </si>
  <si>
    <r>
      <t xml:space="preserve">1= </t>
    </r>
    <r>
      <rPr>
        <b/>
        <sz val="10"/>
        <rFont val="Arial"/>
        <family val="2"/>
      </rPr>
      <t>High</t>
    </r>
    <r>
      <rPr>
        <sz val="10"/>
        <rFont val="Arial"/>
        <family val="2"/>
      </rPr>
      <t xml:space="preserve">
2= Moderate 
3= Low</t>
    </r>
  </si>
  <si>
    <r>
      <t xml:space="preserve">1= </t>
    </r>
    <r>
      <rPr>
        <b/>
        <sz val="10"/>
        <rFont val="Arial"/>
        <family val="2"/>
      </rPr>
      <t>Long</t>
    </r>
    <r>
      <rPr>
        <sz val="10"/>
        <rFont val="Arial"/>
        <family val="2"/>
      </rPr>
      <t xml:space="preserve">
2= Moderate
3= Brief</t>
    </r>
  </si>
  <si>
    <r>
      <t xml:space="preserve">1= </t>
    </r>
    <r>
      <rPr>
        <b/>
        <sz val="10"/>
        <rFont val="Arial"/>
        <family val="2"/>
      </rPr>
      <t>Low</t>
    </r>
    <r>
      <rPr>
        <sz val="10"/>
        <rFont val="Arial"/>
        <family val="2"/>
      </rPr>
      <t xml:space="preserve">
2= Moderate
3= High</t>
    </r>
  </si>
  <si>
    <t>Worksite</t>
  </si>
  <si>
    <t>Steps to List, Rank and Prioritize Recommended Actions</t>
  </si>
  <si>
    <t>Overall Score (all facilities)</t>
  </si>
  <si>
    <t>DFAC Points for each facility</t>
  </si>
  <si>
    <t>AT EVERY MEAL</t>
  </si>
  <si>
    <t>LUNCH AND DINNER (HOT LINE)</t>
  </si>
  <si>
    <t>BREAKFAST</t>
  </si>
  <si>
    <t>Post/Base/Installation Name:</t>
  </si>
  <si>
    <t>Name of individual completing the m-NEAT Appraisal:</t>
  </si>
  <si>
    <t>Position at Post/Base/Installation:</t>
  </si>
  <si>
    <t>REFERENCES:</t>
  </si>
  <si>
    <t>Relevant m-NEAT Indicator</t>
  </si>
  <si>
    <t>m-NEAT Community Planning Tool - Instructions</t>
  </si>
  <si>
    <t>Now that you have completed the m-NEAT Appraisal, take time to review the section scores and final scores on the m-NEAT scorecard. How can you use these results to make changes in your community to increase the accessibility of healthier food options for your community members? 
Follow the steps belong to prioritize your actions to make effective change.</t>
  </si>
  <si>
    <t>m-NEAT Community Appraisal Feedback Form</t>
  </si>
  <si>
    <t xml:space="preserve"> -- If no, when was the last m-NEAT Appraisal completed?</t>
  </si>
  <si>
    <t xml:space="preserve">3) Feedback regarding the m-NEAT Appraisal tool (difficulty with completion, recommendations for improvement, etc.): </t>
  </si>
  <si>
    <t xml:space="preserve">SALAD BAR  </t>
  </si>
  <si>
    <t>2) For those posts/bases/installations who are repeating the m-NEAT Appraisal, please review the data on this m-NEAT Appraisal and answer the following questions:</t>
  </si>
  <si>
    <t>1) Is this the first m-NEAT Appraisal completed for your post/base/installation?</t>
  </si>
  <si>
    <t>b) How has your post/base/installation used the results of the previous m-NEAT Appraisal to make changes in the availability of healthier food choices?</t>
  </si>
  <si>
    <t>m-NEAT Community Appraisal - Overall Rating:</t>
  </si>
  <si>
    <t xml:space="preserve">Average m-NEAT score: </t>
  </si>
  <si>
    <t>GRILL AND DELI BAR</t>
  </si>
  <si>
    <t>Fitness Centers</t>
  </si>
  <si>
    <t>COMMUNITY</t>
  </si>
  <si>
    <r>
      <rPr>
        <b/>
        <sz val="10"/>
        <color indexed="17"/>
        <rFont val="Arial"/>
        <family val="2"/>
      </rPr>
      <t>90-100 = Fully supportive (GREEN)</t>
    </r>
    <r>
      <rPr>
        <b/>
        <sz val="10"/>
        <color indexed="10"/>
        <rFont val="Arial"/>
        <family val="2"/>
      </rPr>
      <t xml:space="preserve">
</t>
    </r>
    <r>
      <rPr>
        <b/>
        <sz val="10"/>
        <color rgb="FFFFC000"/>
        <rFont val="Arial"/>
        <family val="2"/>
      </rPr>
      <t>75-89 = Mostly supportive (YELLOW)
60-75 = Partially supportive (YELLOW)</t>
    </r>
    <r>
      <rPr>
        <b/>
        <sz val="10"/>
        <color indexed="10"/>
        <rFont val="Arial"/>
        <family val="2"/>
      </rPr>
      <t xml:space="preserve">
0-59 = Not supportive (RED) </t>
    </r>
  </si>
  <si>
    <t>DFAC 1</t>
  </si>
  <si>
    <t>DFAC 2</t>
  </si>
  <si>
    <t>DFAC 3</t>
  </si>
  <si>
    <t>m-NEAT ASSESSMENT
Registration Information</t>
  </si>
  <si>
    <t>Phone Number</t>
  </si>
  <si>
    <t>DFAC (Training)</t>
  </si>
  <si>
    <t>Community Programs</t>
  </si>
  <si>
    <t xml:space="preserve">                                                                                                                      </t>
  </si>
  <si>
    <t>Answer</t>
  </si>
  <si>
    <t>Overall Score for Community Programs</t>
  </si>
  <si>
    <t>SALAD BAR</t>
  </si>
  <si>
    <t>PROMOTION OF HEALTHY EATING</t>
  </si>
  <si>
    <t>DFAC (Permanent Party)</t>
  </si>
  <si>
    <t>FOOD CENTER OR SNACK BAR</t>
  </si>
  <si>
    <t>Overall Score for Fitness Center(s)</t>
  </si>
  <si>
    <t>BEVERAGE VENDING</t>
  </si>
  <si>
    <t>AVAILABILITY OF HEALTHFUL OPTIONS</t>
  </si>
  <si>
    <t>FACILITATORS OF HEALTHY EATING</t>
  </si>
  <si>
    <t>BARRIERS TO HEALTHY EATING</t>
  </si>
  <si>
    <t>CHILDREN'S MENU</t>
  </si>
  <si>
    <t>Stores (Convenience)</t>
  </si>
  <si>
    <t>Vending (Refrigerated)</t>
  </si>
  <si>
    <t>Vending (Non-Refrigerated)</t>
  </si>
  <si>
    <t>FRUIT AND VEGETABLES</t>
  </si>
  <si>
    <t>DAIRY</t>
  </si>
  <si>
    <t>SWEET AND SALTY SNACKS</t>
  </si>
  <si>
    <t>FROZEN AND REFRIGERATED FOODS</t>
  </si>
  <si>
    <t>GRAINS</t>
  </si>
  <si>
    <t>Classification of Commissary:  Enter K1, K2, K3, K4, or K5</t>
  </si>
  <si>
    <t>LEAN GROUND MEAT</t>
  </si>
  <si>
    <t>BAKED CHIPS</t>
  </si>
  <si>
    <t>Overall Score:</t>
  </si>
  <si>
    <t>LOCAL POLICIES</t>
  </si>
  <si>
    <t>PHYSICAL ENVIRONMENT</t>
  </si>
  <si>
    <t>REFRIGERATED FOODS</t>
  </si>
  <si>
    <t>Restaurants (Fast Food)</t>
  </si>
  <si>
    <t>Restaurants (Sit-Down)</t>
  </si>
  <si>
    <t>Stores (Commissary -DeCA)</t>
  </si>
  <si>
    <t>We appreciate your time in completing this m-NEAT Feedback Form regarding 
your experience in completing the m-NEAT Appraisal.</t>
  </si>
  <si>
    <r>
      <rPr>
        <b/>
        <sz val="10"/>
        <rFont val="Arial"/>
        <family val="2"/>
      </rPr>
      <t>Community</t>
    </r>
    <r>
      <rPr>
        <sz val="10"/>
        <rFont val="Arial"/>
        <family val="2"/>
      </rPr>
      <t xml:space="preserve"> (complete  all sections as applicable)</t>
    </r>
  </si>
  <si>
    <r>
      <rPr>
        <b/>
        <sz val="10"/>
        <rFont val="Arial"/>
        <family val="2"/>
      </rPr>
      <t xml:space="preserve">Type of Assessment  
</t>
    </r>
    <r>
      <rPr>
        <sz val="10"/>
        <rFont val="Arial"/>
        <family val="2"/>
      </rPr>
      <t xml:space="preserve">Select all that applies (Place an "x" to select assessment)   </t>
    </r>
  </si>
  <si>
    <r>
      <t xml:space="preserve">Please report any questions or problems to </t>
    </r>
    <r>
      <rPr>
        <b/>
        <sz val="11"/>
        <color theme="0"/>
        <rFont val="Arial"/>
        <family val="2"/>
        <scheme val="minor"/>
      </rPr>
      <t>usaphc.cache@amedd.army.mil</t>
    </r>
  </si>
  <si>
    <t>Population (total military and civilian employee):</t>
  </si>
  <si>
    <t>Yes</t>
  </si>
  <si>
    <t>No</t>
  </si>
  <si>
    <t>Scoring Table</t>
  </si>
  <si>
    <t>Total</t>
  </si>
  <si>
    <t>Max</t>
  </si>
  <si>
    <t>NO</t>
  </si>
  <si>
    <t>YES</t>
  </si>
  <si>
    <t>Error Alert</t>
  </si>
  <si>
    <t>MENU</t>
  </si>
  <si>
    <t>Answer        YES or NO</t>
  </si>
  <si>
    <t>Row #</t>
  </si>
  <si>
    <t>Answer      "YES" or "NO"</t>
  </si>
  <si>
    <t>Individual DFAC Score</t>
  </si>
  <si>
    <t>TOTAL SCORE</t>
  </si>
  <si>
    <t>Score Table</t>
  </si>
  <si>
    <t>Total Points for installation/base</t>
  </si>
  <si>
    <t>Maximum Possible Points</t>
  </si>
  <si>
    <t>CATEGORY SCORES</t>
  </si>
  <si>
    <t>Overall Category Score (all facilities)</t>
  </si>
  <si>
    <t>Individual DFAC Category Score</t>
  </si>
  <si>
    <t>Category Total DFAC Points for each facility</t>
  </si>
  <si>
    <t xml:space="preserve">Category Maximum possible points </t>
  </si>
  <si>
    <t xml:space="preserve">Maximum possible points </t>
  </si>
  <si>
    <t>NUTRITIONAL AWARENESS</t>
  </si>
  <si>
    <t xml:space="preserve">Maximum Possible Points          </t>
  </si>
  <si>
    <t xml:space="preserve"> http://www.fns.usda.gov/tn</t>
  </si>
  <si>
    <t xml:space="preserve"> http://www.iom.edu/Reports/2007/Nutrition-Standards-for-Foods-in-Schools-Leading-the-Way-toward-Healthier-Youth.aspx</t>
  </si>
  <si>
    <t>http://www.mihealthtools.org/neat/</t>
  </si>
  <si>
    <t>http://www.fitpick.org/about.php</t>
  </si>
  <si>
    <t>http://www.nmcphc.med.navy.mil/Healthy_Living/Nutrition/healthy_environment.aspx</t>
  </si>
  <si>
    <t>http://www.cdc.gov/nccdphp/dnpa/pdf/Healthy_Worksite_Food.pdf</t>
  </si>
  <si>
    <t xml:space="preserve">10.  University of Minnesota, School of Public Health. “Guidelines for Offering Healthy Foods at Meetings, Seminars, and Catered Events”.  </t>
  </si>
  <si>
    <t>http://www.sph.umn.edu/img/assets/9103/Nutrition_guide.pdf</t>
  </si>
  <si>
    <t xml:space="preserve">11.  How to understand and use the Nutrition Facts Label:  </t>
  </si>
  <si>
    <t>http://www.fda.gov/food/labelingnutrition/consumerinformation/ucm078889.htm</t>
  </si>
  <si>
    <t xml:space="preserve">8.   NEXCOM Criteria for Healthy Alternative Vending Products, Navy Exchange Command: </t>
  </si>
  <si>
    <r>
      <t>6.</t>
    </r>
    <r>
      <rPr>
        <sz val="10"/>
        <color indexed="8"/>
        <rFont val="Arial"/>
        <family val="2"/>
      </rPr>
      <t>   </t>
    </r>
    <r>
      <rPr>
        <sz val="10"/>
        <color theme="1"/>
        <rFont val="Arial"/>
        <family val="2"/>
      </rPr>
      <t>MHS Nutrition Environment Enhancement Team (NEET) Working Group, “Recommendations on Healthy Vending” 2008</t>
    </r>
  </si>
  <si>
    <r>
      <t>Step 1:</t>
    </r>
    <r>
      <rPr>
        <sz val="10"/>
        <rFont val="Arial"/>
        <family val="2"/>
      </rPr>
      <t xml:space="preserve"> Share the results of your m-NEAT Appraisal with the members of your Health Promotion Committee and others who are interested in this initiative. With their input, identify those areas that need improvement or could be enhanced in your community. Using the m-NEAT Action Plan, list those areas in the Recommended Actions column and indicate the associated m-NEAT area from the list provided. For example, your committee might identify vending machine offerings as an area needing improvement. You would then indicate Vending Machines on the m-NEAT Action Plan.</t>
    </r>
  </si>
  <si>
    <r>
      <t xml:space="preserve">Step 2: </t>
    </r>
    <r>
      <rPr>
        <sz val="10"/>
        <rFont val="Arial"/>
        <family val="2"/>
      </rPr>
      <t>Rank each recommended action you list on cost, time, support, and importance. Use the three-point scale in the m-NEAT Action Plan chart to help you identify barriers and prioritize the actions you listed.</t>
    </r>
  </si>
  <si>
    <r>
      <t>Cost</t>
    </r>
    <r>
      <rPr>
        <sz val="10"/>
        <rFont val="Arial"/>
        <family val="2"/>
      </rPr>
      <t>: How expensive would it be to plan and implement the action? (Use subjective Measures)</t>
    </r>
  </si>
  <si>
    <r>
      <t>Support</t>
    </r>
    <r>
      <rPr>
        <sz val="10"/>
        <rFont val="Arial"/>
        <family val="2"/>
      </rPr>
      <t>: How much support exists to plan and implement the action? How enthusiastic would the community be about implementing this action?</t>
    </r>
  </si>
  <si>
    <r>
      <t>Importance</t>
    </r>
    <r>
      <rPr>
        <sz val="10"/>
        <rFont val="Arial"/>
        <family val="2"/>
      </rPr>
      <t>: How important is it to implement the action? What impact would it have on the community?</t>
    </r>
  </si>
  <si>
    <r>
      <t>Step 3:</t>
    </r>
    <r>
      <rPr>
        <sz val="10"/>
        <rFont val="Arial"/>
        <family val="2"/>
      </rPr>
      <t xml:space="preserve"> Prioritize your recommended actions as either low or high priority. High priority actions are those that you plan to work on first. High priority actions might be areas of great need or where even a small improvement means a big impact. Your high priority actions will generally be those recommended actions that scored the highest on your m-NEAT Action Plan. </t>
    </r>
  </si>
  <si>
    <t>Enter Date</t>
  </si>
  <si>
    <t>Site 1</t>
  </si>
  <si>
    <t>Site 2</t>
  </si>
  <si>
    <t>Site 3</t>
  </si>
  <si>
    <t xml:space="preserve">Maximum Possible Points:        </t>
  </si>
  <si>
    <t>ALL</t>
  </si>
  <si>
    <t>No snack bar</t>
  </si>
  <si>
    <t>Without Children's Menu</t>
  </si>
  <si>
    <t>Total Points  for each facility</t>
  </si>
  <si>
    <t>SAME</t>
  </si>
  <si>
    <t>None</t>
  </si>
  <si>
    <t>Total Points for each fast food restaurant</t>
  </si>
  <si>
    <t xml:space="preserve">Maximum Possible Points       </t>
  </si>
  <si>
    <t>Score for each fast food restaurant</t>
  </si>
  <si>
    <t xml:space="preserve">Maximum Possible Points        </t>
  </si>
  <si>
    <t>K1</t>
  </si>
  <si>
    <t>K2</t>
  </si>
  <si>
    <t>K3</t>
  </si>
  <si>
    <t>K4</t>
  </si>
  <si>
    <t>Class</t>
  </si>
  <si>
    <t>&lt;5</t>
  </si>
  <si>
    <t>5 to 9</t>
  </si>
  <si>
    <t>&gt;10</t>
  </si>
  <si>
    <t>Site 4</t>
  </si>
  <si>
    <t>Beverage</t>
  </si>
  <si>
    <t>Food</t>
  </si>
  <si>
    <t>Both</t>
  </si>
  <si>
    <t xml:space="preserve">BEVERAGE VENDING </t>
  </si>
  <si>
    <t>NA</t>
  </si>
  <si>
    <t>TYPE</t>
  </si>
  <si>
    <t>&lt;140 mg</t>
  </si>
  <si>
    <t>NON-REFRIGERATED SNACK VENDING</t>
  </si>
  <si>
    <t>&gt;75 %</t>
  </si>
  <si>
    <t xml:space="preserve"> 50% to 74%  </t>
  </si>
  <si>
    <t>&lt;49%</t>
  </si>
  <si>
    <t>1 healthy choice</t>
  </si>
  <si>
    <t>2 - 4 choices</t>
  </si>
  <si>
    <t>5 or more choices</t>
  </si>
  <si>
    <t>1 choice</t>
  </si>
  <si>
    <t>2 or more choices</t>
  </si>
  <si>
    <t>3 or more varieties</t>
  </si>
  <si>
    <t>≥75 %</t>
  </si>
  <si>
    <t>50-74%</t>
  </si>
  <si>
    <t xml:space="preserve"> 0-49% </t>
  </si>
  <si>
    <t xml:space="preserve">1-49% </t>
  </si>
  <si>
    <t>≥5</t>
  </si>
  <si>
    <t>&gt;75%</t>
  </si>
  <si>
    <t xml:space="preserve">50% to 74% </t>
  </si>
  <si>
    <t>&gt;50%</t>
  </si>
  <si>
    <t>35%-49%</t>
  </si>
  <si>
    <t>25%-34%</t>
  </si>
  <si>
    <t>15%-24%</t>
  </si>
  <si>
    <t>0-14%</t>
  </si>
  <si>
    <t>1 variety</t>
  </si>
  <si>
    <t>&gt;2 varieties</t>
  </si>
  <si>
    <t>&gt; 50%</t>
  </si>
  <si>
    <t>Category Total Snack Shop Points for each facility</t>
  </si>
  <si>
    <r>
      <t xml:space="preserve">
NOTE:  Please ensure all questions are answered with only a "yes" or "no" answer.  
            A</t>
    </r>
    <r>
      <rPr>
        <sz val="10"/>
        <color rgb="FF17B42B"/>
        <rFont val="Arial"/>
        <family val="2"/>
        <scheme val="minor"/>
      </rPr>
      <t xml:space="preserve"> </t>
    </r>
    <r>
      <rPr>
        <b/>
        <sz val="10"/>
        <color rgb="FF17B42B"/>
        <rFont val="Arial"/>
        <family val="2"/>
        <scheme val="minor"/>
      </rPr>
      <t>green error alert</t>
    </r>
    <r>
      <rPr>
        <sz val="10"/>
        <color rgb="FF0000FF"/>
        <rFont val="Arial"/>
        <family val="2"/>
        <scheme val="minor"/>
      </rPr>
      <t xml:space="preserve"> indicates a question has been answered. 
            A </t>
    </r>
    <r>
      <rPr>
        <b/>
        <sz val="10"/>
        <color rgb="FFFF0000"/>
        <rFont val="Arial"/>
        <family val="2"/>
        <scheme val="minor"/>
      </rPr>
      <t>red error alert</t>
    </r>
    <r>
      <rPr>
        <sz val="10"/>
        <color rgb="FF0000FF"/>
        <rFont val="Arial"/>
        <family val="2"/>
        <scheme val="minor"/>
      </rPr>
      <t xml:space="preserve"> indicates a question has not been answered.</t>
    </r>
  </si>
  <si>
    <r>
      <t xml:space="preserve">After completing the m-NEAT data collection (instruction) worksheet indicate 
whether the following conditions are true or are available routinely.
</t>
    </r>
    <r>
      <rPr>
        <b/>
        <sz val="10"/>
        <color rgb="FF0000FF"/>
        <rFont val="Arial"/>
        <family val="2"/>
      </rPr>
      <t>Please type or select Answer "yes" or "no" (or as indicated) 
by clicking on the Answer Box</t>
    </r>
  </si>
  <si>
    <t>Category Total Restaurant (Fast Food) Points for each facility</t>
  </si>
  <si>
    <t>Individual Restaurant (Fast Food)Category Score</t>
  </si>
  <si>
    <t>Individual Restaurant (Fast Food) Category Score</t>
  </si>
  <si>
    <t>Category Total Restaurant (Sit-Down) Points for each facility</t>
  </si>
  <si>
    <t>Individual Restaurant (Sit-Down) Category Score</t>
  </si>
  <si>
    <t>Individual Snack Shop Category Score</t>
  </si>
  <si>
    <t>Score for each Snack Shop</t>
  </si>
  <si>
    <t>Category Total Convenience Store Points for each facility</t>
  </si>
  <si>
    <t>Individual Convenience Store Category Score</t>
  </si>
  <si>
    <t>Category Total Stores (Commissary) Points for each facility</t>
  </si>
  <si>
    <t>Individual Stores (Commissary) Category Score</t>
  </si>
  <si>
    <t>Category Total Vending (Refrigerated) Points for each facility</t>
  </si>
  <si>
    <t>Individual Vending (Refrigerated) Category Score</t>
  </si>
  <si>
    <t>Individual Refrigerated (Vending) Category Score</t>
  </si>
  <si>
    <r>
      <t xml:space="preserve">NOTE:  Please ensure all questions are answered with only a "yes" or "no" answer.  
          A </t>
    </r>
    <r>
      <rPr>
        <b/>
        <sz val="10"/>
        <color rgb="FF218C26"/>
        <rFont val="Arial"/>
        <family val="2"/>
        <scheme val="minor"/>
      </rPr>
      <t>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t>
    </r>
  </si>
  <si>
    <t>Category Total Worksite Setting Points for each facility</t>
  </si>
  <si>
    <t>Individual Worksite Setting Category Score</t>
  </si>
  <si>
    <r>
      <t xml:space="preserve">After completing the m-NEAT data collection (instruction) worksheets indicate whether the following conditions are true or are available.
</t>
    </r>
    <r>
      <rPr>
        <b/>
        <sz val="10"/>
        <color rgb="FF0000FF"/>
        <rFont val="Arial"/>
        <family val="2"/>
      </rPr>
      <t>Please type or select Answer "yes" or "no" 
(or as indicated) by clicking on the Answer Box</t>
    </r>
  </si>
  <si>
    <t>Snack Bar (Lodging)</t>
  </si>
  <si>
    <t>Once you have finished completing this process for all recommended actions, this worksheet calculates  the total points across the chart to indicate a Total Points score for each action.
The lowest possible total points for an action is 4, which indicates it is very costly, will take a long time to accomplish, has little support to implement,                              and is low in importance. 
The highest possible total points for an action is 12, indicating it is low in cost, quick to complete, has lots of support, and is very important.</t>
  </si>
  <si>
    <t xml:space="preserve">7.   National Automatic Merchandising Association (NAMA), Fit Pick™ criteria: </t>
  </si>
  <si>
    <t>9.   Centers for Disease Control and Prevention, Department of Health and Human Services, Healthier Worksite Initiative, “Guidance for Healthier Eating at Work"</t>
  </si>
  <si>
    <t>5.   IOM Report Brief: Nutrition Standards for Foods in Schools: Leading The Way Toward Healthier Youth. April 2007.</t>
  </si>
  <si>
    <t>4.   Healthier US School Challenge Criteria</t>
  </si>
  <si>
    <t xml:space="preserve">3.   Nutrition Environment Assessment Tool (NEAT) Cardiovascular Health, Nutrition, and Physical Activity Project, Michigan Public Health Institute, Okemos, MI 48864; </t>
  </si>
  <si>
    <r>
      <t>2.</t>
    </r>
    <r>
      <rPr>
        <sz val="10"/>
        <color indexed="8"/>
        <rFont val="Arial"/>
        <family val="2"/>
      </rPr>
      <t xml:space="preserve">   </t>
    </r>
    <r>
      <rPr>
        <sz val="10"/>
        <color theme="1"/>
        <rFont val="Arial"/>
        <family val="2"/>
      </rPr>
      <t>AR 40-25, BUMEDINST 10110.6, AFI 44-141, “Nutrition Standards and Education”, 15Jun01.</t>
    </r>
  </si>
  <si>
    <r>
      <t>1.</t>
    </r>
    <r>
      <rPr>
        <sz val="10"/>
        <color indexed="8"/>
        <rFont val="Arial"/>
        <family val="2"/>
      </rPr>
      <t>  "DoD Nutrition Standards”, agreed on by USN/USMC, USA, USAF on 15Dec10</t>
    </r>
  </si>
  <si>
    <t>Individual DFAC (Training) Score</t>
  </si>
  <si>
    <t>DFAC (Training) Points for each facility</t>
  </si>
  <si>
    <r>
      <t>Time</t>
    </r>
    <r>
      <rPr>
        <sz val="10"/>
        <rFont val="Arial"/>
        <family val="2"/>
      </rPr>
      <t xml:space="preserve">: How much time would it take to plan and implement the action? (Long Term = &gt;6 months; Moderate = &gt;30 days; Brief = </t>
    </r>
    <r>
      <rPr>
        <u/>
        <sz val="10"/>
        <rFont val="Arial"/>
        <family val="2"/>
      </rPr>
      <t>&lt;</t>
    </r>
    <r>
      <rPr>
        <sz val="10"/>
        <rFont val="Arial"/>
        <family val="2"/>
      </rPr>
      <t>30days)</t>
    </r>
  </si>
  <si>
    <t>Total Points for each Convenience Store</t>
  </si>
  <si>
    <t>Score for each Convenience Store</t>
  </si>
  <si>
    <t>Name of Worksite Unit or Organization</t>
  </si>
  <si>
    <t>The m-NEAT was inspired by Michigan's Nutrition Environment Assessment Tool (NEAT) as presented by the Michigan Healthy Communities Collaborative 
and the Emory University's Nutrition Environment Measures Survey (NEMS).</t>
  </si>
  <si>
    <r>
      <t>Thank you for completing the m-NEAT Community Appraisal! Completing the m-NEAT Appraisal was the first step in improving the nutritional status
of your community members. 
The next step is to take the information you have gathered to make the changes that need to be made at your base/installation to improve the accessibility of healthier food choices for your community members. Use the m-NEAT</t>
    </r>
    <r>
      <rPr>
        <b/>
        <sz val="10"/>
        <rFont val="Arial"/>
        <family val="2"/>
      </rPr>
      <t xml:space="preserve"> Action Plan</t>
    </r>
    <r>
      <rPr>
        <sz val="10"/>
        <rFont val="Arial"/>
        <family val="2"/>
      </rPr>
      <t xml:space="preserve"> (next tab) to work with your Base/Installation Health Promotion Committee and others in prioritizing what actions need and could be made to increase the availability of healthier food choices. 
Please take a few moments to complete the m-NEAT Community Appraisal Feedback Form below.</t>
    </r>
  </si>
  <si>
    <t>≥231 mg</t>
  </si>
  <si>
    <r>
      <rPr>
        <b/>
        <sz val="10"/>
        <rFont val="Calibri"/>
        <family val="2"/>
      </rPr>
      <t>≤</t>
    </r>
    <r>
      <rPr>
        <b/>
        <sz val="10"/>
        <rFont val="Arial"/>
        <family val="2"/>
      </rPr>
      <t>230 mg</t>
    </r>
  </si>
  <si>
    <t>AVAILABILITY OF HEALTHY OPTIONS</t>
  </si>
  <si>
    <t>Section 1: Installation Community Programs</t>
  </si>
  <si>
    <t>2.1. Posted menu reflects what is being served in the dining facility.</t>
  </si>
  <si>
    <t>2.2. Bananas are offered daily (as available).</t>
  </si>
  <si>
    <t>2.7. One low-fat breakfast meat choice.</t>
  </si>
  <si>
    <t>2.9. One healthy main entrée is available.</t>
  </si>
  <si>
    <t>2.10. No more than one fried entrée per meal on the main line.</t>
  </si>
  <si>
    <t>2.18. Legumes/beans served at least three times per week.</t>
  </si>
  <si>
    <t xml:space="preserve">Section 4: FITNESS CENTERS
</t>
  </si>
  <si>
    <t>Section 5: RESTAURANT (FAST FOOD)</t>
  </si>
  <si>
    <t>Section 6: RESTAURANT (Sit-Down)</t>
  </si>
  <si>
    <r>
      <t xml:space="preserve">Section 7: Snack Shop 
</t>
    </r>
    <r>
      <rPr>
        <sz val="11"/>
        <rFont val="Arial"/>
        <family val="2"/>
      </rPr>
      <t>(Food Sales located in Lodging - does NOT include Vending Machines)</t>
    </r>
  </si>
  <si>
    <t>Section 8: STORES (Convenience / Shoppette)</t>
  </si>
  <si>
    <t>Section 10: VENDING (Refrigerated Beverage and/or Food)</t>
  </si>
  <si>
    <t>Section 12: WORKSITE SETTING</t>
  </si>
  <si>
    <t>3.1. Posted menu reflects what is being served in the dining facility.</t>
  </si>
  <si>
    <t>3.2. Bananas are offered daily (as available).</t>
  </si>
  <si>
    <t>3.5. Small, low-fat muffins meet nutrition and serving size standards.</t>
  </si>
  <si>
    <t>3.9. Breakfast pastries are not available.</t>
  </si>
  <si>
    <t>3.11. No more than one fried entrée per meal on the main line.</t>
  </si>
  <si>
    <t>3.12. Vegetarian or meatless entrée option offered.</t>
  </si>
  <si>
    <t>3.15. Two hot vegetables per meal.</t>
  </si>
  <si>
    <t>3.16. No more than one starchy vegetable per meal.</t>
  </si>
  <si>
    <t>3.19. Legumes/beans served at least three times per week.</t>
  </si>
  <si>
    <t>3.22. Frankfurters or link type meats are NOT served.</t>
  </si>
  <si>
    <t>3.24. Lean deli meat choices are available.</t>
  </si>
  <si>
    <t>3.25. Reduced fat and low-fat cheese is available.</t>
  </si>
  <si>
    <t>3.26. Leafy green salads are available on salad bar.</t>
  </si>
  <si>
    <t xml:space="preserve">3.27. Ten fresh toppings available. </t>
  </si>
  <si>
    <t>3.28. A prepared leafy green salad is available.</t>
  </si>
  <si>
    <t>3.30. Seven separate salad dressing choices (5 are low-fat dressings).</t>
  </si>
  <si>
    <t>3.31. Selection of salad oil and vinegar dressing.</t>
  </si>
  <si>
    <t>3.36. At least one fortified bread that meets nutrition standards.</t>
  </si>
  <si>
    <t>3.39. Pre-cut fruit is offered.</t>
  </si>
  <si>
    <t>3.40. Margarine type spreads are trans-fat free.</t>
  </si>
  <si>
    <t>3.42. Non-calorie sweetener available for coffee and tea.</t>
  </si>
  <si>
    <t>3.43. Coffee creamers are trans-fat free.</t>
  </si>
  <si>
    <t>3.49. At Breakfast: one juice high in Vitamin C.</t>
  </si>
  <si>
    <t>3.50. Water (not bottled) is available.</t>
  </si>
  <si>
    <t>4.1. Nutrition education material is available and up-to-date.</t>
  </si>
  <si>
    <t>4.3. Available nutrition labeling of prepared items are relevant to serving size.</t>
  </si>
  <si>
    <t>4.4. Shake options include fruit, milk or protein powders.</t>
  </si>
  <si>
    <t>4.6. Low-fat (1%) chocolate milk is available.</t>
  </si>
  <si>
    <t>4.7. Fresh whole or cut-up fruit is available.</t>
  </si>
  <si>
    <t>4.8. Energy or sports bars are available.</t>
  </si>
  <si>
    <t>4.9. Fruit juice is 100% juice.</t>
  </si>
  <si>
    <t>4.10. Plain, unflavored bottled water is available.</t>
  </si>
  <si>
    <t>8.3 Canned fruit is packed in water or natural juice.</t>
  </si>
  <si>
    <t xml:space="preserve"> 1-49% </t>
  </si>
  <si>
    <t xml:space="preserve">8.2a. Vegetables are available.
    </t>
  </si>
  <si>
    <t>1-2 varieties</t>
  </si>
  <si>
    <t>No fruit</t>
  </si>
  <si>
    <t xml:space="preserve">8.5. Mozzarella string cheese or other reduced-fat cheese is available.    </t>
  </si>
  <si>
    <t>8.6. Healthier option yogurt is available.</t>
  </si>
  <si>
    <t>8.7 Non-carbonated, no/low-cal beverages are available.</t>
  </si>
  <si>
    <t>8.8. At least 50% of available beverages contain less than 40 calories per serving.</t>
  </si>
  <si>
    <t>8.11a. 100% fruit and/or vegetable juice is available.</t>
  </si>
  <si>
    <t>8.14. Greater than 30 percent of available snacks are healthier choice.</t>
  </si>
  <si>
    <t>8.15a. Reduced-fat (&lt;9g/8-11oz) frozen dinners are available.</t>
  </si>
  <si>
    <t>8.17a. Whole-grain bread is available.</t>
  </si>
  <si>
    <t>8.17b. More than two varieties of whole-grain bread are available.</t>
  </si>
  <si>
    <t>8.18a. More than two varieties of a healthier hot/cold cereal is available.</t>
  </si>
  <si>
    <t>8.19. In-store identification of healthy option items.</t>
  </si>
  <si>
    <t>8.20. Healthy eating program marketed appropriately.</t>
  </si>
  <si>
    <t>8.21. Advertising or specials do not promote overeating or unhealthy eating choices.</t>
  </si>
  <si>
    <t xml:space="preserve">1.1   At least one community garden is available on the installation. </t>
  </si>
  <si>
    <t>1.2   At least one farmer's market is available on the installation.</t>
  </si>
  <si>
    <t>4.12. Energy drinks (or energy boost shots) are available? 
        (Please note the goal is to decrease consumption of energy drinks).</t>
  </si>
  <si>
    <t>4.5. Are dietary supplements sold?</t>
  </si>
  <si>
    <t>4.11. Sport drinks are available.</t>
  </si>
  <si>
    <r>
      <t xml:space="preserve">7.1. How many fresh fruit types/varieties are available?
       </t>
    </r>
    <r>
      <rPr>
        <sz val="10"/>
        <color rgb="FF0000FF"/>
        <rFont val="Arial"/>
        <family val="2"/>
      </rPr>
      <t>ANSWER KEY:  &gt;2 varieties
                                 1 variety     
                                 None</t>
    </r>
  </si>
  <si>
    <r>
      <t xml:space="preserve">8.1b What percentage of available fruit is of acceptable quality?
  </t>
    </r>
    <r>
      <rPr>
        <sz val="10"/>
        <color rgb="FF0000FF"/>
        <rFont val="Arial"/>
        <family val="2"/>
      </rPr>
      <t xml:space="preserve">       ANSWER KEY:  ≥75 percent
                                   50-74%                                                                                                                                                                                                                                                                                                                                                                                                       
                                   1-49%                                                                                                                                                                                                                                                                                                                                                                                                   
                                   NA= no fruit                                                                                                                                                                                                                                                                                                                                                                                                 </t>
    </r>
  </si>
  <si>
    <r>
      <t xml:space="preserve">8.2c. What percentage of available vegetables are of acceptable quality?
   </t>
    </r>
    <r>
      <rPr>
        <sz val="10"/>
        <color rgb="FF0000FF"/>
        <rFont val="Arial"/>
        <family val="2"/>
      </rPr>
      <t xml:space="preserve">      ANSWER KEY:  ≥75 percent
                                   50%-74%
                                   1-49%
                                   NA= no vegetables                              </t>
    </r>
  </si>
  <si>
    <r>
      <t xml:space="preserve">8.4c. Lower fat milk is priced less than whole milk.
     </t>
    </r>
    <r>
      <rPr>
        <sz val="10"/>
        <color rgb="FF0000FF"/>
        <rFont val="Arial"/>
        <family val="2"/>
      </rPr>
      <t xml:space="preserve">    ANSWER KEY:  "YES"  "NO" "SAME" or "NA"= no lower fat milk</t>
    </r>
  </si>
  <si>
    <r>
      <t xml:space="preserve">8.9. Non-carbonated, no/low-cal beverages are priced lower than sugary beverages.
</t>
    </r>
    <r>
      <rPr>
        <sz val="10"/>
        <color rgb="FF0000FF"/>
        <rFont val="Arial"/>
        <family val="2"/>
      </rPr>
      <t xml:space="preserve">       ANSWER KEY:  "YES"  "NO" "SAME" 
      or "NA"= no non-carbonated, no/low-cal beverages</t>
    </r>
  </si>
  <si>
    <r>
      <t xml:space="preserve">8.18b. Healthier cereal is priced lower.
</t>
    </r>
    <r>
      <rPr>
        <sz val="10"/>
        <color rgb="FF0000FF"/>
        <rFont val="Arial"/>
        <family val="2"/>
      </rPr>
      <t xml:space="preserve">           ANSWER KEY:  "YES"  "NO"  "SAME" or "NA"=no healthier cereal</t>
    </r>
  </si>
  <si>
    <t>8.10. Available energy drinks are less than 10% of stock.</t>
  </si>
  <si>
    <r>
      <t xml:space="preserve">9.1a.  How many fresh fruit types/varieties are available?
          </t>
    </r>
    <r>
      <rPr>
        <sz val="10"/>
        <color rgb="FF0000FF"/>
        <rFont val="Arial"/>
        <family val="2"/>
      </rPr>
      <t>ANSWER KEY:  "&lt;5"  = less than 5 varieties
                                    "5 to 9" =  5 to 9 varieties
                                    "&gt;10" =  10 or more varieties</t>
    </r>
  </si>
  <si>
    <r>
      <t xml:space="preserve">9.2a.  How many types of fresh vegetables are available?
 </t>
    </r>
    <r>
      <rPr>
        <sz val="10"/>
        <color rgb="FF0000FF"/>
        <rFont val="Arial"/>
        <family val="2"/>
      </rPr>
      <t xml:space="preserve">         ANSWER KEY:  "&lt;5"  = less than 5 varieties
                                    "5 to 9" =  5 to 9 varieties
                                    "&gt;10" =  10 or more varieties</t>
    </r>
  </si>
  <si>
    <r>
      <t xml:space="preserve">    9.2d.  What percentage of available vegetables are of acceptable quality?
</t>
    </r>
    <r>
      <rPr>
        <sz val="10"/>
        <color rgb="FF0000FF"/>
        <rFont val="Arial"/>
        <family val="2"/>
      </rPr>
      <t xml:space="preserve">              ANSWER KEY:  ≥75 %
                                        50-74%                                                                                                                                                                                                                                                                                                                                                                                                       
                                        0-49%          </t>
    </r>
  </si>
  <si>
    <t>9.4a.  Lean ground beef is available (&lt;10% fat).</t>
  </si>
  <si>
    <t>Total Points for each Commissary</t>
  </si>
  <si>
    <r>
      <t xml:space="preserve">8.15b. Reduced-fat frozen dinners are priced lower than the regular dinners.
  </t>
    </r>
    <r>
      <rPr>
        <sz val="10"/>
        <color rgb="FF0000FF"/>
        <rFont val="Arial"/>
        <family val="2"/>
      </rPr>
      <t xml:space="preserve">         ANSWER KEY:  "YES"  "NO"  "SAME" or "NA"= no reduced fat frozen dinners</t>
    </r>
  </si>
  <si>
    <t xml:space="preserve">12.4.  Information and messages promoting healthy food choices and nutritional fitness are displayed. </t>
  </si>
  <si>
    <t>12.5.  A separate eating area from work stations is available.</t>
  </si>
  <si>
    <t>12.6.  Refrigerators available for use by all employees.</t>
  </si>
  <si>
    <t>12.7.  At least one sink is available for meal preparation, cleaning dishes/utensils.</t>
  </si>
  <si>
    <t>12.8.  Microwaves available for use by all employees.</t>
  </si>
  <si>
    <t>12.9.  Water fountains or water coolers are clean and available for use by all employees.</t>
  </si>
  <si>
    <r>
      <t xml:space="preserve">11.1.  Percentage of healthy options available?
</t>
    </r>
    <r>
      <rPr>
        <sz val="10"/>
        <color rgb="FF0000FF"/>
        <rFont val="Arial"/>
        <family val="2"/>
      </rPr>
      <t xml:space="preserve">          ANSWER KEY:  &gt;50% 
                                    35% to 49%  
                                    25% to 34%  
                                   15% to 24%
                                    0 to 14%</t>
    </r>
  </si>
  <si>
    <t>11.2.  Food items are labeled and correctly identified
         as a "healthy option."</t>
  </si>
  <si>
    <t>10.2b.  Items are labeled and correctly identified as a "healthy option"</t>
  </si>
  <si>
    <t>Score for each Refrigerated Vending</t>
  </si>
  <si>
    <t>Total Points for each Refrigerated Vending</t>
  </si>
  <si>
    <r>
      <t xml:space="preserve">6.1.  How many healthy entrees are available?
 </t>
    </r>
    <r>
      <rPr>
        <sz val="10"/>
        <color rgb="FF0000FF"/>
        <rFont val="Arial"/>
        <family val="2"/>
      </rPr>
      <t xml:space="preserve">       ANSWER KEY: 1 healthy choice
                                  2 - 4 choices
                                  5 or more choices                                                                                                                                                                                                                                                                                                                                
                                  None                                                                                                                                                                                                                                                                                              </t>
    </r>
  </si>
  <si>
    <t xml:space="preserve">6.2.  Are there healthy salad entrees and/or a salad bar?  </t>
  </si>
  <si>
    <t>6.10. Reduced sized portions available.</t>
  </si>
  <si>
    <t>6.11. Healthy requests are encouraged.</t>
  </si>
  <si>
    <t>6.12. Healthy entrees are less expensive than regular entrees.</t>
  </si>
  <si>
    <t>6.14. Healthy options are highlighted or healthy eating is encouraged.</t>
  </si>
  <si>
    <t>6.18. Large portions are encouraged.</t>
  </si>
  <si>
    <t>6.19. Menu discourages special requests.</t>
  </si>
  <si>
    <t>6.20. "All you can eat" or "unlimited" promotions are available.</t>
  </si>
  <si>
    <t>6.22. Unhealthy eating or overeating is encouraged.</t>
  </si>
  <si>
    <t>6.24. Nutrition information is on the menu.</t>
  </si>
  <si>
    <t>6.25. A healthy entree is available.</t>
  </si>
  <si>
    <t>6.26. 100% fruit juice is available.</t>
  </si>
  <si>
    <t>6.29. A healthy side is available.</t>
  </si>
  <si>
    <t>6.30. A healthy side can be substituted for an unhealthy one.</t>
  </si>
  <si>
    <t>6.31. There is an assigned healthy side.</t>
  </si>
  <si>
    <t>6.32. An unhealthy dessert is automatically included.</t>
  </si>
  <si>
    <t>6.33. Healthy desserts are available.</t>
  </si>
  <si>
    <t>6.34. Unhealthy eating promotion exists.</t>
  </si>
  <si>
    <t>6.35. Healthy eating promotion exists.</t>
  </si>
  <si>
    <t>Total Points for each sit-down restaurant:</t>
  </si>
  <si>
    <t>Score for each sit-down restaurant:</t>
  </si>
  <si>
    <t>2.29. Margarine type spreads are trans-fat free.</t>
  </si>
  <si>
    <t>2.31. Non-calorie sweetener available for coffee and tea.</t>
  </si>
  <si>
    <t>2.32. Coffee creamers are trans-fat free.</t>
  </si>
  <si>
    <r>
      <t>2.33. Salt/sodium free seasonings.</t>
    </r>
    <r>
      <rPr>
        <sz val="10"/>
        <rFont val="Arial"/>
        <family val="2"/>
      </rPr>
      <t xml:space="preserve">  </t>
    </r>
  </si>
  <si>
    <t xml:space="preserve">2.35. If cereal bars are offered, bars contain at least 2.5 grams of fiber. </t>
  </si>
  <si>
    <t>2.15.  No more than one starchy vegetable per meal.</t>
  </si>
  <si>
    <t>2.14.  No more than one fried vegetable per day.</t>
  </si>
  <si>
    <t>2.38.  Meets standards for carbonated beverages.</t>
  </si>
  <si>
    <r>
      <t xml:space="preserve">    3.4d</t>
    </r>
    <r>
      <rPr>
        <b/>
        <sz val="10"/>
        <color indexed="8"/>
        <rFont val="Arial"/>
        <family val="2"/>
      </rPr>
      <t>. IRON:</t>
    </r>
    <r>
      <rPr>
        <sz val="10"/>
        <color indexed="8"/>
        <rFont val="Arial"/>
        <family val="2"/>
      </rPr>
      <t xml:space="preserve">  Two cereals must be 50% iron fortified (9mg).</t>
    </r>
  </si>
  <si>
    <t xml:space="preserve">5.2. Are there healthy salad entrees and/or a salad bar?  </t>
  </si>
  <si>
    <r>
      <t xml:space="preserve">5.1. How many healthy entrees are available?
 </t>
    </r>
    <r>
      <rPr>
        <sz val="10"/>
        <color rgb="FF0000FF"/>
        <rFont val="Arial"/>
        <family val="2"/>
      </rPr>
      <t xml:space="preserve">      ANSWER KEY: 1 healthy choice
                                 2 - 4 choices
                                 5 or more choices                                                                                                                                                                                                                                                                                                                                
                                 None                                                                                                                                                                                                                                                                                              </t>
    </r>
  </si>
  <si>
    <t>5.10.  Reduced sized portions available.</t>
  </si>
  <si>
    <t>5.9.  Nutrition information posted on menu or healthy entrees identified on menu.</t>
  </si>
  <si>
    <t>5.11.  Healthy requests are encouraged.</t>
  </si>
  <si>
    <t>5.13. Nutrition information posted.</t>
  </si>
  <si>
    <t>5.12.  Healthy entrees are less expensive than regular entrees.</t>
  </si>
  <si>
    <t>5.14. Healthy options highlighted or healthy eating encouraged.</t>
  </si>
  <si>
    <t>5.17. Large portions are encouraged.</t>
  </si>
  <si>
    <t>5.18. Menu discourages special requests.</t>
  </si>
  <si>
    <t>5.21. Unhealthy eating or overeating is encouraged.</t>
  </si>
  <si>
    <t>5.23. Nutrition information is on the menu.</t>
  </si>
  <si>
    <t>5.24. A healthy entree is available.</t>
  </si>
  <si>
    <t>5.25. 100% fruit juice is available.</t>
  </si>
  <si>
    <t>5.28.  A healthy side is available.</t>
  </si>
  <si>
    <t>5.27.  Free refills of unhealthy beverages.</t>
  </si>
  <si>
    <t>5.26.  1% or nonfat milk is available.</t>
  </si>
  <si>
    <t>5.29.  A healthy side can be substituted for an unhealthy one.</t>
  </si>
  <si>
    <t>5.30. There is an assigned healthy side.</t>
  </si>
  <si>
    <t>5.31. Unhealthy eating promotion exists.</t>
  </si>
  <si>
    <t>5.32. Healthy eating promotion exists.</t>
  </si>
  <si>
    <t>6.4.  Fruit is available.</t>
  </si>
  <si>
    <t>6.5.  Healthy sides are available.</t>
  </si>
  <si>
    <t>6.6.  Whole-grain bread is available.</t>
  </si>
  <si>
    <t>6.7.  100% fruit juice is available.</t>
  </si>
  <si>
    <t>The Military Nutrition Environment Assessment Tool (m-NEAT) was developed to help military installations/bases (referenced as community throughout this document) assess their environment to find out how well it supports and promotes healthy eating. The results of the m-NEAT assessment will assist you in identifying the existing environmental and policy supports within your community that encourage healthy eating. The assessment will also help you identify and prioritize ways in which your community can more effectively support healthy eating via policy and/or environmental changes.</t>
  </si>
  <si>
    <r>
      <rPr>
        <sz val="10"/>
        <color theme="1"/>
        <rFont val="Arial"/>
        <family val="2"/>
      </rPr>
      <t xml:space="preserve">After completing the m-NEAT data collection section worksheet        
indicate whether the  following conditions are true or are routinely available.   </t>
    </r>
    <r>
      <rPr>
        <b/>
        <sz val="10"/>
        <color rgb="FF0000FF"/>
        <rFont val="Arial"/>
        <family val="2"/>
      </rPr>
      <t xml:space="preserve">                   
</t>
    </r>
    <r>
      <rPr>
        <b/>
        <sz val="10"/>
        <color theme="1"/>
        <rFont val="Arial"/>
        <family val="2"/>
      </rPr>
      <t xml:space="preserve"> Do NOT use this score card to complete the on-site assessment.</t>
    </r>
    <r>
      <rPr>
        <b/>
        <sz val="10"/>
        <color rgb="FF0000FF"/>
        <rFont val="Arial"/>
        <family val="2"/>
      </rPr>
      <t xml:space="preserve">
Please type or select Answer "yes" or "no" by clicking on the Answer Box</t>
    </r>
  </si>
  <si>
    <r>
      <t xml:space="preserve">After completing the m-NEAT data collection section worksheet                             indicate whether the  following conditions are true or are routinely available.                      
 Do NOT use this score card to complete the on-site assessment.
</t>
    </r>
    <r>
      <rPr>
        <b/>
        <sz val="10"/>
        <color rgb="FF0000FF"/>
        <rFont val="Arial"/>
        <family val="2"/>
      </rPr>
      <t>Please type or select Answer "yes" or "no" by clicking on the Answer Box</t>
    </r>
  </si>
  <si>
    <r>
      <t xml:space="preserve">After completing the m-NEAT data collection section worksheet indicate whether the  following conditions are true or are routinely available.                      
 Do NOT use this score card to complete the on-site assessment.
</t>
    </r>
    <r>
      <rPr>
        <b/>
        <sz val="10"/>
        <color rgb="FF0000FF"/>
        <rFont val="Arial"/>
        <family val="2"/>
      </rPr>
      <t>Please type or select Answer "yes" or "no" by clicking on the Answer Box</t>
    </r>
  </si>
  <si>
    <t xml:space="preserve">Section 2: DFAC (Permanent Party Assessment)
Military Dining Facility (DFAC (includes hospital cafeteria)) </t>
  </si>
  <si>
    <t xml:space="preserve">2.3. Hot cereal without added fat or sugars are available. </t>
  </si>
  <si>
    <t>2.5. Cholesterol free eggs (egg substitute) or egg whites are available.</t>
  </si>
  <si>
    <t>2.6. DHA enhanced eggs are offered (when available).</t>
  </si>
  <si>
    <t>2.16.  One reduced sodium soup are offered daily.</t>
  </si>
  <si>
    <t xml:space="preserve">2.21. Seven fresh toppings are available. </t>
  </si>
  <si>
    <t>2.23. One egg, lean ham or turkey protein choice is available.</t>
  </si>
  <si>
    <t>2.24. One low-fat or reduced-fat dairy choice is available.</t>
  </si>
  <si>
    <t xml:space="preserve">2.26. Sliced 100% whole-grain/whole-wheat breads are available. </t>
  </si>
  <si>
    <t>2.27. Two flavors of low-fat, light, or lower sugar yogurt are available.</t>
  </si>
  <si>
    <t>2.30. Fruit spread or low sugar jam/jelly are available.</t>
  </si>
  <si>
    <r>
      <rPr>
        <b/>
        <sz val="14"/>
        <rFont val="Arial"/>
        <family val="2"/>
      </rPr>
      <t>Section 3: Military DFAC (Training)</t>
    </r>
    <r>
      <rPr>
        <b/>
        <sz val="10"/>
        <rFont val="Arial"/>
        <family val="2"/>
      </rPr>
      <t xml:space="preserve">
Military Dining Facilities (DFAC) that serve Service-members in initial training </t>
    </r>
  </si>
  <si>
    <t>3.8. One low-fat breakfast meat choice is available.</t>
  </si>
  <si>
    <t>3.6. Cholesterol free eggs (egg substitute) or egg whites are available.</t>
  </si>
  <si>
    <t>3.4. Minimum of six ready-to-eat cold cereals are available.</t>
  </si>
  <si>
    <t>3.17. One reduced sodium soup is offered daily.</t>
  </si>
  <si>
    <t>3.32. One egg, lean ham or turkey protein choice is available.</t>
  </si>
  <si>
    <t>3.33. One low-fat or reduced-fat dairy choice is available.</t>
  </si>
  <si>
    <t xml:space="preserve">3.35. Sliced whole-grain breads / whole-wheat type are available. </t>
  </si>
  <si>
    <t>3.37. Two flavors of low-fat yogurt are available.</t>
  </si>
  <si>
    <r>
      <t>3.44. Salt/sodium free seasonings are available.</t>
    </r>
    <r>
      <rPr>
        <sz val="10"/>
        <rFont val="Arial"/>
        <family val="2"/>
      </rPr>
      <t xml:space="preserve">  </t>
    </r>
  </si>
  <si>
    <t>3.41. Choice of two or more spreads is available.</t>
  </si>
  <si>
    <r>
      <t xml:space="preserve">After completing the m-NEAT data collection section worksheet indicate 
whether the following conditions are true or are routinely available.
</t>
    </r>
    <r>
      <rPr>
        <b/>
        <sz val="10"/>
        <color rgb="FF0000FF"/>
        <rFont val="Arial"/>
        <family val="2"/>
      </rPr>
      <t>Please type or select Answer "yes" or "no" (or as indicated)                                          by clicking on the Answer Box</t>
    </r>
  </si>
  <si>
    <t>5.4. Fruit is available.</t>
  </si>
  <si>
    <t>5.5. Healthy sides are available.</t>
  </si>
  <si>
    <t>5.6. Whole-grain bread is available.</t>
  </si>
  <si>
    <t xml:space="preserve">5.7. 100% fruit juice is available. </t>
  </si>
  <si>
    <t>5.8. 1% or skim (fat-free) milk is available.</t>
  </si>
  <si>
    <t>6.8.  Low fat (1%) or skim (fat-free) milk is available.</t>
  </si>
  <si>
    <t>6.13. Nutrition information is posted.</t>
  </si>
  <si>
    <t>6.27. Low-fat (1%) or skim (fat-free) milk is available.</t>
  </si>
  <si>
    <t>6.28. There are free refills of unhealthy beverages.</t>
  </si>
  <si>
    <t>7.2  Canned fruit packed in water or natural juice is available.</t>
  </si>
  <si>
    <t>7.6a  Baked chips are available.</t>
  </si>
  <si>
    <t>7.3.  Healthier option yogurt is available.</t>
  </si>
  <si>
    <t>7.4.  There are more than 2 varieties of hot or cold healthier cereal.</t>
  </si>
  <si>
    <t>7.8a. Reduced-fat (&lt;9g/8-11oz) frozen dinner is available.</t>
  </si>
  <si>
    <t>7.10. Non-carbonated, no/low-cal beverages are available.</t>
  </si>
  <si>
    <t>7.11.  At least 50% of beverage choices contain &lt;40 kcal/svg.</t>
  </si>
  <si>
    <t>7.13. 100% fruit and/or vegetable juice is available.</t>
  </si>
  <si>
    <t>7.9. Low-fat (1%) or skim (fat-free) milk is available.</t>
  </si>
  <si>
    <t>8.13a. Baked chips are available.</t>
  </si>
  <si>
    <t>8.4a. Low-fat (1%) or skim (fat-free) milk is available.</t>
  </si>
  <si>
    <t>8.16. Pre-prepared sandwiches or wraps are made with whole-grain bread, lean meats, and low-fat condiments.</t>
  </si>
  <si>
    <r>
      <t xml:space="preserve">8.17c. Whole-grain bread is priced lower than white bread.
         </t>
    </r>
    <r>
      <rPr>
        <sz val="10"/>
        <color rgb="FF0000FF"/>
        <rFont val="Arial"/>
        <family val="2"/>
      </rPr>
      <t xml:space="preserve"> ANSWER KEY:  "YES"  "NO"  "SAME" or "NA"=no whole grain bread</t>
    </r>
  </si>
  <si>
    <t>9.2b. There are two or more types of greens are available.</t>
  </si>
  <si>
    <t>9.3a. Low-fat (1%) or skim milk (fat-free) is available.</t>
  </si>
  <si>
    <r>
      <t xml:space="preserve">After completing the m-NEAT data collection section worksheet indicate 
whether the following conditions are true or are routinely available.
</t>
    </r>
    <r>
      <rPr>
        <b/>
        <sz val="10"/>
        <color rgb="FF0000FF"/>
        <rFont val="Arial"/>
        <family val="2"/>
      </rPr>
      <t>Please type or select Answer "yes" or "no" (or as indicated) 
by clicking on the Answer Box</t>
    </r>
  </si>
  <si>
    <r>
      <t xml:space="preserve">After completing the m-NEAT data collection section worksheet indicate
whether the following conditions are true or are routinely available.
</t>
    </r>
    <r>
      <rPr>
        <b/>
        <sz val="10"/>
        <color rgb="FF0000FF"/>
        <rFont val="Arial"/>
        <family val="2"/>
      </rPr>
      <t>Please type or select Answer "yes" or "no" (or as indicated) 
by clicking on the Answer Box.</t>
    </r>
  </si>
  <si>
    <t>9.3b. More than half of milk in stock is low-fat (1%) or skim (fat-free).</t>
  </si>
  <si>
    <r>
      <t xml:space="preserve">9.3c.  Lower fat milk is priced less than whole milk.
     </t>
    </r>
    <r>
      <rPr>
        <sz val="10"/>
        <color rgb="FF0000FF"/>
        <rFont val="Arial"/>
        <family val="2"/>
      </rPr>
      <t xml:space="preserve">     ANSWER KEY:  "YES"  "NO"  "SAME" or "NA"= no lower fat milk</t>
    </r>
  </si>
  <si>
    <r>
      <t xml:space="preserve">After completing the m-NEAT data collection section worksheet 
indicate whether the following conditions are true or are routinely available.
</t>
    </r>
    <r>
      <rPr>
        <b/>
        <sz val="10"/>
        <color rgb="FF0000FF"/>
        <rFont val="Arial"/>
        <family val="2"/>
      </rPr>
      <t>Please type or select Answer "yes" or "no" (or as indicated) 
by clicking on the Answer Box</t>
    </r>
  </si>
  <si>
    <t>12.2.  Worksite has a written policy that vending machines or food concessions must offer healthy food and beverage options.</t>
  </si>
  <si>
    <t>12.1.  Worksite has a well-communicated written policy that promote healthy food and beverage (low-fat, low-sugar) options at meetings, functions or fundraising events.</t>
  </si>
  <si>
    <t>12.3   Worksite has a written guidance on sanitation (i.e. desk or areas where food is stored, prepped, or eaten are routinely cleaned; refrigerator temps are monitored etc.).</t>
  </si>
  <si>
    <t>3.3. Hot cereal without added fat or sugars are available.</t>
  </si>
  <si>
    <t>3.20. Healthier versions of deserts are available.</t>
  </si>
  <si>
    <t>Total Points for each Snack Shop</t>
  </si>
  <si>
    <r>
      <t xml:space="preserve">After completing the m-NEAT data collection section worksheet indicate 
whether the following conditions are true or are routinely available.
</t>
    </r>
    <r>
      <rPr>
        <b/>
        <sz val="10"/>
        <color rgb="FF0000FF"/>
        <rFont val="Arial"/>
        <family val="2"/>
      </rPr>
      <t>Please type or select Answer "yes" or "no" (or as indicated)
by clicking on the Answer Box</t>
    </r>
  </si>
  <si>
    <t>Section 9: STORES - Commissary (DeCA)</t>
  </si>
  <si>
    <r>
      <t xml:space="preserve">Worksite
</t>
    </r>
    <r>
      <rPr>
        <sz val="10"/>
        <rFont val="Arial"/>
        <family val="2"/>
      </rPr>
      <t>(Complete sections: Worksite, Vending (Refrigerated and Non-Refrigerated))</t>
    </r>
  </si>
  <si>
    <r>
      <t xml:space="preserve">NOTE: This is a multi-tab (17 tabs total) worksheet.  To display all sheet tabs, on the Tools menu, click Options, and then click the View tab. Select the Sheet tabs check box. When displaying sheet tabs, you may also need to expand the tab scrolling area. 
Each question has an error alert:  a </t>
    </r>
    <r>
      <rPr>
        <b/>
        <sz val="10"/>
        <color rgb="FF218C26"/>
        <rFont val="Arial"/>
        <family val="2"/>
      </rPr>
      <t>green error alert</t>
    </r>
    <r>
      <rPr>
        <b/>
        <sz val="10"/>
        <color rgb="FF0000FF"/>
        <rFont val="Arial"/>
        <family val="2"/>
      </rPr>
      <t xml:space="preserve"> indicates a question has been answered.  A </t>
    </r>
    <r>
      <rPr>
        <b/>
        <sz val="10"/>
        <color rgb="FFFF0000"/>
        <rFont val="Arial"/>
        <family val="2"/>
      </rPr>
      <t>red error alert</t>
    </r>
    <r>
      <rPr>
        <b/>
        <sz val="10"/>
        <color rgb="FF0000FF"/>
        <rFont val="Arial"/>
        <family val="2"/>
      </rPr>
      <t xml:space="preserve"> indicates a question has not been answered or has an invalid answer.</t>
    </r>
  </si>
  <si>
    <t>1.3  Community programs and education promoting healthy eating are accessible.</t>
  </si>
  <si>
    <t>1.4  Community awareness of nutrition and health is encouraged in local media.</t>
  </si>
  <si>
    <t>2.39.  Menu approved by dietitian (local or corporate) or 
         dietitian provided advice on nutritional aspects of the menu.</t>
  </si>
  <si>
    <t xml:space="preserve">5.20. Combination meals are cheaper than the sum price of individual items 
         (a la carte). </t>
  </si>
  <si>
    <r>
      <t xml:space="preserve">5.3.  How many low-fat or fat-free salad dressings are available?
        </t>
    </r>
    <r>
      <rPr>
        <sz val="10"/>
        <color rgb="FF0000FF"/>
        <rFont val="Arial"/>
        <family val="2"/>
      </rPr>
      <t xml:space="preserve">ANSWER KEY:    1 choice
                                   2 or more choices    
                                   None                                                                                                                                                       </t>
    </r>
  </si>
  <si>
    <r>
      <t xml:space="preserve">8.1a.  How many fresh fruit types/varieties are available?
    </t>
    </r>
    <r>
      <rPr>
        <sz val="10"/>
        <color rgb="FF0000FF"/>
        <rFont val="Arial"/>
        <family val="2"/>
      </rPr>
      <t xml:space="preserve">      ANSWER KEY:    No fruit
                                    1-2 varieties
                                    3 or more varieties</t>
    </r>
  </si>
  <si>
    <r>
      <t xml:space="preserve">8.13c. Baked or low-fat chips are priced lower than regular chips.
    </t>
    </r>
    <r>
      <rPr>
        <sz val="10"/>
        <color rgb="FF0000FF"/>
        <rFont val="Arial"/>
        <family val="2"/>
      </rPr>
      <t xml:space="preserve">      ANSWER KEY:  "YES"  "NO"  "SAME" or "NA"= no baked or low-fat chips</t>
    </r>
  </si>
  <si>
    <r>
      <t xml:space="preserve">After completing the m-NEAT data collection (instruction) sheet indicate whether                                                   the following conditions are true or are available routinely.
</t>
    </r>
    <r>
      <rPr>
        <b/>
        <sz val="10"/>
        <color rgb="FF0000FF"/>
        <rFont val="Arial"/>
        <family val="2"/>
      </rPr>
      <t>Please type or select Answer "yes" or "no" (or as indicated) 
by clicking on the Answer Box</t>
    </r>
  </si>
  <si>
    <r>
      <t xml:space="preserve">   6.3.  How many low-fat or fat-free salad dressings are available?
            </t>
    </r>
    <r>
      <rPr>
        <sz val="10"/>
        <color rgb="FF0000FF"/>
        <rFont val="Arial"/>
        <family val="2"/>
      </rPr>
      <t xml:space="preserve">ANSWER KEY:    1 choice
                                       2 more choices         
                                       None                                                                                                                                             </t>
    </r>
  </si>
  <si>
    <t>Score for each Commissary</t>
  </si>
  <si>
    <t>Total Points  for each fitness center</t>
  </si>
  <si>
    <t>Score for each fitness center</t>
  </si>
  <si>
    <t>1- Community Programs</t>
  </si>
  <si>
    <t>4 - Fitness Center</t>
  </si>
  <si>
    <t>3 - DFAC (Training)</t>
  </si>
  <si>
    <t>2 - DFAC (Permanent Party)</t>
  </si>
  <si>
    <t>5 - Restaurant (Fast food)</t>
  </si>
  <si>
    <t>6 - Restaurant (Sit-down)</t>
  </si>
  <si>
    <t>7 - Snack Shop</t>
  </si>
  <si>
    <t>8 - Stores (Convenience)</t>
  </si>
  <si>
    <t>9 - Stores (Commissary: DeCA)</t>
  </si>
  <si>
    <t>10 - Vending (Refrigerated)</t>
  </si>
  <si>
    <t>11 - Vending (Non-Refrigerated)</t>
  </si>
  <si>
    <t>12 - Worksite</t>
  </si>
  <si>
    <r>
      <t xml:space="preserve">Note:  Please ensure all questions are answered with only a "yes" or "no" answer (or as annotated in drop down box).
         A </t>
    </r>
    <r>
      <rPr>
        <b/>
        <sz val="10"/>
        <color rgb="FF218C26"/>
        <rFont val="Arial"/>
        <family val="2"/>
        <scheme val="minor"/>
      </rPr>
      <t>green error aler</t>
    </r>
    <r>
      <rPr>
        <sz val="10"/>
        <color rgb="FF0000FF"/>
        <rFont val="Arial"/>
        <family val="2"/>
        <scheme val="minor"/>
      </rPr>
      <t>t indicates a questions has been answered. 
         A</t>
    </r>
    <r>
      <rPr>
        <b/>
        <sz val="10"/>
        <color rgb="FFFF0000"/>
        <rFont val="Arial"/>
        <family val="2"/>
        <scheme val="minor"/>
      </rPr>
      <t xml:space="preserve"> red error alert</t>
    </r>
    <r>
      <rPr>
        <sz val="10"/>
        <color rgb="FF0000FF"/>
        <rFont val="Arial"/>
        <family val="2"/>
        <scheme val="minor"/>
      </rPr>
      <t xml:space="preserve"> indicates a question has not been answered</t>
    </r>
  </si>
  <si>
    <r>
      <t>4.13. What percent of available beverage choices contain less than or equal to  
         40 calories per serving (excluding 100% fruit juice)?
         </t>
    </r>
    <r>
      <rPr>
        <sz val="10"/>
        <color rgb="FF0000FF"/>
        <rFont val="Arial"/>
        <family val="2"/>
      </rPr>
      <t xml:space="preserve">ANSWER KEY:   </t>
    </r>
    <r>
      <rPr>
        <u/>
        <sz val="10"/>
        <color rgb="FF0000FF"/>
        <rFont val="Arial"/>
        <family val="2"/>
      </rPr>
      <t>&gt;</t>
    </r>
    <r>
      <rPr>
        <sz val="10"/>
        <color rgb="FF0000FF"/>
        <rFont val="Arial"/>
        <family val="2"/>
      </rPr>
      <t>75%
                                    50% to 74%  
                                   &lt;49%</t>
    </r>
  </si>
  <si>
    <t>4.14. Beverages with more than 40 calories per serving are only offered in servings 
        of less than 12 oz.</t>
  </si>
  <si>
    <r>
      <t xml:space="preserve">4.2. The fitness center has a food center or snack bar.  
       </t>
    </r>
    <r>
      <rPr>
        <sz val="10"/>
        <color rgb="FF0000FF"/>
        <rFont val="Arial"/>
        <family val="2"/>
      </rPr>
      <t xml:space="preserve">If no, skip to the Beverage Vending Section - </t>
    </r>
    <r>
      <rPr>
        <b/>
        <u/>
        <sz val="10"/>
        <color rgb="FF0000FF"/>
        <rFont val="Arial"/>
        <family val="2"/>
      </rPr>
      <t xml:space="preserve">DO NOT </t>
    </r>
    <r>
      <rPr>
        <sz val="10"/>
        <color rgb="FF0000FF"/>
        <rFont val="Arial"/>
        <family val="2"/>
      </rPr>
      <t>input answers for the 
       food center section.</t>
    </r>
  </si>
  <si>
    <r>
      <t xml:space="preserve">NOTE:  Please ensure every question is answered or else a score cannot be calculated.  
           A </t>
    </r>
    <r>
      <rPr>
        <b/>
        <sz val="10"/>
        <color rgb="FF218C26"/>
        <rFont val="Arial"/>
        <family val="2"/>
        <scheme val="minor"/>
      </rPr>
      <t>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 or has an invalid answer. </t>
    </r>
  </si>
  <si>
    <r>
      <t xml:space="preserve">Note:  Please ensure all questions are answered with only a "yes" or "no" answer (unless otherwise annotated).  
         A </t>
    </r>
    <r>
      <rPr>
        <b/>
        <sz val="10"/>
        <color rgb="FF218C26"/>
        <rFont val="Arial"/>
        <family val="2"/>
        <scheme val="minor"/>
      </rPr>
      <t>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t>
    </r>
  </si>
  <si>
    <r>
      <t>Note:  Please ensure all questions are answered with only a "yes" or "no" answer (or otherwise indicated).  
         A</t>
    </r>
    <r>
      <rPr>
        <b/>
        <sz val="10"/>
        <color rgb="FF218C26"/>
        <rFont val="Arial"/>
        <family val="2"/>
        <scheme val="minor"/>
      </rPr>
      <t xml:space="preserve"> 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t>
    </r>
  </si>
  <si>
    <r>
      <t xml:space="preserve">Note:  Please ensure all questions are answered with only a "yes" or "no" answer.  
         A </t>
    </r>
    <r>
      <rPr>
        <b/>
        <sz val="10"/>
        <color rgb="FF218C26"/>
        <rFont val="Arial"/>
        <family val="2"/>
        <scheme val="minor"/>
      </rPr>
      <t>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t>
    </r>
  </si>
  <si>
    <t>6.15. Staff members are trained/familiar with menu (portion sizes, 
        ingredients and preparation methods.</t>
  </si>
  <si>
    <t>6.9.  Nutrition information posted on menu or healthy entrees identified                  
       on menu.</t>
  </si>
  <si>
    <r>
      <t xml:space="preserve">8.2b. How many types of fresh vegetables are available?
</t>
    </r>
    <r>
      <rPr>
        <sz val="10"/>
        <color rgb="FF0000FF"/>
        <rFont val="Arial"/>
        <family val="2"/>
      </rPr>
      <t xml:space="preserve">         ANSWER KEY:   3 or more varieties
                                   1 to 2 varieties
                                    NA = No vegetables</t>
    </r>
  </si>
  <si>
    <r>
      <t xml:space="preserve">5.19. "All you can eat" or "unlimited" promotions are available.
         </t>
    </r>
    <r>
      <rPr>
        <sz val="10"/>
        <color rgb="FF0000FF"/>
        <rFont val="Arial"/>
        <family val="2"/>
      </rPr>
      <t>Answer Key:  "Yes"  "No"  "NA" =  no "unlimited" promotions available</t>
    </r>
    <r>
      <rPr>
        <sz val="10"/>
        <rFont val="Arial"/>
        <family val="2"/>
      </rPr>
      <t xml:space="preserve">
</t>
    </r>
  </si>
  <si>
    <r>
      <t xml:space="preserve">5.22.  A children's menu is available?  
          </t>
    </r>
    <r>
      <rPr>
        <sz val="10"/>
        <color rgb="FF0000FF"/>
        <rFont val="Arial"/>
        <family val="2"/>
      </rPr>
      <t>If no, STOP here - do NOT answer remaining questions.</t>
    </r>
  </si>
  <si>
    <t>Max 1</t>
  </si>
  <si>
    <t>Max 2</t>
  </si>
  <si>
    <t>Max 3</t>
  </si>
  <si>
    <t>Without Children's Menu (19-21 possible points)</t>
  </si>
  <si>
    <t>With Children's Menu (28 -30 possible points)</t>
  </si>
  <si>
    <r>
      <t xml:space="preserve">5.15. The internet menu provides nutrition information.          
          </t>
    </r>
    <r>
      <rPr>
        <sz val="10"/>
        <color rgb="FF0000FF"/>
        <rFont val="Arial"/>
        <family val="2"/>
      </rPr>
      <t>Answer Key:  "Yes"  "No"  or   "NA"  = no internet menu</t>
    </r>
    <r>
      <rPr>
        <sz val="10"/>
        <rFont val="Arial"/>
        <family val="2"/>
      </rPr>
      <t xml:space="preserve"> </t>
    </r>
  </si>
  <si>
    <r>
      <t xml:space="preserve">5.16.  The internet menu identifies healthy menu options.    
          </t>
    </r>
    <r>
      <rPr>
        <sz val="10"/>
        <color rgb="FF0000FF"/>
        <rFont val="Arial"/>
        <family val="2"/>
      </rPr>
      <t xml:space="preserve">Answer Key:  "Yes"  "No"  or   "NA"  = no internet menu      </t>
    </r>
  </si>
  <si>
    <r>
      <t xml:space="preserve">6.16. The internet menu provides nutrition information.  
         </t>
    </r>
    <r>
      <rPr>
        <sz val="10"/>
        <color rgb="FF0000FF"/>
        <rFont val="Arial"/>
        <family val="2"/>
      </rPr>
      <t xml:space="preserve">Answer Key:  "Yes"  "No"  or   </t>
    </r>
    <r>
      <rPr>
        <b/>
        <sz val="10"/>
        <color rgb="FF0000FF"/>
        <rFont val="Arial"/>
        <family val="2"/>
      </rPr>
      <t xml:space="preserve">"NA"  = no internet menu     </t>
    </r>
  </si>
  <si>
    <r>
      <t xml:space="preserve">6.17. The internet menu identifies healthy menu options.  
        </t>
    </r>
    <r>
      <rPr>
        <sz val="10"/>
        <color rgb="FF0000FF"/>
        <rFont val="Arial"/>
        <family val="2"/>
      </rPr>
      <t xml:space="preserve"> Answer Key:  "Yes"  "No"  or   </t>
    </r>
    <r>
      <rPr>
        <b/>
        <sz val="10"/>
        <color rgb="FF0000FF"/>
        <rFont val="Arial"/>
        <family val="2"/>
      </rPr>
      <t>"NA"  = no internet menu</t>
    </r>
    <r>
      <rPr>
        <sz val="10"/>
        <color rgb="FF0000FF"/>
        <rFont val="Arial"/>
        <family val="2"/>
      </rPr>
      <t xml:space="preserve">     </t>
    </r>
    <r>
      <rPr>
        <sz val="10"/>
        <rFont val="Arial"/>
        <family val="2"/>
      </rPr>
      <t xml:space="preserve"> </t>
    </r>
  </si>
  <si>
    <r>
      <t xml:space="preserve">6.21. Combination meal cheaper than the sum price of individual items 
         (a la carte).  
         </t>
    </r>
    <r>
      <rPr>
        <sz val="10"/>
        <color rgb="FF0000FF"/>
        <rFont val="Arial"/>
        <family val="2"/>
      </rPr>
      <t xml:space="preserve">Answer Key:  "Yes"  "No" or  </t>
    </r>
    <r>
      <rPr>
        <b/>
        <sz val="10"/>
        <color rgb="FF0000FF"/>
        <rFont val="Arial"/>
        <family val="2"/>
      </rPr>
      <t>"NA" = no combo meal available</t>
    </r>
  </si>
  <si>
    <r>
      <t xml:space="preserve">6.23. A children's menu is available.  
        </t>
    </r>
    <r>
      <rPr>
        <sz val="10"/>
        <color rgb="FF0000FF"/>
        <rFont val="Arial"/>
        <family val="2"/>
      </rPr>
      <t xml:space="preserve">If "NO", </t>
    </r>
    <r>
      <rPr>
        <b/>
        <sz val="10"/>
        <color rgb="FFFF0000"/>
        <rFont val="Arial"/>
        <family val="2"/>
      </rPr>
      <t>STOP</t>
    </r>
    <r>
      <rPr>
        <sz val="10"/>
        <color rgb="FF0000FF"/>
        <rFont val="Arial"/>
        <family val="2"/>
      </rPr>
      <t xml:space="preserve"> here - do NOT answer remaining questions.</t>
    </r>
  </si>
  <si>
    <r>
      <t xml:space="preserve">8.11b. Fruit and/or vegetable juice is priced lower than sugary beverages.
    </t>
    </r>
    <r>
      <rPr>
        <sz val="10"/>
        <color rgb="FF0000FF"/>
        <rFont val="Arial"/>
        <family val="2"/>
      </rPr>
      <t xml:space="preserve">      ANSWER KEY:  "YES"  "NO"  "SAME" or "NA"= no fruit/vegetable juice</t>
    </r>
  </si>
  <si>
    <t>Max 4</t>
  </si>
  <si>
    <r>
      <t xml:space="preserve">10.2a.  Percentage of healthy options available?
</t>
    </r>
    <r>
      <rPr>
        <sz val="10"/>
        <color rgb="FF0000FF"/>
        <rFont val="Arial"/>
        <family val="2"/>
      </rPr>
      <t xml:space="preserve">            Answer Key:  :  &gt;50% 
                                      35% to 49%  
                                      25% to 34%  
                                     15% to 24%
                                      0 to 14%</t>
    </r>
  </si>
  <si>
    <t>10.3b.  Beverages with more than 40 calories/serving are only offered in servings 
            of less than 12 oz.</t>
  </si>
  <si>
    <r>
      <t xml:space="preserve">10.3a.  What percent of beverage choices contain less than or equal to 
            40 calories per serving?
  </t>
    </r>
    <r>
      <rPr>
        <sz val="10"/>
        <color rgb="FF0000FF"/>
        <rFont val="Arial"/>
        <family val="2"/>
      </rPr>
      <t xml:space="preserve">          Answer Key  :  </t>
    </r>
    <r>
      <rPr>
        <u/>
        <sz val="10"/>
        <color rgb="FF0000FF"/>
        <rFont val="Arial"/>
        <family val="2"/>
      </rPr>
      <t>&gt;</t>
    </r>
    <r>
      <rPr>
        <sz val="10"/>
        <color rgb="FF0000FF"/>
        <rFont val="Arial"/>
        <family val="2"/>
      </rPr>
      <t>75%
                                    50% to 74%  
                                    &lt;49%</t>
    </r>
  </si>
  <si>
    <r>
      <t xml:space="preserve">10.4.   Available milk is 1%, skim or non-fat milk. 
           </t>
    </r>
    <r>
      <rPr>
        <sz val="10"/>
        <color rgb="FF0000FF"/>
        <rFont val="Arial"/>
        <family val="2"/>
      </rPr>
      <t xml:space="preserve">(Answer "NA" </t>
    </r>
    <r>
      <rPr>
        <b/>
        <sz val="10"/>
        <color rgb="FF0000FF"/>
        <rFont val="Arial"/>
        <family val="2"/>
      </rPr>
      <t>only</t>
    </r>
    <r>
      <rPr>
        <sz val="10"/>
        <color rgb="FF0000FF"/>
        <rFont val="Arial"/>
        <family val="2"/>
      </rPr>
      <t xml:space="preserve"> if milk is not available)</t>
    </r>
  </si>
  <si>
    <r>
      <t>10.5.  Available non-dairy calcium fortified beverage meets defined specifications 
          for sugar, protein, calcium and fat.</t>
    </r>
    <r>
      <rPr>
        <sz val="10"/>
        <color rgb="FF0000FF"/>
        <rFont val="Arial"/>
        <family val="2"/>
      </rPr>
      <t xml:space="preserve"> 
          (Answer "NA" </t>
    </r>
    <r>
      <rPr>
        <b/>
        <sz val="10"/>
        <color rgb="FF0000FF"/>
        <rFont val="Arial"/>
        <family val="2"/>
      </rPr>
      <t>only</t>
    </r>
    <r>
      <rPr>
        <sz val="10"/>
        <color rgb="FF0000FF"/>
        <rFont val="Arial"/>
        <family val="2"/>
      </rPr>
      <t xml:space="preserve"> if a non-dairy calcium fortified beverage is not available)</t>
    </r>
  </si>
  <si>
    <r>
      <t>10.6.  Available juice has at least one that is 100% fruit juice with no added 
          caloric sweeteners.  </t>
    </r>
    <r>
      <rPr>
        <sz val="10"/>
        <color rgb="FF0000FF"/>
        <rFont val="Arial"/>
        <family val="2"/>
      </rPr>
      <t xml:space="preserve">(Answer "NA" </t>
    </r>
    <r>
      <rPr>
        <b/>
        <sz val="10"/>
        <color rgb="FF0000FF"/>
        <rFont val="Arial"/>
        <family val="2"/>
      </rPr>
      <t>only</t>
    </r>
    <r>
      <rPr>
        <sz val="10"/>
        <color rgb="FF0000FF"/>
        <rFont val="Arial"/>
        <family val="2"/>
      </rPr>
      <t xml:space="preserve"> if juice is not available)</t>
    </r>
  </si>
  <si>
    <r>
      <t xml:space="preserve">10.7.  Available vegetable juice has a sodium content of: 
          </t>
    </r>
    <r>
      <rPr>
        <sz val="10"/>
        <color rgb="FF0000FF"/>
        <rFont val="Arial"/>
        <family val="2"/>
      </rPr>
      <t>Answer Key:      "&lt;140 mg"
                                    "</t>
    </r>
    <r>
      <rPr>
        <sz val="10"/>
        <color rgb="FF0000FF"/>
        <rFont val="Calibri"/>
        <family val="2"/>
      </rPr>
      <t>≤</t>
    </r>
    <r>
      <rPr>
        <sz val="10"/>
        <color rgb="FF0000FF"/>
        <rFont val="Arial"/>
        <family val="2"/>
      </rPr>
      <t>230 mg"
                                    "≥231 mg"
                                    "NA"  = vegetable juice is</t>
    </r>
    <r>
      <rPr>
        <b/>
        <sz val="10"/>
        <color rgb="FF0000FF"/>
        <rFont val="Arial"/>
        <family val="2"/>
      </rPr>
      <t xml:space="preserve"> not</t>
    </r>
    <r>
      <rPr>
        <sz val="10"/>
        <color rgb="FF0000FF"/>
        <rFont val="Arial"/>
        <family val="2"/>
      </rPr>
      <t xml:space="preserve"> available.</t>
    </r>
  </si>
  <si>
    <t>Max Bev: 4-9</t>
  </si>
  <si>
    <t>Max Food: 6</t>
  </si>
  <si>
    <t>Max Both: 10-15</t>
  </si>
  <si>
    <r>
      <t xml:space="preserve">9.1b.  How many convenience-added fresh fruit are available?
    </t>
    </r>
    <r>
      <rPr>
        <sz val="10"/>
        <color rgb="FF0000FF"/>
        <rFont val="Arial"/>
        <family val="2"/>
      </rPr>
      <t xml:space="preserve">      ANSWER KEY:  "≥5" = 5 or more
                                   "&lt;5" = less than 5</t>
    </r>
  </si>
  <si>
    <r>
      <t xml:space="preserve">9.1c.  What percentage of available fruit is of acceptable quality?
  </t>
    </r>
    <r>
      <rPr>
        <sz val="10"/>
        <color rgb="FF0000FF"/>
        <rFont val="Arial"/>
        <family val="2"/>
      </rPr>
      <t xml:space="preserve">        ANSWER KEY:  ≥75 %
                                  50-74%                                                                                                                                                                                                                                                                                                                                                                                                       
                                  0-49%                                                                                                                                                                                                                                                                                                                                                                                               </t>
    </r>
  </si>
  <si>
    <r>
      <t xml:space="preserve">9.2c.  Number of convenience-added fresh vegetables.
</t>
    </r>
    <r>
      <rPr>
        <sz val="10"/>
        <color rgb="FF0000FF"/>
        <rFont val="Arial"/>
        <family val="2"/>
      </rPr>
      <t xml:space="preserve">         ANSWER KEY:  "≥5" = 5 or more
                                     "&lt;5" = less than 5</t>
    </r>
  </si>
  <si>
    <t>9.4b.  More than three varieties of lean ground beef and/or other lean ground 
         meat (&lt;10% fat) are available.</t>
  </si>
  <si>
    <r>
      <t>9.4c.  Price is lower for lean ground beef and/or other lean ground meat  
         compared to higher fat version.
         </t>
    </r>
    <r>
      <rPr>
        <sz val="10"/>
        <color rgb="FF0000FF"/>
        <rFont val="Arial"/>
        <family val="2"/>
      </rPr>
      <t>ANSWER KEY:  "YES"  "NO"  "SAME" or "NA"= no lean ground meat</t>
    </r>
  </si>
  <si>
    <t>3.7. One starch choice (potato or rice) prepared with a 
       low-fat cooking method.</t>
  </si>
  <si>
    <t>3.10. Entrees (including one non-pork entrée) is prepared by low-fat 
        cooking methods and without added fat.</t>
  </si>
  <si>
    <t>3.13. Fish served a minimum of three times per week as a main entrée 
        with at least one fish high in omega-3 served weekly.</t>
  </si>
  <si>
    <t>3.14. Lower fat cooking methods (baking, grilling) used for 
        potato choices.</t>
  </si>
  <si>
    <t>3.18. Multi- and whole-grain pasta and rice products are incorporated 
        into recipes and/or menu.</t>
  </si>
  <si>
    <t>3.21. Grilled hamburgers, cheeseburgers, grilled cheese (made on 
        whole-grain bread with no butter on bread).</t>
  </si>
  <si>
    <t>3.23. Baked French fries to include sweet potato fries, assorted
        baked chips/crackers, and pretzels are offered.</t>
  </si>
  <si>
    <t>3.29. At least one legume and either pumpkin or sunflower seeds 
        are available.</t>
  </si>
  <si>
    <t>3.34. Chilled or mixed salads use low-fat mayonnaise or low-fat 
        salad dressings.</t>
  </si>
  <si>
    <t>3.38. Two choices fresh fruit and one choice of dried fruit without 
         added sugars are offered.</t>
  </si>
  <si>
    <t>3.45. Monosodium Glutamate (MSG) is not included as table seasoning 
        or in food preparation.</t>
  </si>
  <si>
    <t>3.46. BCT/OUST Soldiers: Recovery snack (such as a  granola bar)
         is available.</t>
  </si>
  <si>
    <t>3.47. Low-fat (1%), skim (fat-free) white milk, or low-fat chocolate milk 
        fortified with Vitamins A and D is available.</t>
  </si>
  <si>
    <t>3.48. At Breakfast: there is orange juice fortified with Calcium and 
        Vitamin D.</t>
  </si>
  <si>
    <t>3.51. At Lunch/Dinner: Minimum of two 100% juice/juice blends
        are available.</t>
  </si>
  <si>
    <t>3.52. One flavored no-sugar beverage base vitamin-mineral enhanced 
         BIB is available.</t>
  </si>
  <si>
    <t>3.53. Flavored no-sugar beverage base, diet teas, carbohydrate 
        electrolyte beverages are available.</t>
  </si>
  <si>
    <t>3.54. Menu approved by dietitian (local or corporate) or dietitian 
        provided advice on nutritional aspects.</t>
  </si>
  <si>
    <t>3.55. Customer nutrition awareness:  Training and healthy eating 
        promotional materials are strategically placed.</t>
  </si>
  <si>
    <t>3.56. Staff training on food items and preparation techniques that 
         support health and nutrition goals.</t>
  </si>
  <si>
    <r>
      <t xml:space="preserve">  NOTE:  Please ensure every question is answered or else a score cannot be calculated.  
              A </t>
    </r>
    <r>
      <rPr>
        <b/>
        <sz val="10"/>
        <color rgb="FF218C26"/>
        <rFont val="Arial"/>
        <family val="2"/>
        <scheme val="minor"/>
      </rPr>
      <t>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 or has an invalid answer. </t>
    </r>
  </si>
  <si>
    <t>2.4. A minimum of four whole grain ready-to-eat cold cereals that 
      meet nutrition standards.</t>
  </si>
  <si>
    <t>2.8. Offer low-fat and/or low calorie breakfast pastry alternatives when 
       pastries are served.</t>
  </si>
  <si>
    <t>2.11. Fish served a minimum of three times per week as a main entrée 
        with at least one fish high in omega-3 served weekly.</t>
  </si>
  <si>
    <t>2.13. Steamed, baked or grilled vegetable seasoned without fat 
        are available.</t>
  </si>
  <si>
    <t>2.12. Gravy and sauces served separately.</t>
  </si>
  <si>
    <t>2.17.  Multi- and whole-grain pasta and rice products are incorporated 
         into recipes and/or menu.</t>
  </si>
  <si>
    <t>2.19. At least one reduced fat dessert, sweetbread, or 
        baked product on the dessert bar.</t>
  </si>
  <si>
    <r>
      <t>2.20. Leafy green salads with at least 50% dark green leaves 
        (i.e. romaine or spinach).</t>
    </r>
    <r>
      <rPr>
        <sz val="10"/>
        <color theme="3" tint="-0.249977111117893"/>
        <rFont val="Arial"/>
        <family val="2"/>
      </rPr>
      <t/>
    </r>
  </si>
  <si>
    <t>2.22. Two choices of low-fat, fat-free or reduced calorie salad dressings 
         are offered.</t>
  </si>
  <si>
    <t>2.25. Chilled or mixed salads use low-fat mayonnaise or 
         low-fat salad dressings.</t>
  </si>
  <si>
    <t xml:space="preserve">2.28. Two choices fresh fruit and one fruit canned (light syrup 
         or own juice) or frozen on the salad, dessert or fruit bar.  </t>
  </si>
  <si>
    <t>2.34. Monosodium glutamate (MSG) is not included as table seasoning 
        or in food preparation.</t>
  </si>
  <si>
    <r>
      <t xml:space="preserve">2.36.  Low-fat (1%) fresh white milk fortified with Vitamins A and D is the 
         primary dairy choice.  </t>
    </r>
    <r>
      <rPr>
        <sz val="10"/>
        <color indexed="62"/>
        <rFont val="Arial"/>
        <family val="2"/>
      </rPr>
      <t/>
    </r>
  </si>
  <si>
    <r>
      <t>2.37.  At Breakfast: there are two or more 100% fruit juice that meet 
         nutrition requirements.</t>
    </r>
    <r>
      <rPr>
        <sz val="10"/>
        <color indexed="62"/>
        <rFont val="Arial"/>
        <family val="2"/>
      </rPr>
      <t/>
    </r>
  </si>
  <si>
    <t>2.40.  Customer nutrition awareness:  Training and healthy eating 
          promotional materials are strategically placed.</t>
  </si>
  <si>
    <t>2.41.  Staff training on food items and preparation techniques that
          support health and nutrition goals.</t>
  </si>
  <si>
    <r>
      <t xml:space="preserve">3.4a. </t>
    </r>
    <r>
      <rPr>
        <b/>
        <sz val="10"/>
        <color indexed="8"/>
        <rFont val="Arial"/>
        <family val="2"/>
      </rPr>
      <t>SUGAR</t>
    </r>
    <r>
      <rPr>
        <sz val="10"/>
        <color indexed="8"/>
        <rFont val="Arial"/>
        <family val="2"/>
      </rPr>
      <t>: All cereals contain less than 35% calories from 
         sugar per serving.</t>
    </r>
  </si>
  <si>
    <r>
      <t xml:space="preserve">3.4b. </t>
    </r>
    <r>
      <rPr>
        <b/>
        <sz val="10"/>
        <color indexed="8"/>
        <rFont val="Arial"/>
        <family val="2"/>
      </rPr>
      <t>WHOLE-GRAIN</t>
    </r>
    <r>
      <rPr>
        <sz val="10"/>
        <color indexed="8"/>
        <rFont val="Arial"/>
        <family val="2"/>
      </rPr>
      <t>:  Four cereals must have 8 grams of 
         whole-grain per serving.</t>
    </r>
  </si>
  <si>
    <r>
      <t xml:space="preserve">3.4c. </t>
    </r>
    <r>
      <rPr>
        <b/>
        <sz val="10"/>
        <color indexed="8"/>
        <rFont val="Arial"/>
        <family val="2"/>
      </rPr>
      <t>FOLATE</t>
    </r>
    <r>
      <rPr>
        <sz val="10"/>
        <color indexed="8"/>
        <rFont val="Arial"/>
        <family val="2"/>
      </rPr>
      <t>: Two cereals must be 100% folate-fortified  
        (400mcg).</t>
    </r>
  </si>
  <si>
    <t>Does the Restaurant have a menu posted on their website?
         If NO, Answer "NA" for Questions 5.15 and 5.16.</t>
  </si>
  <si>
    <t>7.6b. More than 2 varieties of baked or low-fat chips available.</t>
  </si>
  <si>
    <r>
      <t xml:space="preserve">7.7.  Percentage of healthy options available?
    </t>
    </r>
    <r>
      <rPr>
        <sz val="10"/>
        <color rgb="FF0000FF"/>
        <rFont val="Arial"/>
        <family val="2"/>
      </rPr>
      <t xml:space="preserve">   ANSWER KEY:   &gt;50% 
                                 35% to 49%  
                                 25% to 34%  
                                 15% to 24%
                                 0 to 14%</t>
    </r>
  </si>
  <si>
    <r>
      <t>7.8b. Reduced fat frozen dinners are priced lower than the regular version.                                                                                                                                                                     </t>
    </r>
    <r>
      <rPr>
        <sz val="10"/>
        <color rgb="FF0000FF"/>
        <rFont val="Arial"/>
        <family val="2"/>
      </rPr>
      <t>ANSWER KEY:  "YES"   "NO"  "SAME"  or  "NA"= no reduced-fat dinners</t>
    </r>
  </si>
  <si>
    <r>
      <t>7.12.  Non-carbonated, no/low-cal beverages are priced lower than 
         sugary beverages.                                                                                                                                                               </t>
    </r>
    <r>
      <rPr>
        <sz val="10"/>
        <color rgb="FF0000FF"/>
        <rFont val="Arial"/>
        <family val="2"/>
      </rPr>
      <t xml:space="preserve">ANSWER KEY:  "YES"  "NO"  "SAME" 
                                  "NA"= no non-carbonated, no/low cal beverages </t>
    </r>
  </si>
  <si>
    <r>
      <t>7.14.  Fruit and/or vegetable juice is priced lower than sugary beverages.  </t>
    </r>
    <r>
      <rPr>
        <sz val="10"/>
        <color rgb="FF0000FF"/>
        <rFont val="Arial"/>
        <family val="2"/>
      </rPr>
      <t>  
         ANSWER KEY:  "YES"  "NO"  "SAME" or "NA"= no fruit/vegetable juice</t>
    </r>
  </si>
  <si>
    <t>Only Nutrition Awareness and Beverage Vending</t>
  </si>
  <si>
    <t>K5</t>
  </si>
  <si>
    <t xml:space="preserve">Site 3 </t>
  </si>
  <si>
    <t xml:space="preserve">Site 4 </t>
  </si>
  <si>
    <r>
      <t xml:space="preserve">7.15.  Bottled water is priced lower than all beverages.  </t>
    </r>
    <r>
      <rPr>
        <sz val="10"/>
        <color rgb="FF0000FF"/>
        <rFont val="Arial"/>
        <family val="2"/>
      </rPr>
      <t xml:space="preserve">                                                                                                                                                            ANSWER KEY:  "YES"  "NO"  or "SAME" </t>
    </r>
  </si>
  <si>
    <r>
      <t xml:space="preserve">7.5   Healthier cereal is priced lower than regular cereal.                                                                                                                                                                   </t>
    </r>
    <r>
      <rPr>
        <sz val="10"/>
        <color rgb="FF0000FF"/>
        <rFont val="Arial"/>
        <family val="2"/>
      </rPr>
      <t xml:space="preserve">ANSWER KEY:  "YES"  "NO"  or "SAME" </t>
    </r>
  </si>
  <si>
    <t>9.5a.  Baked chips are available.</t>
  </si>
  <si>
    <r>
      <t xml:space="preserve">9.5b.  More than two varieties of baked or low-fat chips are available.
           </t>
    </r>
    <r>
      <rPr>
        <sz val="10"/>
        <color rgb="FF0000FF"/>
        <rFont val="Arial"/>
        <family val="2"/>
      </rPr>
      <t xml:space="preserve">ANSWER KEY:  "YES"  "NO"  "NA" = no baked or low-fat chips </t>
    </r>
  </si>
  <si>
    <r>
      <t xml:space="preserve">9.5c.  Baked or low-fat chips are priced lower than regular chips.
      </t>
    </r>
    <r>
      <rPr>
        <sz val="10"/>
        <color rgb="FF0000FF"/>
        <rFont val="Arial"/>
        <family val="2"/>
      </rPr>
      <t xml:space="preserve">     ANSWER KEY:  "YES"  "NO"  "SAME" or "NA"= no baked or low-fat chips</t>
    </r>
  </si>
  <si>
    <t>9.6a.  100% whole-grain/whole-wheat bread is available.</t>
  </si>
  <si>
    <t>9.6b.  More than 2 varieties of whole-grain bread are available.</t>
  </si>
  <si>
    <r>
      <t xml:space="preserve">9.6c.  Whole-grain bread is priced lower than white bread.
 </t>
    </r>
    <r>
      <rPr>
        <sz val="10"/>
        <color rgb="FF0000FF"/>
        <rFont val="Arial"/>
        <family val="2"/>
      </rPr>
      <t xml:space="preserve">          ANSWER KEY:  "YES"  "NO"  "SAME" or "NA"= no whole-grain bread</t>
    </r>
  </si>
  <si>
    <t>9.7.   More than 3 varieties of whole-grain foods/products are available.</t>
  </si>
  <si>
    <t>9.7a. More than two varieties of a healthier hot/cold cereal is available.</t>
  </si>
  <si>
    <r>
      <t xml:space="preserve">9.7b. Healthier cereal is priced lower than regular cereal.
</t>
    </r>
    <r>
      <rPr>
        <sz val="10"/>
        <color rgb="FF0000FF"/>
        <rFont val="Arial"/>
        <family val="2"/>
      </rPr>
      <t xml:space="preserve">           ANSWER KEY:  "YES"  "NO"  "SAME" or  "NA"=no healthier cereal</t>
    </r>
  </si>
  <si>
    <t>9.8.  Promotion of a nutrition initiative at least once during the previous quarter.</t>
  </si>
  <si>
    <t>9.9.  Healthy Choices Shopping Guide located at front of store.</t>
  </si>
  <si>
    <t>9.10.  Healthy Food Choice Identification Program at point-of-purchase.</t>
  </si>
  <si>
    <r>
      <t xml:space="preserve">7.6c. Baked or low-fat chips are priced lower.                                                                                                         </t>
    </r>
    <r>
      <rPr>
        <sz val="10"/>
        <color rgb="FF0000FF"/>
        <rFont val="Arial"/>
        <family val="2"/>
      </rPr>
      <t xml:space="preserve">ANSWER KEY:  "YES"  "NO"  or  "SAME"  </t>
    </r>
  </si>
  <si>
    <r>
      <t xml:space="preserve">Note:  Please ensure all questions are answered with only a "yes" or "no" answer (unless otherwise annotated).  
          A </t>
    </r>
    <r>
      <rPr>
        <b/>
        <sz val="10"/>
        <color rgb="FF218C26"/>
        <rFont val="Arial"/>
        <family val="2"/>
        <scheme val="minor"/>
      </rPr>
      <t>green error alert</t>
    </r>
    <r>
      <rPr>
        <sz val="10"/>
        <color rgb="FF0000FF"/>
        <rFont val="Arial"/>
        <family val="2"/>
        <scheme val="minor"/>
      </rPr>
      <t xml:space="preserve"> indicates a questions has been answered.  
          A </t>
    </r>
    <r>
      <rPr>
        <b/>
        <sz val="10"/>
        <color rgb="FFFF0000"/>
        <rFont val="Arial"/>
        <family val="2"/>
        <scheme val="minor"/>
      </rPr>
      <t>red error alert</t>
    </r>
    <r>
      <rPr>
        <sz val="10"/>
        <color rgb="FF0000FF"/>
        <rFont val="Arial"/>
        <family val="2"/>
        <scheme val="minor"/>
      </rPr>
      <t xml:space="preserve"> indicates a question has not been answered.</t>
    </r>
  </si>
  <si>
    <t xml:space="preserve">Section 11: VENDING - (Non Refrigerated)
</t>
  </si>
  <si>
    <r>
      <t xml:space="preserve">8.4b. More than half of milk in stock is low-fat (1%) or skim (fat-free).
        </t>
    </r>
    <r>
      <rPr>
        <sz val="10"/>
        <color rgb="FF0000FF"/>
        <rFont val="Arial"/>
        <family val="2"/>
      </rPr>
      <t xml:space="preserve"> ANSWER KEY:  "YES"  "NO" "SAME" or "NA"= no low fat milk</t>
    </r>
  </si>
  <si>
    <r>
      <t xml:space="preserve">8.12. Bottled water is priced lower than all beverages.
   </t>
    </r>
    <r>
      <rPr>
        <sz val="10"/>
        <color rgb="FF0000FF"/>
        <rFont val="Arial"/>
        <family val="2"/>
      </rPr>
      <t xml:space="preserve">      ANSWER KEY:  "YES"  "NO"  or "SAME" </t>
    </r>
  </si>
  <si>
    <r>
      <t xml:space="preserve">8.13b. More than two varieties of baked or low-fat chips are available.
        </t>
    </r>
    <r>
      <rPr>
        <sz val="10"/>
        <color rgb="FF0000FF"/>
        <rFont val="Arial"/>
        <family val="2"/>
      </rPr>
      <t xml:space="preserve">  ANSWER KEY:  "YES"  "NO"  "NA" = no baked or low-fat chips
                                   Do NOT Answer "SAME" or score will be same as "NA"</t>
    </r>
  </si>
  <si>
    <t>AA</t>
  </si>
  <si>
    <r>
      <t xml:space="preserve">Please ensure that every question is answered (unless otherwise stated) or a score will not be calculated.
NOTE: A </t>
    </r>
    <r>
      <rPr>
        <b/>
        <sz val="10"/>
        <color rgb="FF009900"/>
        <rFont val="Arial"/>
        <family val="2"/>
        <scheme val="minor"/>
      </rPr>
      <t>green error alert</t>
    </r>
    <r>
      <rPr>
        <sz val="10"/>
        <color rgb="FF0000FF"/>
        <rFont val="Arial"/>
        <family val="2"/>
        <scheme val="minor"/>
      </rPr>
      <t xml:space="preserve"> indicates a question has been answered.
           A </t>
    </r>
    <r>
      <rPr>
        <b/>
        <sz val="10"/>
        <color rgb="FFFF0000"/>
        <rFont val="Arial"/>
        <family val="2"/>
        <scheme val="minor"/>
      </rPr>
      <t>red error alert</t>
    </r>
    <r>
      <rPr>
        <sz val="10"/>
        <color rgb="FF0000FF"/>
        <rFont val="Arial"/>
        <family val="2"/>
        <scheme val="minor"/>
      </rPr>
      <t xml:space="preserve"> indicates a question has not been answered.</t>
    </r>
  </si>
  <si>
    <r>
      <t xml:space="preserve">Note:  Please ensure all questions are answered with only a "yes" or "no" answer (unless otherwise annotated). 
         A </t>
    </r>
    <r>
      <rPr>
        <b/>
        <sz val="10"/>
        <color rgb="FF218C26"/>
        <rFont val="Arial"/>
        <family val="2"/>
        <scheme val="minor"/>
      </rPr>
      <t>green error alert</t>
    </r>
    <r>
      <rPr>
        <sz val="10"/>
        <color rgb="FF0000FF"/>
        <rFont val="Arial"/>
        <family val="2"/>
        <scheme val="minor"/>
      </rPr>
      <t xml:space="preserve"> indicates a question has been answered.  
         A </t>
    </r>
    <r>
      <rPr>
        <b/>
        <sz val="10"/>
        <color rgb="FFFF0000"/>
        <rFont val="Arial"/>
        <family val="2"/>
        <scheme val="minor"/>
      </rPr>
      <t>red error alert</t>
    </r>
    <r>
      <rPr>
        <sz val="10"/>
        <color rgb="FF0000FF"/>
        <rFont val="Arial"/>
        <family val="2"/>
        <scheme val="minor"/>
      </rPr>
      <t xml:space="preserve"> indicates a question has not been answered</t>
    </r>
  </si>
  <si>
    <t xml:space="preserve"> </t>
  </si>
  <si>
    <r>
      <t xml:space="preserve">10.1.   Type of vending surveyed:
   </t>
    </r>
    <r>
      <rPr>
        <sz val="10"/>
        <color rgb="FF0000FF"/>
        <rFont val="Arial"/>
        <family val="2"/>
      </rPr>
      <t xml:space="preserve">        Answer Key:     </t>
    </r>
    <r>
      <rPr>
        <b/>
        <sz val="10"/>
        <color rgb="FF0000FF"/>
        <rFont val="Arial"/>
        <family val="2"/>
      </rPr>
      <t>Beverage</t>
    </r>
    <r>
      <rPr>
        <sz val="10"/>
        <color rgb="FF0000FF"/>
        <rFont val="Arial"/>
        <family val="2"/>
      </rPr>
      <t xml:space="preserve">  - complete </t>
    </r>
    <r>
      <rPr>
        <u/>
        <sz val="10"/>
        <color rgb="FF0000FF"/>
        <rFont val="Arial"/>
        <family val="2"/>
      </rPr>
      <t>only</t>
    </r>
    <r>
      <rPr>
        <sz val="10"/>
        <color rgb="FF0000FF"/>
        <rFont val="Arial"/>
        <family val="2"/>
      </rPr>
      <t xml:space="preserve"> Questions (10.3a - 10.7)
                                   </t>
    </r>
    <r>
      <rPr>
        <b/>
        <sz val="10"/>
        <color rgb="FF0000FF"/>
        <rFont val="Arial"/>
        <family val="2"/>
      </rPr>
      <t>Food</t>
    </r>
    <r>
      <rPr>
        <sz val="10"/>
        <color rgb="FF0000FF"/>
        <rFont val="Arial"/>
        <family val="2"/>
      </rPr>
      <t xml:space="preserve">  - complete</t>
    </r>
    <r>
      <rPr>
        <u/>
        <sz val="10"/>
        <color rgb="FF0000FF"/>
        <rFont val="Arial"/>
        <family val="2"/>
      </rPr>
      <t xml:space="preserve"> only</t>
    </r>
    <r>
      <rPr>
        <sz val="10"/>
        <color rgb="FF0000FF"/>
        <rFont val="Arial"/>
        <family val="2"/>
      </rPr>
      <t xml:space="preserve"> Questions (10.2a - 10.2b)
                                   </t>
    </r>
    <r>
      <rPr>
        <b/>
        <sz val="10"/>
        <color rgb="FF0000FF"/>
        <rFont val="Arial"/>
        <family val="2"/>
      </rPr>
      <t>Both</t>
    </r>
    <r>
      <rPr>
        <sz val="10"/>
        <color rgb="FF0000FF"/>
        <rFont val="Arial"/>
        <family val="2"/>
      </rPr>
      <t xml:space="preserve"> - complete </t>
    </r>
    <r>
      <rPr>
        <u/>
        <sz val="10"/>
        <color rgb="FF0000FF"/>
        <rFont val="Arial"/>
        <family val="2"/>
      </rPr>
      <t>all</t>
    </r>
    <r>
      <rPr>
        <sz val="10"/>
        <color rgb="FF0000FF"/>
        <rFont val="Arial"/>
        <family val="2"/>
      </rPr>
      <t xml:space="preserve"> Questions (10.2a - 10.7)
</t>
    </r>
    <r>
      <rPr>
        <b/>
        <sz val="10"/>
        <color rgb="FF0000FF"/>
        <rFont val="Arial"/>
        <family val="2"/>
      </rPr>
      <t>**** In order for the error alert to work properly, scroll to the bottom of the  spreadsheet and then back up after answering this question.****</t>
    </r>
  </si>
  <si>
    <r>
      <t xml:space="preserve">Overall Score </t>
    </r>
    <r>
      <rPr>
        <b/>
        <sz val="10"/>
        <color rgb="FFFF0000"/>
        <rFont val="Arial"/>
        <family val="2"/>
      </rPr>
      <t>(It is possible to have a (-) negative percentage)</t>
    </r>
  </si>
  <si>
    <r>
      <rPr>
        <b/>
        <sz val="10"/>
        <rFont val="Arial"/>
        <family val="2"/>
      </rPr>
      <t>Does the Restaurant have a menu posted on their website?</t>
    </r>
    <r>
      <rPr>
        <sz val="10"/>
        <rFont val="Arial"/>
        <family val="2"/>
      </rPr>
      <t xml:space="preserve">
         </t>
    </r>
    <r>
      <rPr>
        <sz val="10"/>
        <color rgb="FF0000FF"/>
        <rFont val="Arial"/>
        <family val="2"/>
      </rPr>
      <t>If "NO", Answer "NA" for questions 6.16 and 6.17.</t>
    </r>
  </si>
  <si>
    <r>
      <t>Total Points for each Non-refrigerated Vending</t>
    </r>
    <r>
      <rPr>
        <b/>
        <sz val="12"/>
        <color rgb="FFFF0000"/>
        <rFont val="Arial"/>
        <family val="2"/>
      </rPr>
      <t>*</t>
    </r>
  </si>
  <si>
    <r>
      <t>Score for each Non-refrigerated Vending</t>
    </r>
    <r>
      <rPr>
        <b/>
        <sz val="14"/>
        <color rgb="FFFF0000"/>
        <rFont val="Arial"/>
        <family val="2"/>
      </rPr>
      <t xml:space="preserve">* </t>
    </r>
  </si>
  <si>
    <r>
      <t xml:space="preserve">  NOTE:   Please ensure all questions are answered with only a "yes" or "no" answer.  
              A </t>
    </r>
    <r>
      <rPr>
        <b/>
        <sz val="10"/>
        <color rgb="FF218C26"/>
        <rFont val="Arial"/>
        <family val="2"/>
        <scheme val="minor"/>
      </rPr>
      <t>green error alert</t>
    </r>
    <r>
      <rPr>
        <sz val="10"/>
        <color rgb="FF0000FF"/>
        <rFont val="Arial"/>
        <family val="2"/>
        <scheme val="minor"/>
      </rPr>
      <t xml:space="preserve"> indicates a question has been answered. 
              A</t>
    </r>
    <r>
      <rPr>
        <b/>
        <sz val="10"/>
        <color rgb="FFFF0000"/>
        <rFont val="Arial"/>
        <family val="2"/>
        <scheme val="minor"/>
      </rPr>
      <t xml:space="preserve"> red error alert</t>
    </r>
    <r>
      <rPr>
        <sz val="10"/>
        <color rgb="FF0000FF"/>
        <rFont val="Arial"/>
        <family val="2"/>
        <scheme val="minor"/>
      </rPr>
      <t xml:space="preserve"> indicates a question has not been answered.
  </t>
    </r>
    <r>
      <rPr>
        <sz val="11"/>
        <color rgb="FFFF0000"/>
        <rFont val="Arial"/>
        <family val="2"/>
        <scheme val="minor"/>
      </rPr>
      <t>* It is possible to have a negative (-) score.</t>
    </r>
  </si>
</sst>
</file>

<file path=xl/styles.xml><?xml version="1.0" encoding="utf-8"?>
<styleSheet xmlns="http://schemas.openxmlformats.org/spreadsheetml/2006/main">
  <numFmts count="1">
    <numFmt numFmtId="164" formatCode="[$-409]d\-mmm\-yyyy;@"/>
  </numFmts>
  <fonts count="70">
    <font>
      <sz val="11"/>
      <color theme="1"/>
      <name val="Arial"/>
      <family val="2"/>
      <scheme val="minor"/>
    </font>
    <font>
      <b/>
      <sz val="10"/>
      <color indexed="12"/>
      <name val="Arial"/>
      <family val="2"/>
    </font>
    <font>
      <b/>
      <sz val="10"/>
      <name val="Arial"/>
      <family val="2"/>
    </font>
    <font>
      <sz val="10"/>
      <name val="Arial"/>
      <family val="2"/>
    </font>
    <font>
      <b/>
      <sz val="10"/>
      <color indexed="8"/>
      <name val="Arial"/>
      <family val="2"/>
    </font>
    <font>
      <u/>
      <sz val="10"/>
      <color indexed="12"/>
      <name val="Arial"/>
      <family val="2"/>
    </font>
    <font>
      <sz val="10"/>
      <name val="Arial"/>
      <family val="2"/>
    </font>
    <font>
      <b/>
      <sz val="8"/>
      <name val="Arial"/>
      <family val="2"/>
    </font>
    <font>
      <sz val="8"/>
      <name val="Arial"/>
      <family val="2"/>
    </font>
    <font>
      <sz val="10.5"/>
      <color indexed="8"/>
      <name val="Consolas"/>
      <family val="3"/>
    </font>
    <font>
      <sz val="10"/>
      <color indexed="10"/>
      <name val="Arial"/>
      <family val="2"/>
    </font>
    <font>
      <b/>
      <sz val="10"/>
      <color indexed="10"/>
      <name val="Arial"/>
      <family val="2"/>
    </font>
    <font>
      <u/>
      <sz val="10"/>
      <color indexed="12"/>
      <name val="Arial"/>
      <family val="2"/>
    </font>
    <font>
      <sz val="8"/>
      <name val="Calibri"/>
      <family val="2"/>
    </font>
    <font>
      <sz val="10"/>
      <color indexed="8"/>
      <name val="Arial"/>
      <family val="2"/>
    </font>
    <font>
      <sz val="10"/>
      <color indexed="9"/>
      <name val="Arial"/>
      <family val="2"/>
    </font>
    <font>
      <sz val="10"/>
      <color indexed="62"/>
      <name val="Arial"/>
      <family val="2"/>
    </font>
    <font>
      <b/>
      <sz val="10"/>
      <color indexed="17"/>
      <name val="Arial"/>
      <family val="2"/>
    </font>
    <font>
      <sz val="11"/>
      <color theme="1"/>
      <name val="Arial"/>
      <family val="2"/>
      <scheme val="minor"/>
    </font>
    <font>
      <b/>
      <sz val="11"/>
      <color theme="1"/>
      <name val="Arial"/>
      <family val="2"/>
      <scheme val="minor"/>
    </font>
    <font>
      <sz val="10"/>
      <color theme="1"/>
      <name val="Arial"/>
      <family val="2"/>
      <scheme val="minor"/>
    </font>
    <font>
      <b/>
      <sz val="10"/>
      <color rgb="FFFF0000"/>
      <name val="Arial"/>
      <family val="2"/>
    </font>
    <font>
      <b/>
      <sz val="14"/>
      <name val="Arial"/>
      <family val="2"/>
    </font>
    <font>
      <sz val="10"/>
      <color theme="3" tint="-0.249977111117893"/>
      <name val="Arial"/>
      <family val="2"/>
    </font>
    <font>
      <b/>
      <sz val="11"/>
      <name val="Arial"/>
      <family val="2"/>
    </font>
    <font>
      <b/>
      <sz val="12"/>
      <name val="Arial"/>
      <family val="2"/>
    </font>
    <font>
      <b/>
      <sz val="16"/>
      <name val="Arial"/>
      <family val="2"/>
    </font>
    <font>
      <sz val="16"/>
      <color theme="1"/>
      <name val="Arial"/>
      <family val="2"/>
      <scheme val="minor"/>
    </font>
    <font>
      <b/>
      <sz val="10"/>
      <color rgb="FFFFC000"/>
      <name val="Arial"/>
      <family val="2"/>
    </font>
    <font>
      <sz val="11"/>
      <color theme="1"/>
      <name val="Arial"/>
      <family val="2"/>
    </font>
    <font>
      <b/>
      <sz val="18"/>
      <color theme="1"/>
      <name val="Arial"/>
      <family val="2"/>
      <scheme val="minor"/>
    </font>
    <font>
      <b/>
      <sz val="18"/>
      <name val="Arial"/>
      <family val="2"/>
    </font>
    <font>
      <b/>
      <sz val="10"/>
      <color theme="1"/>
      <name val="Arial"/>
      <family val="2"/>
    </font>
    <font>
      <sz val="10"/>
      <color theme="1"/>
      <name val="Arial"/>
      <family val="2"/>
    </font>
    <font>
      <sz val="14"/>
      <name val="Arial"/>
      <family val="2"/>
    </font>
    <font>
      <b/>
      <sz val="11"/>
      <color theme="0"/>
      <name val="Arial"/>
      <family val="2"/>
      <scheme val="minor"/>
    </font>
    <font>
      <sz val="11"/>
      <color theme="0"/>
      <name val="Arial"/>
      <family val="2"/>
      <scheme val="minor"/>
    </font>
    <font>
      <sz val="9"/>
      <color theme="1"/>
      <name val="Arial"/>
      <family val="2"/>
      <scheme val="minor"/>
    </font>
    <font>
      <b/>
      <sz val="10"/>
      <color rgb="FF0000FF"/>
      <name val="Arial"/>
      <family val="2"/>
    </font>
    <font>
      <sz val="10"/>
      <color rgb="FFFF0000"/>
      <name val="Arial"/>
      <family val="2"/>
    </font>
    <font>
      <b/>
      <sz val="10"/>
      <color theme="1"/>
      <name val="Arial"/>
      <family val="2"/>
      <scheme val="minor"/>
    </font>
    <font>
      <sz val="10"/>
      <color rgb="FF0000FF"/>
      <name val="Arial"/>
      <family val="2"/>
    </font>
    <font>
      <sz val="8"/>
      <color theme="1"/>
      <name val="Arial"/>
      <family val="2"/>
      <scheme val="minor"/>
    </font>
    <font>
      <b/>
      <sz val="8"/>
      <color theme="1"/>
      <name val="Arial"/>
      <family val="2"/>
      <scheme val="minor"/>
    </font>
    <font>
      <b/>
      <sz val="14"/>
      <color theme="1"/>
      <name val="Arial"/>
      <family val="2"/>
      <scheme val="minor"/>
    </font>
    <font>
      <sz val="10"/>
      <name val="Arial"/>
      <family val="2"/>
      <scheme val="minor"/>
    </font>
    <font>
      <sz val="9"/>
      <name val="Arial"/>
      <family val="2"/>
      <scheme val="minor"/>
    </font>
    <font>
      <u/>
      <sz val="10"/>
      <color rgb="FF0000FF"/>
      <name val="Arial"/>
      <family val="2"/>
    </font>
    <font>
      <b/>
      <u/>
      <sz val="10"/>
      <color rgb="FF0000FF"/>
      <name val="Arial"/>
      <family val="2"/>
    </font>
    <font>
      <b/>
      <sz val="8"/>
      <color indexed="8"/>
      <name val="Arial"/>
      <family val="2"/>
    </font>
    <font>
      <b/>
      <sz val="8"/>
      <color theme="1"/>
      <name val="Arial"/>
      <family val="2"/>
    </font>
    <font>
      <sz val="10"/>
      <color rgb="FF0000FF"/>
      <name val="Arial"/>
      <family val="2"/>
      <scheme val="minor"/>
    </font>
    <font>
      <sz val="8"/>
      <color theme="1"/>
      <name val="Arial"/>
      <family val="2"/>
    </font>
    <font>
      <b/>
      <sz val="10"/>
      <name val="Arial"/>
      <family val="2"/>
      <scheme val="minor"/>
    </font>
    <font>
      <sz val="11"/>
      <color rgb="FFFF0000"/>
      <name val="Arial"/>
      <family val="2"/>
      <scheme val="minor"/>
    </font>
    <font>
      <sz val="10"/>
      <color rgb="FFFF0000"/>
      <name val="Arial"/>
      <family val="2"/>
      <scheme val="minor"/>
    </font>
    <font>
      <sz val="10"/>
      <color rgb="FF17B42B"/>
      <name val="Arial"/>
      <family val="2"/>
      <scheme val="minor"/>
    </font>
    <font>
      <b/>
      <sz val="10"/>
      <color rgb="FF17B42B"/>
      <name val="Arial"/>
      <family val="2"/>
      <scheme val="minor"/>
    </font>
    <font>
      <b/>
      <sz val="10"/>
      <color rgb="FFFF0000"/>
      <name val="Arial"/>
      <family val="2"/>
      <scheme val="minor"/>
    </font>
    <font>
      <b/>
      <sz val="10"/>
      <color rgb="FF218C26"/>
      <name val="Arial"/>
      <family val="2"/>
      <scheme val="minor"/>
    </font>
    <font>
      <sz val="11"/>
      <name val="Arial"/>
      <family val="2"/>
    </font>
    <font>
      <u/>
      <sz val="10"/>
      <name val="Arial"/>
      <family val="2"/>
    </font>
    <font>
      <b/>
      <sz val="10"/>
      <color rgb="FF218C26"/>
      <name val="Arial"/>
      <family val="2"/>
    </font>
    <font>
      <sz val="10"/>
      <color rgb="FF0000FF"/>
      <name val="Calibri"/>
      <family val="2"/>
    </font>
    <font>
      <b/>
      <sz val="10"/>
      <name val="Calibri"/>
      <family val="2"/>
    </font>
    <font>
      <u/>
      <sz val="11"/>
      <color theme="11"/>
      <name val="Arial"/>
      <family val="2"/>
      <scheme val="minor"/>
    </font>
    <font>
      <sz val="10"/>
      <color rgb="FF000000"/>
      <name val="Arial"/>
      <family val="2"/>
      <scheme val="minor"/>
    </font>
    <font>
      <b/>
      <sz val="10"/>
      <color rgb="FF009900"/>
      <name val="Arial"/>
      <family val="2"/>
      <scheme val="minor"/>
    </font>
    <font>
      <b/>
      <sz val="12"/>
      <color rgb="FFFF0000"/>
      <name val="Arial"/>
      <family val="2"/>
    </font>
    <font>
      <b/>
      <sz val="14"/>
      <color rgb="FFFF0000"/>
      <name val="Arial"/>
      <family val="2"/>
    </font>
  </fonts>
  <fills count="29">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theme="1"/>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8FFB3"/>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66"/>
        <bgColor indexed="64"/>
      </patternFill>
    </fill>
    <fill>
      <patternFill patternType="solid">
        <fgColor theme="4" tint="0.79998168889431442"/>
        <bgColor indexed="64"/>
      </patternFill>
    </fill>
    <fill>
      <patternFill patternType="solid">
        <fgColor theme="7"/>
        <bgColor indexed="64"/>
      </patternFill>
    </fill>
    <fill>
      <patternFill patternType="solid">
        <fgColor theme="8" tint="0.59999389629810485"/>
        <bgColor indexed="64"/>
      </patternFill>
    </fill>
  </fills>
  <borders count="87">
    <border>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
      <left style="medium">
        <color auto="1"/>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thin">
        <color auto="1"/>
      </right>
      <top style="thin">
        <color auto="1"/>
      </top>
      <bottom/>
      <diagonal/>
    </border>
    <border>
      <left/>
      <right style="medium">
        <color auto="1"/>
      </right>
      <top style="thin">
        <color auto="1"/>
      </top>
      <bottom/>
      <diagonal/>
    </border>
    <border>
      <left/>
      <right style="thin">
        <color auto="1"/>
      </right>
      <top/>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top style="thin">
        <color auto="1"/>
      </top>
      <bottom style="medium">
        <color auto="1"/>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right/>
      <top/>
      <bottom style="thin">
        <color auto="1"/>
      </bottom>
      <diagonal/>
    </border>
    <border>
      <left style="medium">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medium">
        <color auto="1"/>
      </right>
      <top/>
      <bottom/>
      <diagonal/>
    </border>
    <border>
      <left style="thin">
        <color auto="1"/>
      </left>
      <right style="medium">
        <color auto="1"/>
      </right>
      <top style="medium">
        <color auto="1"/>
      </top>
      <bottom style="medium">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thin">
        <color auto="1"/>
      </top>
      <bottom/>
      <diagonal/>
    </border>
    <border>
      <left/>
      <right/>
      <top style="thin">
        <color auto="1"/>
      </top>
      <bottom/>
      <diagonal/>
    </border>
    <border>
      <left style="thin">
        <color auto="1"/>
      </left>
      <right/>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thin">
        <color auto="1"/>
      </top>
      <bottom/>
      <diagonal/>
    </border>
    <border>
      <left style="thin">
        <color auto="1"/>
      </left>
      <right/>
      <top style="medium">
        <color auto="1"/>
      </top>
      <bottom style="medium">
        <color auto="1"/>
      </bottom>
      <diagonal/>
    </border>
  </borders>
  <cellStyleXfs count="6">
    <xf numFmtId="0" fontId="0" fillId="0" borderId="0"/>
    <xf numFmtId="0" fontId="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9" fontId="18" fillId="0" borderId="0" applyFont="0" applyFill="0" applyBorder="0" applyAlignment="0" applyProtection="0"/>
    <xf numFmtId="0" fontId="5" fillId="0" borderId="0" applyNumberFormat="0" applyFill="0" applyBorder="0" applyAlignment="0" applyProtection="0">
      <alignment vertical="top"/>
      <protection locked="0"/>
    </xf>
    <xf numFmtId="0" fontId="65" fillId="0" borderId="0" applyNumberFormat="0" applyFill="0" applyBorder="0" applyAlignment="0" applyProtection="0"/>
  </cellStyleXfs>
  <cellXfs count="1518">
    <xf numFmtId="0" fontId="0" fillId="0" borderId="0" xfId="0"/>
    <xf numFmtId="0" fontId="3" fillId="0" borderId="5" xfId="0" applyFont="1" applyBorder="1" applyAlignment="1" applyProtection="1">
      <alignment vertical="top" wrapText="1"/>
      <protection locked="0"/>
    </xf>
    <xf numFmtId="0" fontId="0" fillId="0" borderId="0" xfId="0" applyAlignment="1">
      <alignment wrapText="1"/>
    </xf>
    <xf numFmtId="0" fontId="6" fillId="0" borderId="57" xfId="0" applyFont="1" applyBorder="1" applyAlignment="1" applyProtection="1">
      <alignment horizontal="center" vertical="center"/>
    </xf>
    <xf numFmtId="0" fontId="0" fillId="9" borderId="0" xfId="0" applyFill="1"/>
    <xf numFmtId="0" fontId="2" fillId="0" borderId="44" xfId="0" applyFont="1" applyBorder="1" applyAlignment="1">
      <alignment horizontal="center" vertical="center" wrapText="1"/>
    </xf>
    <xf numFmtId="0" fontId="0" fillId="9" borderId="0" xfId="0" applyFill="1" applyAlignment="1" applyProtection="1">
      <alignment vertical="center"/>
    </xf>
    <xf numFmtId="0" fontId="0" fillId="0" borderId="0" xfId="0" applyAlignment="1" applyProtection="1">
      <alignment vertical="center"/>
    </xf>
    <xf numFmtId="0" fontId="1" fillId="9" borderId="0" xfId="0" applyFont="1" applyFill="1" applyBorder="1" applyAlignment="1" applyProtection="1">
      <alignment horizontal="center" vertical="center" wrapText="1"/>
    </xf>
    <xf numFmtId="0" fontId="0" fillId="9" borderId="0" xfId="0" applyFill="1" applyBorder="1" applyAlignment="1" applyProtection="1">
      <alignment vertical="center"/>
    </xf>
    <xf numFmtId="0" fontId="0" fillId="0" borderId="0" xfId="0" applyProtection="1"/>
    <xf numFmtId="0" fontId="3" fillId="10" borderId="8" xfId="0" applyFont="1" applyFill="1" applyBorder="1" applyAlignment="1" applyProtection="1">
      <alignment horizontal="left" vertical="center" wrapText="1" indent="1"/>
    </xf>
    <xf numFmtId="0" fontId="3" fillId="10" borderId="1" xfId="0" applyFont="1" applyFill="1" applyBorder="1" applyAlignment="1" applyProtection="1">
      <alignment horizontal="left" vertical="center" wrapText="1" indent="1"/>
    </xf>
    <xf numFmtId="0" fontId="0" fillId="9" borderId="0" xfId="0" applyFill="1" applyProtection="1"/>
    <xf numFmtId="0" fontId="0" fillId="10" borderId="0" xfId="0" applyFill="1" applyAlignment="1" applyProtection="1">
      <alignment vertical="center"/>
    </xf>
    <xf numFmtId="0" fontId="0" fillId="10" borderId="0" xfId="0" applyFill="1" applyBorder="1" applyAlignment="1" applyProtection="1">
      <alignment vertical="center"/>
    </xf>
    <xf numFmtId="0" fontId="3" fillId="0" borderId="0" xfId="0" applyFont="1" applyFill="1" applyBorder="1" applyAlignment="1" applyProtection="1">
      <alignment horizontal="center" vertical="center" wrapText="1"/>
    </xf>
    <xf numFmtId="0" fontId="0" fillId="0" borderId="0" xfId="0" applyFill="1" applyAlignment="1" applyProtection="1">
      <alignment vertical="center"/>
    </xf>
    <xf numFmtId="0" fontId="33" fillId="0" borderId="0" xfId="0" applyFont="1" applyFill="1" applyAlignment="1" applyProtection="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9" fontId="31" fillId="0" borderId="0" xfId="0" applyNumberFormat="1" applyFont="1" applyFill="1" applyBorder="1" applyAlignment="1" applyProtection="1">
      <alignment horizontal="center" vertical="center"/>
    </xf>
    <xf numFmtId="0" fontId="19" fillId="0" borderId="0" xfId="0" applyFont="1" applyAlignment="1" applyProtection="1">
      <alignment vertical="center"/>
    </xf>
    <xf numFmtId="0" fontId="0" fillId="9" borderId="0" xfId="0" applyFill="1" applyAlignment="1" applyProtection="1">
      <alignment horizontal="left" vertical="center"/>
    </xf>
    <xf numFmtId="0" fontId="0" fillId="0" borderId="0" xfId="0" applyBorder="1" applyAlignment="1" applyProtection="1">
      <alignment vertical="center"/>
    </xf>
    <xf numFmtId="0" fontId="0" fillId="0" borderId="0" xfId="0" applyFill="1" applyBorder="1" applyAlignment="1" applyProtection="1">
      <alignment horizontal="center" vertical="center"/>
    </xf>
    <xf numFmtId="0" fontId="0" fillId="0" borderId="0" xfId="0" applyFill="1" applyAlignment="1" applyProtection="1">
      <alignment horizontal="left" vertical="center"/>
    </xf>
    <xf numFmtId="0" fontId="20" fillId="0" borderId="0" xfId="0" applyFont="1" applyAlignment="1" applyProtection="1">
      <alignment vertical="center" wrapText="1"/>
    </xf>
    <xf numFmtId="0" fontId="2" fillId="9" borderId="0" xfId="0" applyFont="1" applyFill="1" applyBorder="1" applyAlignment="1" applyProtection="1">
      <alignment horizontal="center" vertical="center" wrapText="1"/>
    </xf>
    <xf numFmtId="0" fontId="2" fillId="9" borderId="0" xfId="0" applyFont="1" applyFill="1" applyBorder="1" applyAlignment="1" applyProtection="1">
      <alignment horizontal="center" vertical="center"/>
    </xf>
    <xf numFmtId="0" fontId="0" fillId="9" borderId="0" xfId="0" applyFill="1" applyBorder="1" applyAlignment="1" applyProtection="1">
      <alignment horizontal="center" vertical="center"/>
    </xf>
    <xf numFmtId="9" fontId="31" fillId="9" borderId="0" xfId="0" applyNumberFormat="1" applyFont="1" applyFill="1" applyBorder="1" applyAlignment="1" applyProtection="1">
      <alignment horizontal="center" vertical="center"/>
    </xf>
    <xf numFmtId="0" fontId="2" fillId="0" borderId="79" xfId="0" applyFont="1" applyBorder="1" applyAlignment="1" applyProtection="1">
      <alignment horizontal="right" vertical="center"/>
    </xf>
    <xf numFmtId="0" fontId="2" fillId="0" borderId="5" xfId="0" applyFont="1" applyBorder="1" applyAlignment="1" applyProtection="1">
      <alignment horizontal="right" vertical="center"/>
    </xf>
    <xf numFmtId="0" fontId="2" fillId="0" borderId="14" xfId="0" applyFont="1" applyBorder="1" applyAlignment="1" applyProtection="1">
      <alignment horizontal="right" vertical="center"/>
    </xf>
    <xf numFmtId="0" fontId="3" fillId="0" borderId="5" xfId="0" applyFont="1" applyBorder="1" applyAlignment="1" applyProtection="1">
      <alignment horizontal="right" vertical="center"/>
    </xf>
    <xf numFmtId="0" fontId="2" fillId="0" borderId="5" xfId="0" applyFont="1" applyBorder="1" applyAlignment="1" applyProtection="1">
      <alignment horizontal="right" vertical="center" wrapText="1"/>
    </xf>
    <xf numFmtId="0" fontId="2" fillId="0" borderId="25" xfId="0" applyFont="1" applyBorder="1" applyAlignment="1" applyProtection="1">
      <alignment horizontal="right" vertical="center"/>
    </xf>
    <xf numFmtId="0" fontId="0" fillId="0" borderId="0" xfId="0" applyFill="1" applyBorder="1" applyAlignment="1" applyProtection="1">
      <alignment vertical="center"/>
    </xf>
    <xf numFmtId="0" fontId="2" fillId="24" borderId="2" xfId="0" applyFont="1" applyFill="1" applyBorder="1" applyAlignment="1" applyProtection="1">
      <alignment horizontal="center" vertical="center"/>
    </xf>
    <xf numFmtId="0" fontId="38" fillId="13" borderId="44" xfId="0" applyFont="1" applyFill="1" applyBorder="1" applyAlignment="1" applyProtection="1">
      <alignment horizontal="center" vertical="center" wrapText="1"/>
    </xf>
    <xf numFmtId="0" fontId="2" fillId="0" borderId="44" xfId="0" applyFont="1" applyBorder="1" applyAlignment="1" applyProtection="1">
      <alignment horizontal="right" vertical="center" wrapText="1" indent="1"/>
    </xf>
    <xf numFmtId="0" fontId="39" fillId="13" borderId="46" xfId="0" applyFont="1" applyFill="1" applyBorder="1" applyAlignment="1" applyProtection="1">
      <alignment horizontal="center" vertical="center" wrapText="1"/>
    </xf>
    <xf numFmtId="0" fontId="2" fillId="24" borderId="1" xfId="0" applyFont="1" applyFill="1" applyBorder="1" applyAlignment="1" applyProtection="1">
      <alignment horizontal="center" vertical="center"/>
      <protection locked="0"/>
    </xf>
    <xf numFmtId="0" fontId="2" fillId="24" borderId="3" xfId="0" applyFont="1" applyFill="1" applyBorder="1" applyAlignment="1" applyProtection="1">
      <alignment horizontal="center" vertical="center"/>
      <protection locked="0"/>
    </xf>
    <xf numFmtId="0" fontId="2" fillId="24" borderId="37" xfId="0" applyFont="1" applyFill="1" applyBorder="1" applyAlignment="1" applyProtection="1">
      <alignment horizontal="center" vertical="center"/>
      <protection locked="0"/>
    </xf>
    <xf numFmtId="0" fontId="2" fillId="24" borderId="8" xfId="0" applyFont="1" applyFill="1" applyBorder="1" applyAlignment="1" applyProtection="1">
      <alignment horizontal="center" vertical="center"/>
      <protection locked="0"/>
    </xf>
    <xf numFmtId="0" fontId="2" fillId="24" borderId="53"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3" fillId="0" borderId="4" xfId="0" applyFont="1" applyBorder="1" applyAlignment="1" applyProtection="1">
      <alignment horizontal="left" vertical="center" wrapText="1" indent="1"/>
    </xf>
    <xf numFmtId="0" fontId="15" fillId="0" borderId="39" xfId="0" applyFont="1" applyBorder="1" applyAlignment="1" applyProtection="1">
      <alignment horizontal="center" vertical="center"/>
    </xf>
    <xf numFmtId="0" fontId="2" fillId="19" borderId="49" xfId="0" applyFont="1" applyFill="1" applyBorder="1" applyAlignment="1" applyProtection="1">
      <alignment horizontal="center" vertical="center" wrapText="1"/>
    </xf>
    <xf numFmtId="0" fontId="2" fillId="19" borderId="54" xfId="0" applyFont="1" applyFill="1" applyBorder="1" applyAlignment="1" applyProtection="1">
      <alignment horizontal="center" vertical="center" wrapText="1"/>
    </xf>
    <xf numFmtId="0" fontId="14" fillId="0" borderId="24" xfId="0" applyFont="1" applyFill="1" applyBorder="1" applyAlignment="1" applyProtection="1">
      <alignment horizontal="left" vertical="center" wrapText="1" indent="1"/>
    </xf>
    <xf numFmtId="0" fontId="15" fillId="0" borderId="33" xfId="0" applyFont="1" applyBorder="1" applyAlignment="1" applyProtection="1">
      <alignment horizontal="center" vertical="center"/>
    </xf>
    <xf numFmtId="0" fontId="14" fillId="0" borderId="2" xfId="0" applyFont="1" applyFill="1" applyBorder="1" applyAlignment="1" applyProtection="1">
      <alignment horizontal="left" vertical="center" wrapText="1" indent="1"/>
    </xf>
    <xf numFmtId="0" fontId="15" fillId="0" borderId="2" xfId="0" applyFont="1" applyBorder="1" applyAlignment="1" applyProtection="1">
      <alignment horizontal="center" vertical="center"/>
    </xf>
    <xf numFmtId="0" fontId="3" fillId="0" borderId="2" xfId="0" applyFont="1" applyFill="1" applyBorder="1" applyAlignment="1" applyProtection="1">
      <alignment horizontal="left" vertical="center" wrapText="1" indent="1"/>
    </xf>
    <xf numFmtId="0" fontId="3" fillId="0" borderId="66" xfId="0" applyFont="1" applyFill="1" applyBorder="1" applyAlignment="1" applyProtection="1">
      <alignment horizontal="left" vertical="center" wrapText="1" indent="1"/>
    </xf>
    <xf numFmtId="0" fontId="15" fillId="0" borderId="4" xfId="0" applyFont="1" applyBorder="1" applyAlignment="1" applyProtection="1">
      <alignment horizontal="center" vertical="center"/>
    </xf>
    <xf numFmtId="0" fontId="14" fillId="0" borderId="33" xfId="0" applyFont="1" applyFill="1" applyBorder="1" applyAlignment="1" applyProtection="1">
      <alignment horizontal="left" vertical="center" wrapText="1" indent="1"/>
    </xf>
    <xf numFmtId="0" fontId="15" fillId="0" borderId="14" xfId="0" applyFont="1" applyBorder="1" applyAlignment="1" applyProtection="1">
      <alignment horizontal="center" vertical="center"/>
    </xf>
    <xf numFmtId="0" fontId="15" fillId="0" borderId="5" xfId="0" applyFont="1" applyBorder="1" applyAlignment="1" applyProtection="1">
      <alignment horizontal="center" vertical="center"/>
    </xf>
    <xf numFmtId="0" fontId="3" fillId="0" borderId="29" xfId="0" applyFont="1" applyFill="1" applyBorder="1" applyAlignment="1" applyProtection="1">
      <alignment horizontal="left" vertical="center" wrapText="1" indent="1"/>
    </xf>
    <xf numFmtId="0" fontId="14" fillId="0" borderId="29" xfId="0" applyFont="1" applyFill="1" applyBorder="1" applyAlignment="1" applyProtection="1">
      <alignment horizontal="left" vertical="center" wrapText="1" indent="1"/>
    </xf>
    <xf numFmtId="0" fontId="3" fillId="0" borderId="33" xfId="0" applyFont="1" applyFill="1" applyBorder="1" applyAlignment="1" applyProtection="1">
      <alignment horizontal="left" vertical="center" wrapText="1" indent="1"/>
    </xf>
    <xf numFmtId="0" fontId="15" fillId="0" borderId="25" xfId="0" applyFont="1" applyBorder="1" applyAlignment="1" applyProtection="1">
      <alignment horizontal="center" vertical="center"/>
    </xf>
    <xf numFmtId="0" fontId="3" fillId="0" borderId="4" xfId="0" applyFont="1" applyFill="1" applyBorder="1" applyAlignment="1" applyProtection="1">
      <alignment horizontal="left" vertical="center" wrapText="1" indent="1"/>
    </xf>
    <xf numFmtId="0" fontId="15" fillId="0" borderId="20" xfId="0" applyFont="1" applyBorder="1" applyAlignment="1" applyProtection="1">
      <alignment horizontal="center" vertical="center"/>
    </xf>
    <xf numFmtId="0" fontId="14" fillId="0" borderId="60" xfId="0" applyFont="1" applyFill="1" applyBorder="1" applyAlignment="1" applyProtection="1">
      <alignment horizontal="left" vertical="center" wrapText="1" indent="1"/>
    </xf>
    <xf numFmtId="0" fontId="14" fillId="0" borderId="64" xfId="0" applyFont="1" applyFill="1" applyBorder="1" applyAlignment="1" applyProtection="1">
      <alignment horizontal="left" vertical="center" wrapText="1" indent="1"/>
    </xf>
    <xf numFmtId="0" fontId="19" fillId="9" borderId="0" xfId="0" applyFont="1" applyFill="1" applyAlignment="1" applyProtection="1">
      <alignment vertical="center"/>
    </xf>
    <xf numFmtId="0" fontId="14" fillId="0" borderId="2" xfId="0" applyFont="1" applyFill="1" applyBorder="1" applyAlignment="1" applyProtection="1">
      <alignment horizontal="left" vertical="center" indent="1"/>
    </xf>
    <xf numFmtId="0" fontId="14" fillId="0" borderId="4" xfId="0" applyFont="1" applyFill="1" applyBorder="1" applyAlignment="1" applyProtection="1">
      <alignment horizontal="left" vertical="center" wrapText="1" indent="1"/>
    </xf>
    <xf numFmtId="0" fontId="14" fillId="0" borderId="54" xfId="0" applyFont="1" applyFill="1" applyBorder="1" applyAlignment="1" applyProtection="1">
      <alignment horizontal="left" vertical="center" wrapText="1" indent="1"/>
    </xf>
    <xf numFmtId="0" fontId="14" fillId="0" borderId="31" xfId="0" applyFont="1" applyFill="1" applyBorder="1" applyAlignment="1" applyProtection="1">
      <alignment horizontal="left" vertical="center" wrapText="1" indent="1"/>
    </xf>
    <xf numFmtId="0" fontId="14" fillId="0" borderId="22" xfId="0" applyFont="1" applyFill="1" applyBorder="1" applyAlignment="1" applyProtection="1">
      <alignment horizontal="left" vertical="center" wrapText="1" indent="1"/>
    </xf>
    <xf numFmtId="0" fontId="14" fillId="0" borderId="43" xfId="0" applyFont="1" applyFill="1" applyBorder="1" applyAlignment="1" applyProtection="1">
      <alignment horizontal="left" vertical="center" wrapText="1" indent="1"/>
    </xf>
    <xf numFmtId="0" fontId="15" fillId="0" borderId="59" xfId="0" applyFont="1" applyBorder="1" applyAlignment="1" applyProtection="1">
      <alignment horizontal="center" vertical="center"/>
    </xf>
    <xf numFmtId="0" fontId="14" fillId="0" borderId="27" xfId="0" applyFont="1" applyFill="1" applyBorder="1" applyAlignment="1" applyProtection="1">
      <alignment horizontal="left" vertical="center" wrapText="1" indent="1"/>
    </xf>
    <xf numFmtId="0" fontId="0" fillId="5" borderId="0" xfId="0" applyFill="1" applyAlignment="1" applyProtection="1">
      <alignment vertical="center"/>
    </xf>
    <xf numFmtId="0" fontId="9" fillId="0" borderId="0" xfId="0" applyFont="1" applyAlignment="1" applyProtection="1">
      <alignment vertical="center"/>
    </xf>
    <xf numFmtId="0" fontId="2" fillId="24" borderId="5"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vertical="center"/>
    </xf>
    <xf numFmtId="0" fontId="15" fillId="0" borderId="61" xfId="0" applyFont="1" applyBorder="1" applyAlignment="1" applyProtection="1">
      <alignment horizontal="center" vertical="center"/>
    </xf>
    <xf numFmtId="0" fontId="2" fillId="0" borderId="29" xfId="0" applyFont="1" applyFill="1" applyBorder="1" applyAlignment="1" applyProtection="1">
      <alignment horizontal="right" vertical="center" wrapText="1" indent="1"/>
    </xf>
    <xf numFmtId="0" fontId="0" fillId="9" borderId="0" xfId="0" applyFill="1" applyAlignment="1">
      <alignment wrapText="1"/>
    </xf>
    <xf numFmtId="0" fontId="2" fillId="0" borderId="53" xfId="0" applyFont="1" applyBorder="1" applyAlignment="1" applyProtection="1">
      <alignment horizontal="right" vertical="center" wrapText="1" indent="1"/>
    </xf>
    <xf numFmtId="0" fontId="19" fillId="0" borderId="0" xfId="0" applyFont="1" applyFill="1" applyAlignment="1" applyProtection="1">
      <alignment vertical="center"/>
    </xf>
    <xf numFmtId="0" fontId="2" fillId="0" borderId="68" xfId="0" applyFont="1" applyFill="1" applyBorder="1" applyAlignment="1" applyProtection="1">
      <alignment horizontal="right" vertical="center" wrapText="1" indent="1"/>
    </xf>
    <xf numFmtId="0" fontId="2" fillId="16" borderId="3" xfId="0" applyFont="1" applyFill="1" applyBorder="1" applyAlignment="1" applyProtection="1">
      <alignment horizontal="right" vertical="center" indent="1"/>
    </xf>
    <xf numFmtId="0" fontId="2" fillId="16" borderId="65" xfId="0" applyFont="1" applyFill="1" applyBorder="1" applyAlignment="1" applyProtection="1">
      <alignment horizontal="right" vertical="center" indent="1"/>
    </xf>
    <xf numFmtId="0" fontId="2" fillId="0" borderId="5" xfId="0" applyFont="1" applyFill="1" applyBorder="1" applyAlignment="1" applyProtection="1">
      <alignment horizontal="right" vertical="center" wrapText="1" indent="1"/>
    </xf>
    <xf numFmtId="0" fontId="2" fillId="0" borderId="20" xfId="0" applyFont="1" applyBorder="1" applyAlignment="1" applyProtection="1">
      <alignment horizontal="right" vertical="center" indent="1"/>
    </xf>
    <xf numFmtId="0" fontId="42" fillId="0" borderId="40" xfId="0" applyFont="1" applyBorder="1" applyAlignment="1" applyProtection="1">
      <alignment horizontal="right" vertical="center"/>
    </xf>
    <xf numFmtId="0" fontId="2" fillId="21" borderId="65" xfId="0" applyFont="1" applyFill="1" applyBorder="1" applyAlignment="1" applyProtection="1">
      <alignment vertical="center"/>
    </xf>
    <xf numFmtId="0" fontId="2" fillId="21" borderId="30" xfId="0" applyFont="1" applyFill="1" applyBorder="1" applyAlignment="1" applyProtection="1">
      <alignment horizontal="center" vertical="center" wrapText="1"/>
    </xf>
    <xf numFmtId="0" fontId="2" fillId="13" borderId="30" xfId="0" applyFont="1" applyFill="1" applyBorder="1" applyAlignment="1" applyProtection="1">
      <alignment horizontal="center" vertical="center" wrapText="1"/>
    </xf>
    <xf numFmtId="0" fontId="4" fillId="12" borderId="30" xfId="0" applyFont="1" applyFill="1" applyBorder="1" applyAlignment="1" applyProtection="1">
      <alignment horizontal="center" vertical="center" wrapText="1"/>
    </xf>
    <xf numFmtId="0" fontId="32" fillId="15" borderId="30" xfId="0" applyFont="1" applyFill="1" applyBorder="1" applyAlignment="1" applyProtection="1">
      <alignment horizontal="center" vertical="center" wrapText="1"/>
    </xf>
    <xf numFmtId="0" fontId="40" fillId="18" borderId="30" xfId="0" applyFont="1" applyFill="1" applyBorder="1" applyAlignment="1" applyProtection="1">
      <alignment vertical="center"/>
    </xf>
    <xf numFmtId="0" fontId="40" fillId="18" borderId="30" xfId="0" applyFont="1" applyFill="1" applyBorder="1" applyAlignment="1" applyProtection="1">
      <alignment horizontal="center" vertical="center"/>
    </xf>
    <xf numFmtId="0" fontId="2" fillId="19" borderId="30" xfId="0" applyFont="1" applyFill="1" applyBorder="1" applyAlignment="1" applyProtection="1">
      <alignment vertical="center" wrapText="1"/>
    </xf>
    <xf numFmtId="0" fontId="2" fillId="19" borderId="30" xfId="0" applyFont="1" applyFill="1" applyBorder="1" applyAlignment="1" applyProtection="1">
      <alignment horizontal="center" vertical="center" wrapText="1"/>
    </xf>
    <xf numFmtId="0" fontId="2" fillId="21" borderId="30" xfId="0" applyFont="1" applyFill="1" applyBorder="1" applyAlignment="1" applyProtection="1">
      <alignment horizontal="center" vertical="center"/>
    </xf>
    <xf numFmtId="0" fontId="0" fillId="0" borderId="0" xfId="0" applyBorder="1" applyAlignment="1" applyProtection="1">
      <alignment horizontal="center" vertical="center"/>
    </xf>
    <xf numFmtId="0" fontId="20" fillId="0" borderId="0" xfId="0" applyFont="1" applyAlignment="1" applyProtection="1">
      <alignment horizontal="center" vertical="center"/>
    </xf>
    <xf numFmtId="0" fontId="20" fillId="0" borderId="5" xfId="0" applyFont="1" applyBorder="1" applyAlignment="1" applyProtection="1">
      <alignment horizontal="center" vertical="center"/>
    </xf>
    <xf numFmtId="0" fontId="20" fillId="0" borderId="2" xfId="0" applyFont="1" applyBorder="1" applyAlignment="1" applyProtection="1">
      <alignment horizontal="center" vertical="center"/>
    </xf>
    <xf numFmtId="0" fontId="20" fillId="0" borderId="20" xfId="0" applyFont="1" applyBorder="1" applyAlignment="1" applyProtection="1">
      <alignment horizontal="center" vertical="center"/>
    </xf>
    <xf numFmtId="0" fontId="20" fillId="0" borderId="4" xfId="0" applyFont="1" applyBorder="1" applyAlignment="1" applyProtection="1">
      <alignment horizontal="center" vertical="center"/>
    </xf>
    <xf numFmtId="0" fontId="20" fillId="0" borderId="25" xfId="0" applyFont="1" applyBorder="1" applyAlignment="1" applyProtection="1">
      <alignment horizontal="center" vertical="center"/>
    </xf>
    <xf numFmtId="0" fontId="20" fillId="0" borderId="24" xfId="0" applyFont="1" applyBorder="1" applyAlignment="1" applyProtection="1">
      <alignment horizontal="center" vertical="center"/>
    </xf>
    <xf numFmtId="0" fontId="20" fillId="0" borderId="0" xfId="0" applyFont="1" applyBorder="1" applyAlignment="1" applyProtection="1">
      <alignment horizontal="center" vertical="center"/>
    </xf>
    <xf numFmtId="0" fontId="20" fillId="9" borderId="0" xfId="0" applyFont="1" applyFill="1" applyAlignment="1" applyProtection="1">
      <alignment horizontal="center" vertical="center"/>
    </xf>
    <xf numFmtId="0" fontId="20" fillId="0" borderId="83" xfId="0" applyFont="1" applyBorder="1" applyAlignment="1" applyProtection="1">
      <alignment horizontal="center" vertical="center"/>
    </xf>
    <xf numFmtId="0" fontId="20" fillId="0" borderId="38" xfId="0" applyFont="1" applyBorder="1" applyAlignment="1" applyProtection="1">
      <alignment horizontal="center" vertical="center"/>
    </xf>
    <xf numFmtId="0" fontId="40" fillId="0" borderId="0" xfId="0" applyFont="1" applyFill="1" applyBorder="1" applyAlignment="1" applyProtection="1">
      <alignment horizontal="center" vertical="center"/>
    </xf>
    <xf numFmtId="0" fontId="20" fillId="0" borderId="5" xfId="0" applyFont="1" applyFill="1" applyBorder="1" applyAlignment="1" applyProtection="1">
      <alignment horizontal="center" vertical="center"/>
    </xf>
    <xf numFmtId="0" fontId="20" fillId="0" borderId="2" xfId="0" applyFont="1" applyFill="1" applyBorder="1" applyAlignment="1" applyProtection="1">
      <alignment horizontal="center" vertical="center"/>
    </xf>
    <xf numFmtId="0" fontId="20" fillId="0" borderId="25" xfId="0" applyFont="1" applyFill="1" applyBorder="1" applyAlignment="1" applyProtection="1">
      <alignment horizontal="center" vertical="center"/>
    </xf>
    <xf numFmtId="0" fontId="20" fillId="0" borderId="24"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20" fillId="0" borderId="0" xfId="0" applyFont="1" applyFill="1" applyAlignment="1" applyProtection="1">
      <alignment horizontal="center" vertical="center"/>
    </xf>
    <xf numFmtId="0" fontId="20" fillId="0" borderId="0" xfId="0" applyFont="1" applyFill="1" applyAlignment="1" applyProtection="1">
      <alignment horizontal="left" vertical="center"/>
    </xf>
    <xf numFmtId="0" fontId="20" fillId="9"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37" fillId="0" borderId="0" xfId="0" applyFont="1" applyFill="1" applyAlignment="1" applyProtection="1">
      <alignment horizontal="right" vertical="center"/>
    </xf>
    <xf numFmtId="0" fontId="37" fillId="9" borderId="0" xfId="0" applyFont="1" applyFill="1" applyAlignment="1" applyProtection="1">
      <alignment horizontal="right" vertical="center"/>
    </xf>
    <xf numFmtId="0" fontId="37" fillId="0" borderId="0" xfId="0" applyFont="1" applyAlignment="1" applyProtection="1">
      <alignment horizontal="right" vertical="center"/>
    </xf>
    <xf numFmtId="0" fontId="37" fillId="0" borderId="40" xfId="0" applyFont="1" applyBorder="1" applyAlignment="1" applyProtection="1">
      <alignment horizontal="right" vertical="center"/>
    </xf>
    <xf numFmtId="0" fontId="37" fillId="0" borderId="32" xfId="0" applyFont="1" applyBorder="1" applyAlignment="1" applyProtection="1">
      <alignment horizontal="right" vertical="center"/>
    </xf>
    <xf numFmtId="0" fontId="40" fillId="0" borderId="5" xfId="0" applyFont="1" applyBorder="1" applyAlignment="1" applyProtection="1">
      <alignment horizontal="center" vertical="center"/>
    </xf>
    <xf numFmtId="0" fontId="40" fillId="0" borderId="2" xfId="0" applyFont="1" applyBorder="1" applyAlignment="1" applyProtection="1">
      <alignment horizontal="center" vertical="center"/>
    </xf>
    <xf numFmtId="0" fontId="37" fillId="0" borderId="0" xfId="0" applyFont="1" applyBorder="1" applyAlignment="1" applyProtection="1">
      <alignment horizontal="right" vertical="center"/>
    </xf>
    <xf numFmtId="0" fontId="20" fillId="9" borderId="0" xfId="0" applyFont="1" applyFill="1" applyBorder="1" applyAlignment="1" applyProtection="1">
      <alignment horizontal="center" vertical="center"/>
    </xf>
    <xf numFmtId="0" fontId="2" fillId="2" borderId="20"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2" fillId="0" borderId="14" xfId="0" applyFont="1" applyFill="1" applyBorder="1" applyAlignment="1" applyProtection="1">
      <alignment horizontal="right" vertical="center" wrapText="1" indent="1"/>
    </xf>
    <xf numFmtId="0" fontId="40" fillId="0" borderId="20" xfId="0" applyFont="1" applyBorder="1" applyAlignment="1" applyProtection="1">
      <alignment horizontal="center" vertical="center"/>
    </xf>
    <xf numFmtId="0" fontId="40" fillId="0" borderId="4" xfId="0" applyFont="1" applyBorder="1" applyAlignment="1" applyProtection="1">
      <alignment horizontal="center" vertical="center"/>
    </xf>
    <xf numFmtId="0" fontId="2" fillId="21" borderId="45" xfId="0" applyFont="1" applyFill="1" applyBorder="1" applyAlignment="1" applyProtection="1">
      <alignment horizontal="center" vertical="center"/>
    </xf>
    <xf numFmtId="0" fontId="2" fillId="21" borderId="58" xfId="0" applyFont="1" applyFill="1" applyBorder="1" applyAlignment="1" applyProtection="1">
      <alignment horizontal="center" vertical="center"/>
    </xf>
    <xf numFmtId="0" fontId="32" fillId="15" borderId="45" xfId="0" applyFont="1" applyFill="1" applyBorder="1" applyAlignment="1" applyProtection="1">
      <alignment horizontal="center" vertical="center" wrapText="1"/>
    </xf>
    <xf numFmtId="0" fontId="32" fillId="15" borderId="58" xfId="0" applyFont="1" applyFill="1" applyBorder="1" applyAlignment="1" applyProtection="1">
      <alignment horizontal="center" vertical="center" wrapText="1"/>
    </xf>
    <xf numFmtId="0" fontId="4" fillId="12" borderId="45" xfId="0" applyFont="1" applyFill="1" applyBorder="1" applyAlignment="1" applyProtection="1">
      <alignment horizontal="center" vertical="center" wrapText="1"/>
    </xf>
    <xf numFmtId="0" fontId="4" fillId="12" borderId="58" xfId="0" applyFont="1" applyFill="1" applyBorder="1" applyAlignment="1" applyProtection="1">
      <alignment horizontal="center" vertical="center" wrapText="1"/>
    </xf>
    <xf numFmtId="0" fontId="2" fillId="13" borderId="58" xfId="0" applyFont="1" applyFill="1" applyBorder="1" applyAlignment="1" applyProtection="1">
      <alignment horizontal="center" vertical="center" wrapText="1"/>
    </xf>
    <xf numFmtId="0" fontId="2" fillId="21" borderId="45" xfId="0" applyFont="1" applyFill="1" applyBorder="1" applyAlignment="1" applyProtection="1">
      <alignment horizontal="center" vertical="center" wrapText="1"/>
    </xf>
    <xf numFmtId="0" fontId="2" fillId="21" borderId="58" xfId="0" applyFont="1" applyFill="1" applyBorder="1" applyAlignment="1" applyProtection="1">
      <alignment horizontal="center" vertical="center" wrapText="1"/>
    </xf>
    <xf numFmtId="0" fontId="2" fillId="19" borderId="45" xfId="0" applyFont="1" applyFill="1" applyBorder="1" applyAlignment="1" applyProtection="1">
      <alignment horizontal="center" vertical="center" wrapText="1"/>
    </xf>
    <xf numFmtId="0" fontId="2" fillId="19" borderId="58" xfId="0" applyFont="1" applyFill="1" applyBorder="1" applyAlignment="1" applyProtection="1">
      <alignment horizontal="center" vertical="center" wrapText="1"/>
    </xf>
    <xf numFmtId="0" fontId="40" fillId="18" borderId="15" xfId="0" applyFont="1" applyFill="1" applyBorder="1" applyAlignment="1" applyProtection="1">
      <alignment horizontal="center" vertical="center"/>
    </xf>
    <xf numFmtId="0" fontId="40" fillId="18" borderId="33" xfId="0" applyFont="1" applyFill="1" applyBorder="1" applyAlignment="1" applyProtection="1">
      <alignment horizontal="center" vertical="center"/>
    </xf>
    <xf numFmtId="0" fontId="20" fillId="0" borderId="42" xfId="0" applyFont="1" applyBorder="1" applyAlignment="1" applyProtection="1">
      <alignment horizontal="center" vertical="center"/>
    </xf>
    <xf numFmtId="0" fontId="37" fillId="0" borderId="36" xfId="0" applyFont="1" applyBorder="1" applyAlignment="1" applyProtection="1">
      <alignment horizontal="right" vertical="center"/>
    </xf>
    <xf numFmtId="0" fontId="3" fillId="15" borderId="45" xfId="0" applyFont="1" applyFill="1" applyBorder="1" applyAlignment="1" applyProtection="1">
      <alignment horizontal="center" vertical="center" wrapText="1"/>
    </xf>
    <xf numFmtId="0" fontId="2" fillId="15" borderId="58" xfId="0" applyFont="1" applyFill="1" applyBorder="1" applyAlignment="1" applyProtection="1">
      <alignment horizontal="center" vertical="center" wrapText="1"/>
    </xf>
    <xf numFmtId="0" fontId="3" fillId="15" borderId="0" xfId="0" applyFont="1" applyFill="1" applyBorder="1" applyAlignment="1" applyProtection="1">
      <alignment vertical="center" wrapText="1"/>
    </xf>
    <xf numFmtId="0" fontId="0" fillId="5" borderId="0" xfId="0" applyFill="1" applyBorder="1" applyAlignment="1" applyProtection="1">
      <alignment vertical="center"/>
    </xf>
    <xf numFmtId="0" fontId="3" fillId="15" borderId="30" xfId="0" applyFont="1" applyFill="1" applyBorder="1" applyAlignment="1" applyProtection="1">
      <alignment horizontal="center" vertical="center" wrapText="1"/>
    </xf>
    <xf numFmtId="0" fontId="2" fillId="15" borderId="30" xfId="0" applyFont="1" applyFill="1" applyBorder="1" applyAlignment="1" applyProtection="1">
      <alignment horizontal="center" vertical="center" wrapText="1"/>
    </xf>
    <xf numFmtId="0" fontId="2" fillId="14" borderId="7" xfId="0" applyFont="1" applyFill="1" applyBorder="1" applyAlignment="1" applyProtection="1">
      <alignment horizontal="center" vertical="center" wrapText="1"/>
    </xf>
    <xf numFmtId="0" fontId="2" fillId="14" borderId="0" xfId="0" applyFont="1" applyFill="1" applyBorder="1" applyAlignment="1" applyProtection="1">
      <alignment horizontal="center" vertical="center" wrapText="1"/>
    </xf>
    <xf numFmtId="0" fontId="2" fillId="24" borderId="6" xfId="0" applyFont="1" applyFill="1" applyBorder="1" applyAlignment="1" applyProtection="1">
      <alignment horizontal="center" vertical="center"/>
      <protection locked="0"/>
    </xf>
    <xf numFmtId="0" fontId="37" fillId="0" borderId="82" xfId="0" applyFont="1" applyFill="1" applyBorder="1" applyAlignment="1" applyProtection="1">
      <alignment horizontal="right" vertical="center"/>
    </xf>
    <xf numFmtId="0" fontId="20" fillId="0" borderId="20"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37" fillId="0" borderId="72" xfId="0" applyFont="1" applyFill="1" applyBorder="1" applyAlignment="1" applyProtection="1">
      <alignment horizontal="right" vertical="center"/>
    </xf>
    <xf numFmtId="0" fontId="40" fillId="0" borderId="73" xfId="0" applyFont="1" applyFill="1" applyBorder="1" applyAlignment="1" applyProtection="1">
      <alignment horizontal="center" vertical="center"/>
    </xf>
    <xf numFmtId="0" fontId="40" fillId="0" borderId="62" xfId="0" applyFont="1" applyFill="1" applyBorder="1" applyAlignment="1" applyProtection="1">
      <alignment horizontal="center" vertical="center"/>
    </xf>
    <xf numFmtId="0" fontId="20" fillId="22" borderId="46" xfId="0" applyFont="1" applyFill="1" applyBorder="1" applyAlignment="1" applyProtection="1">
      <alignment horizontal="center" vertical="center"/>
    </xf>
    <xf numFmtId="0" fontId="20" fillId="22" borderId="58" xfId="0" applyFont="1" applyFill="1" applyBorder="1" applyAlignment="1" applyProtection="1">
      <alignment horizontal="center" vertical="center"/>
    </xf>
    <xf numFmtId="0" fontId="43" fillId="18" borderId="30" xfId="0" applyFont="1" applyFill="1" applyBorder="1" applyAlignment="1" applyProtection="1">
      <alignment horizontal="center" vertical="center"/>
    </xf>
    <xf numFmtId="0" fontId="7" fillId="19" borderId="30" xfId="0" applyFont="1" applyFill="1" applyBorder="1" applyAlignment="1" applyProtection="1">
      <alignment horizontal="center" vertical="center" wrapText="1"/>
    </xf>
    <xf numFmtId="0" fontId="7" fillId="21" borderId="30" xfId="0" applyFont="1" applyFill="1" applyBorder="1" applyAlignment="1" applyProtection="1">
      <alignment horizontal="center" vertical="center" wrapText="1"/>
    </xf>
    <xf numFmtId="0" fontId="8" fillId="15" borderId="3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49" fillId="12" borderId="30" xfId="0" applyFont="1" applyFill="1" applyBorder="1" applyAlignment="1" applyProtection="1">
      <alignment horizontal="center" vertical="center" wrapText="1"/>
    </xf>
    <xf numFmtId="0" fontId="50" fillId="15" borderId="30" xfId="0" applyFont="1" applyFill="1" applyBorder="1" applyAlignment="1" applyProtection="1">
      <alignment horizontal="center" vertical="center" wrapText="1"/>
    </xf>
    <xf numFmtId="0" fontId="7" fillId="21" borderId="30" xfId="0" applyFont="1" applyFill="1" applyBorder="1" applyAlignment="1" applyProtection="1">
      <alignment horizontal="center" vertical="center"/>
    </xf>
    <xf numFmtId="0" fontId="42" fillId="0" borderId="0" xfId="0" applyFont="1" applyFill="1" applyAlignment="1" applyProtection="1">
      <alignment horizontal="center" vertical="center"/>
    </xf>
    <xf numFmtId="0" fontId="42" fillId="9" borderId="0" xfId="0" applyFont="1" applyFill="1" applyAlignment="1" applyProtection="1">
      <alignment horizontal="center" vertical="center"/>
    </xf>
    <xf numFmtId="0" fontId="43" fillId="0" borderId="0" xfId="0" applyFont="1" applyFill="1" applyAlignment="1" applyProtection="1">
      <alignment horizontal="center" vertical="center"/>
    </xf>
    <xf numFmtId="0" fontId="37" fillId="0" borderId="0" xfId="0" applyFont="1" applyFill="1" applyAlignment="1" applyProtection="1">
      <alignment vertical="top" wrapText="1"/>
    </xf>
    <xf numFmtId="0" fontId="37" fillId="0" borderId="0" xfId="0" applyFont="1" applyFill="1" applyAlignment="1" applyProtection="1">
      <alignment horizontal="center" vertical="top" wrapText="1"/>
    </xf>
    <xf numFmtId="0" fontId="40" fillId="0" borderId="0" xfId="0" applyFont="1" applyFill="1" applyBorder="1" applyAlignment="1" applyProtection="1">
      <alignment horizontal="left" vertical="center"/>
    </xf>
    <xf numFmtId="0" fontId="2" fillId="14" borderId="30" xfId="0" applyFont="1" applyFill="1" applyBorder="1" applyAlignment="1" applyProtection="1">
      <alignment vertical="center" wrapText="1"/>
    </xf>
    <xf numFmtId="0" fontId="2" fillId="14" borderId="30" xfId="0" applyFont="1" applyFill="1" applyBorder="1" applyAlignment="1" applyProtection="1">
      <alignment horizontal="center" vertical="center" wrapText="1"/>
    </xf>
    <xf numFmtId="0" fontId="29" fillId="0" borderId="0" xfId="0" applyFont="1"/>
    <xf numFmtId="0" fontId="33" fillId="0" borderId="0" xfId="0" applyFont="1"/>
    <xf numFmtId="0" fontId="29" fillId="9" borderId="0" xfId="0" applyFont="1" applyFill="1"/>
    <xf numFmtId="0" fontId="33" fillId="9" borderId="0" xfId="0" applyFont="1" applyFill="1"/>
    <xf numFmtId="0" fontId="32" fillId="0" borderId="0" xfId="0" applyFont="1" applyAlignment="1">
      <alignment horizontal="left" vertical="top" wrapText="1" indent="1"/>
    </xf>
    <xf numFmtId="0" fontId="33" fillId="0" borderId="0" xfId="0" applyFont="1" applyAlignment="1">
      <alignment horizontal="left" vertical="top" wrapText="1" indent="1"/>
    </xf>
    <xf numFmtId="0" fontId="5" fillId="0" borderId="0" xfId="1" applyFont="1" applyAlignment="1" applyProtection="1">
      <alignment horizontal="left" vertical="top" wrapText="1" indent="3"/>
      <protection locked="0"/>
    </xf>
    <xf numFmtId="0" fontId="14" fillId="0" borderId="0" xfId="0" applyFont="1" applyAlignment="1">
      <alignment horizontal="left" vertical="top" wrapText="1" indent="1"/>
    </xf>
    <xf numFmtId="0" fontId="5" fillId="0" borderId="0" xfId="1" applyFont="1" applyAlignment="1" applyProtection="1">
      <alignment horizontal="left" vertical="top" wrapText="1" indent="1"/>
    </xf>
    <xf numFmtId="0" fontId="5" fillId="9" borderId="0" xfId="1" applyFont="1" applyFill="1" applyAlignment="1" applyProtection="1">
      <alignment horizontal="left" vertical="top" wrapText="1" indent="1"/>
    </xf>
    <xf numFmtId="0" fontId="33" fillId="0" borderId="0" xfId="0" applyFont="1" applyAlignment="1">
      <alignment horizontal="left" vertical="top" indent="1"/>
    </xf>
    <xf numFmtId="0" fontId="2" fillId="0" borderId="5" xfId="0" applyFont="1" applyBorder="1" applyAlignment="1" applyProtection="1">
      <alignment horizontal="center" vertical="top" wrapText="1"/>
      <protection locked="0"/>
    </xf>
    <xf numFmtId="0" fontId="2" fillId="0" borderId="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2" xfId="0" applyFont="1" applyBorder="1" applyAlignment="1" applyProtection="1">
      <alignment horizontal="left" vertical="top" wrapText="1"/>
      <protection locked="0"/>
    </xf>
    <xf numFmtId="0" fontId="3"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3" fillId="0" borderId="20" xfId="0" applyFont="1" applyBorder="1" applyAlignment="1" applyProtection="1">
      <alignment vertical="top" wrapText="1"/>
      <protection locked="0"/>
    </xf>
    <xf numFmtId="0" fontId="3" fillId="0" borderId="20" xfId="0" applyFont="1" applyBorder="1" applyAlignment="1" applyProtection="1">
      <alignment horizontal="center" vertical="top" wrapText="1"/>
      <protection locked="0"/>
    </xf>
    <xf numFmtId="0" fontId="3" fillId="0" borderId="4"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2" fillId="0" borderId="14" xfId="0" applyFont="1" applyBorder="1" applyAlignment="1" applyProtection="1">
      <alignment horizontal="center" vertical="top" wrapText="1"/>
      <protection locked="0"/>
    </xf>
    <xf numFmtId="0" fontId="2" fillId="0" borderId="33" xfId="0" applyFont="1" applyBorder="1" applyAlignment="1" applyProtection="1">
      <alignment vertical="top" wrapText="1"/>
      <protection locked="0"/>
    </xf>
    <xf numFmtId="0" fontId="0" fillId="9" borderId="0" xfId="0" applyFill="1" applyAlignment="1" applyProtection="1">
      <alignment vertical="top" wrapText="1"/>
    </xf>
    <xf numFmtId="0" fontId="0" fillId="0" borderId="0" xfId="0" applyAlignment="1" applyProtection="1">
      <alignment vertical="top" wrapText="1"/>
    </xf>
    <xf numFmtId="0" fontId="2" fillId="4" borderId="46" xfId="0" applyFont="1" applyFill="1" applyBorder="1" applyAlignment="1" applyProtection="1">
      <alignment horizontal="center" vertical="top" wrapText="1"/>
    </xf>
    <xf numFmtId="0" fontId="3" fillId="0" borderId="20" xfId="0" applyFont="1" applyBorder="1" applyAlignment="1" applyProtection="1">
      <alignment horizontal="left" vertical="top" wrapText="1"/>
    </xf>
    <xf numFmtId="0" fontId="3" fillId="0" borderId="14" xfId="0" applyFont="1" applyBorder="1" applyAlignment="1" applyProtection="1">
      <alignment vertical="top" wrapText="1"/>
    </xf>
    <xf numFmtId="0" fontId="2" fillId="0" borderId="14" xfId="0" applyFont="1" applyBorder="1" applyAlignment="1" applyProtection="1">
      <alignment horizontal="center" vertical="top" wrapText="1"/>
    </xf>
    <xf numFmtId="0" fontId="3" fillId="0" borderId="5" xfId="0" applyFont="1" applyBorder="1" applyAlignment="1" applyProtection="1">
      <alignment vertical="top" wrapText="1"/>
    </xf>
    <xf numFmtId="0" fontId="2" fillId="0" borderId="5" xfId="0" applyFont="1" applyBorder="1" applyAlignment="1" applyProtection="1">
      <alignment horizontal="center" vertical="top" wrapText="1"/>
    </xf>
    <xf numFmtId="0" fontId="3" fillId="0" borderId="20" xfId="0" applyFont="1" applyBorder="1" applyAlignment="1" applyProtection="1">
      <alignment vertical="top" wrapText="1"/>
    </xf>
    <xf numFmtId="0" fontId="2" fillId="0" borderId="20" xfId="0" applyFont="1" applyBorder="1" applyAlignment="1" applyProtection="1">
      <alignment horizontal="center" vertical="top" wrapText="1"/>
    </xf>
    <xf numFmtId="0" fontId="3" fillId="0" borderId="1" xfId="0" applyFont="1" applyBorder="1" applyAlignment="1">
      <alignment horizontal="left" vertical="center" wrapText="1"/>
    </xf>
    <xf numFmtId="0" fontId="3" fillId="0" borderId="2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24" borderId="2" xfId="0" applyFont="1" applyFill="1" applyBorder="1" applyAlignment="1" applyProtection="1">
      <alignment horizontal="center" vertical="center" wrapText="1"/>
      <protection locked="0"/>
    </xf>
    <xf numFmtId="0" fontId="3" fillId="24" borderId="4" xfId="0" applyFont="1" applyFill="1" applyBorder="1" applyAlignment="1" applyProtection="1">
      <alignment horizontal="center" vertical="center" wrapText="1"/>
      <protection locked="0"/>
    </xf>
    <xf numFmtId="0" fontId="2" fillId="0" borderId="58" xfId="0" applyFont="1" applyBorder="1" applyAlignment="1">
      <alignment horizontal="center" vertical="center" wrapText="1"/>
    </xf>
    <xf numFmtId="164" fontId="3" fillId="24" borderId="2" xfId="0" applyNumberFormat="1" applyFont="1" applyFill="1" applyBorder="1" applyAlignment="1" applyProtection="1">
      <alignment horizontal="center" vertical="center" wrapText="1"/>
      <protection locked="0"/>
    </xf>
    <xf numFmtId="0" fontId="0" fillId="0" borderId="7" xfId="0" applyBorder="1" applyAlignment="1" applyProtection="1">
      <alignment vertical="center"/>
    </xf>
    <xf numFmtId="0" fontId="42"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20" fillId="0" borderId="14" xfId="0" applyFont="1" applyBorder="1" applyAlignment="1" applyProtection="1">
      <alignment horizontal="center" vertical="center"/>
    </xf>
    <xf numFmtId="0" fontId="20" fillId="0" borderId="33" xfId="0" applyFont="1" applyBorder="1" applyAlignment="1" applyProtection="1">
      <alignment horizontal="center" vertical="center"/>
    </xf>
    <xf numFmtId="0" fontId="42" fillId="0" borderId="48" xfId="0" applyFont="1" applyBorder="1" applyAlignment="1" applyProtection="1">
      <alignment horizontal="right" vertical="center"/>
    </xf>
    <xf numFmtId="0" fontId="7" fillId="0" borderId="0" xfId="0" applyFont="1" applyFill="1" applyBorder="1" applyAlignment="1" applyProtection="1">
      <alignment vertical="center" wrapText="1"/>
    </xf>
    <xf numFmtId="0" fontId="37" fillId="13" borderId="1" xfId="0" applyFont="1" applyFill="1" applyBorder="1" applyAlignment="1" applyProtection="1">
      <alignment horizontal="right" vertical="center"/>
    </xf>
    <xf numFmtId="0" fontId="37" fillId="13" borderId="8" xfId="0" applyFont="1" applyFill="1" applyBorder="1" applyAlignment="1" applyProtection="1">
      <alignment horizontal="right" vertical="center"/>
    </xf>
    <xf numFmtId="0" fontId="20" fillId="0" borderId="32" xfId="0" applyFont="1" applyFill="1" applyBorder="1" applyAlignment="1" applyProtection="1">
      <alignment horizontal="center" vertical="center"/>
    </xf>
    <xf numFmtId="0" fontId="20" fillId="0" borderId="48" xfId="0" applyFont="1" applyFill="1" applyBorder="1" applyAlignment="1" applyProtection="1">
      <alignment horizontal="center" vertical="center"/>
    </xf>
    <xf numFmtId="0" fontId="40" fillId="0" borderId="43" xfId="0" applyFont="1" applyFill="1" applyBorder="1" applyAlignment="1" applyProtection="1">
      <alignment horizontal="center" vertical="center"/>
    </xf>
    <xf numFmtId="0" fontId="40" fillId="0" borderId="28" xfId="0" applyFont="1" applyFill="1" applyBorder="1" applyAlignment="1" applyProtection="1">
      <alignment horizontal="center" vertical="center"/>
    </xf>
    <xf numFmtId="0" fontId="40" fillId="0" borderId="66" xfId="0" applyFont="1" applyBorder="1" applyAlignment="1" applyProtection="1">
      <alignment horizontal="center" vertical="center"/>
    </xf>
    <xf numFmtId="0" fontId="40" fillId="0" borderId="28" xfId="0" applyFont="1" applyBorder="1" applyAlignment="1" applyProtection="1">
      <alignment horizontal="center" vertical="center"/>
    </xf>
    <xf numFmtId="0" fontId="2" fillId="14" borderId="41" xfId="0" applyFont="1" applyFill="1" applyBorder="1" applyAlignment="1" applyProtection="1">
      <alignment horizontal="center" vertical="center" wrapText="1"/>
    </xf>
    <xf numFmtId="0" fontId="20" fillId="22" borderId="40" xfId="0" applyFont="1" applyFill="1" applyBorder="1" applyAlignment="1" applyProtection="1">
      <alignment horizontal="center" vertical="center"/>
    </xf>
    <xf numFmtId="0" fontId="20" fillId="0" borderId="36" xfId="0" applyFont="1" applyFill="1" applyBorder="1" applyAlignment="1" applyProtection="1">
      <alignment horizontal="center" vertical="center"/>
    </xf>
    <xf numFmtId="0" fontId="20" fillId="0" borderId="43" xfId="0" applyFont="1" applyBorder="1" applyAlignment="1" applyProtection="1">
      <alignment horizontal="center" vertical="center"/>
    </xf>
    <xf numFmtId="0" fontId="20" fillId="0" borderId="32" xfId="0" applyFont="1" applyBorder="1" applyAlignment="1" applyProtection="1">
      <alignment horizontal="center" vertical="center"/>
    </xf>
    <xf numFmtId="0" fontId="20" fillId="0" borderId="36" xfId="0" applyFont="1" applyBorder="1" applyAlignment="1" applyProtection="1">
      <alignment horizontal="center" vertical="center"/>
    </xf>
    <xf numFmtId="0" fontId="20" fillId="0" borderId="48" xfId="0" applyFont="1" applyBorder="1" applyAlignment="1" applyProtection="1">
      <alignment horizontal="center" vertical="center"/>
    </xf>
    <xf numFmtId="0" fontId="37" fillId="0" borderId="40" xfId="0" applyFont="1" applyBorder="1" applyAlignment="1" applyProtection="1">
      <alignment horizontal="right" vertical="center" wrapText="1"/>
    </xf>
    <xf numFmtId="0" fontId="37" fillId="15" borderId="32" xfId="0" applyFont="1" applyFill="1" applyBorder="1" applyAlignment="1" applyProtection="1">
      <alignment horizontal="right" vertical="center"/>
    </xf>
    <xf numFmtId="0" fontId="37" fillId="27" borderId="43" xfId="0" applyFont="1" applyFill="1" applyBorder="1" applyAlignment="1" applyProtection="1">
      <alignment horizontal="right" vertical="center"/>
    </xf>
    <xf numFmtId="0" fontId="37" fillId="27" borderId="32" xfId="0" applyFont="1" applyFill="1" applyBorder="1" applyAlignment="1" applyProtection="1">
      <alignment horizontal="right" vertical="center"/>
    </xf>
    <xf numFmtId="0" fontId="37" fillId="19" borderId="41" xfId="0" applyFont="1" applyFill="1" applyBorder="1" applyAlignment="1" applyProtection="1">
      <alignment horizontal="right" vertical="center"/>
    </xf>
    <xf numFmtId="0" fontId="37" fillId="12" borderId="41" xfId="0" applyFont="1" applyFill="1" applyBorder="1" applyAlignment="1" applyProtection="1">
      <alignment horizontal="right" vertical="center"/>
    </xf>
    <xf numFmtId="0" fontId="37" fillId="21" borderId="41" xfId="0" applyFont="1" applyFill="1" applyBorder="1" applyAlignment="1" applyProtection="1">
      <alignment horizontal="right" vertical="center"/>
    </xf>
    <xf numFmtId="0" fontId="37" fillId="15" borderId="41" xfId="0" applyFont="1" applyFill="1" applyBorder="1" applyAlignment="1" applyProtection="1">
      <alignment horizontal="right" vertical="center"/>
    </xf>
    <xf numFmtId="0" fontId="37" fillId="13" borderId="41" xfId="0" applyFont="1" applyFill="1" applyBorder="1" applyAlignment="1" applyProtection="1">
      <alignment horizontal="right" vertical="center"/>
    </xf>
    <xf numFmtId="0" fontId="37" fillId="16" borderId="28" xfId="0" applyFont="1" applyFill="1" applyBorder="1" applyAlignment="1" applyProtection="1">
      <alignment horizontal="right" vertical="center"/>
    </xf>
    <xf numFmtId="0" fontId="37" fillId="16" borderId="56" xfId="0" applyFont="1" applyFill="1" applyBorder="1" applyAlignment="1" applyProtection="1">
      <alignment horizontal="right" vertical="center"/>
    </xf>
    <xf numFmtId="0" fontId="20" fillId="16" borderId="73" xfId="0" applyFont="1" applyFill="1" applyBorder="1" applyAlignment="1" applyProtection="1">
      <alignment horizontal="center" vertical="center"/>
    </xf>
    <xf numFmtId="0" fontId="20" fillId="16" borderId="62" xfId="0" applyFont="1" applyFill="1" applyBorder="1" applyAlignment="1" applyProtection="1">
      <alignment horizontal="center" vertical="center"/>
    </xf>
    <xf numFmtId="0" fontId="37" fillId="18" borderId="32" xfId="0" applyFont="1" applyFill="1" applyBorder="1" applyAlignment="1" applyProtection="1">
      <alignment horizontal="right" vertical="center"/>
    </xf>
    <xf numFmtId="0" fontId="37" fillId="19" borderId="32" xfId="0" applyFont="1" applyFill="1" applyBorder="1" applyAlignment="1" applyProtection="1">
      <alignment horizontal="right" vertical="center"/>
    </xf>
    <xf numFmtId="0" fontId="37" fillId="21" borderId="32" xfId="0" applyFont="1" applyFill="1" applyBorder="1" applyAlignment="1" applyProtection="1">
      <alignment horizontal="right" vertical="center"/>
    </xf>
    <xf numFmtId="0" fontId="37" fillId="13" borderId="32" xfId="0" applyFont="1" applyFill="1" applyBorder="1" applyAlignment="1" applyProtection="1">
      <alignment horizontal="right" vertical="center"/>
    </xf>
    <xf numFmtId="0" fontId="37" fillId="12" borderId="32" xfId="0" applyFont="1" applyFill="1" applyBorder="1" applyAlignment="1" applyProtection="1">
      <alignment horizontal="right" vertical="center"/>
    </xf>
    <xf numFmtId="0" fontId="37" fillId="16" borderId="36" xfId="0" applyFont="1" applyFill="1" applyBorder="1" applyAlignment="1" applyProtection="1">
      <alignment horizontal="right" vertical="center"/>
    </xf>
    <xf numFmtId="0" fontId="20" fillId="16" borderId="71" xfId="0" applyFont="1" applyFill="1" applyBorder="1" applyAlignment="1" applyProtection="1">
      <alignment horizontal="center" vertical="center"/>
    </xf>
    <xf numFmtId="0" fontId="46" fillId="16" borderId="72" xfId="0" applyFont="1" applyFill="1" applyBorder="1" applyAlignment="1" applyProtection="1">
      <alignment horizontal="right" vertical="center"/>
    </xf>
    <xf numFmtId="0" fontId="45" fillId="16" borderId="73" xfId="0" applyFont="1" applyFill="1" applyBorder="1" applyAlignment="1" applyProtection="1">
      <alignment horizontal="center" vertical="center"/>
    </xf>
    <xf numFmtId="0" fontId="45" fillId="16" borderId="62" xfId="0" applyFont="1" applyFill="1" applyBorder="1" applyAlignment="1" applyProtection="1">
      <alignment horizontal="center" vertical="center"/>
    </xf>
    <xf numFmtId="0" fontId="45" fillId="16" borderId="28" xfId="0" applyFont="1" applyFill="1" applyBorder="1" applyAlignment="1" applyProtection="1">
      <alignment horizontal="center" vertical="center"/>
    </xf>
    <xf numFmtId="0" fontId="2" fillId="0" borderId="44" xfId="0" applyFont="1" applyFill="1" applyBorder="1" applyAlignment="1" applyProtection="1">
      <alignment horizontal="center" vertical="center" wrapText="1"/>
    </xf>
    <xf numFmtId="0" fontId="2" fillId="24" borderId="42" xfId="0" applyFont="1" applyFill="1" applyBorder="1" applyAlignment="1" applyProtection="1">
      <alignment horizontal="center" vertical="center"/>
      <protection locked="0"/>
    </xf>
    <xf numFmtId="0" fontId="37" fillId="14" borderId="13" xfId="0" applyFont="1" applyFill="1" applyBorder="1" applyAlignment="1" applyProtection="1">
      <alignment horizontal="right" vertical="center"/>
    </xf>
    <xf numFmtId="0" fontId="37" fillId="14" borderId="1" xfId="0" applyFont="1" applyFill="1" applyBorder="1" applyAlignment="1" applyProtection="1">
      <alignment horizontal="right" vertical="center"/>
    </xf>
    <xf numFmtId="0" fontId="37" fillId="16" borderId="1" xfId="0" applyFont="1" applyFill="1" applyBorder="1" applyAlignment="1" applyProtection="1">
      <alignment horizontal="right" vertical="center"/>
    </xf>
    <xf numFmtId="0" fontId="37" fillId="16" borderId="8" xfId="0" applyFont="1" applyFill="1" applyBorder="1" applyAlignment="1" applyProtection="1">
      <alignment horizontal="right" vertical="center"/>
    </xf>
    <xf numFmtId="0" fontId="37" fillId="22" borderId="44" xfId="0" applyFont="1" applyFill="1" applyBorder="1" applyAlignment="1" applyProtection="1">
      <alignment horizontal="right" vertical="center"/>
    </xf>
    <xf numFmtId="0" fontId="37" fillId="22" borderId="3" xfId="0" applyFont="1" applyFill="1" applyBorder="1" applyAlignment="1" applyProtection="1">
      <alignment horizontal="right" vertical="center"/>
    </xf>
    <xf numFmtId="0" fontId="37" fillId="0" borderId="5" xfId="0" applyFont="1" applyFill="1" applyBorder="1" applyAlignment="1" applyProtection="1">
      <alignment vertical="top" wrapText="1"/>
    </xf>
    <xf numFmtId="0" fontId="45" fillId="13" borderId="32" xfId="0" applyFont="1" applyFill="1" applyBorder="1" applyAlignment="1" applyProtection="1">
      <alignment horizontal="center" vertical="center"/>
    </xf>
    <xf numFmtId="0" fontId="45" fillId="13" borderId="5" xfId="0" applyFont="1" applyFill="1" applyBorder="1" applyAlignment="1" applyProtection="1">
      <alignment horizontal="center" vertical="center"/>
    </xf>
    <xf numFmtId="0" fontId="45" fillId="13" borderId="2" xfId="0" applyFont="1" applyFill="1" applyBorder="1" applyAlignment="1" applyProtection="1">
      <alignment horizontal="center" vertical="center"/>
    </xf>
    <xf numFmtId="0" fontId="37" fillId="22" borderId="53" xfId="0" applyFont="1" applyFill="1" applyBorder="1" applyAlignment="1" applyProtection="1">
      <alignment horizontal="right" vertical="center"/>
    </xf>
    <xf numFmtId="0" fontId="20" fillId="0" borderId="59" xfId="0" applyFont="1" applyFill="1" applyBorder="1" applyAlignment="1" applyProtection="1">
      <alignment horizontal="center" vertical="center"/>
    </xf>
    <xf numFmtId="0" fontId="20" fillId="0" borderId="61" xfId="0" applyFont="1" applyFill="1" applyBorder="1" applyAlignment="1" applyProtection="1">
      <alignment horizontal="center" vertical="center"/>
    </xf>
    <xf numFmtId="0" fontId="20" fillId="0" borderId="41" xfId="0" applyFont="1" applyFill="1" applyBorder="1" applyAlignment="1" applyProtection="1">
      <alignment horizontal="center" vertical="center"/>
    </xf>
    <xf numFmtId="0" fontId="37" fillId="26" borderId="72" xfId="0" applyFont="1" applyFill="1" applyBorder="1" applyAlignment="1" applyProtection="1">
      <alignment vertical="top" wrapText="1"/>
    </xf>
    <xf numFmtId="0" fontId="37" fillId="26" borderId="73" xfId="0" applyFont="1" applyFill="1" applyBorder="1" applyAlignment="1" applyProtection="1">
      <alignment horizontal="center" vertical="top" wrapText="1"/>
    </xf>
    <xf numFmtId="0" fontId="37" fillId="26" borderId="62" xfId="0" applyFont="1" applyFill="1" applyBorder="1" applyAlignment="1" applyProtection="1">
      <alignment horizontal="center" vertical="top" wrapText="1"/>
    </xf>
    <xf numFmtId="0" fontId="20" fillId="16" borderId="55" xfId="0" applyFont="1" applyFill="1" applyBorder="1" applyAlignment="1" applyProtection="1">
      <alignment horizontal="center" vertical="center"/>
    </xf>
    <xf numFmtId="0" fontId="20" fillId="16" borderId="56" xfId="0" applyFont="1" applyFill="1" applyBorder="1" applyAlignment="1" applyProtection="1">
      <alignment horizontal="right" vertical="center"/>
    </xf>
    <xf numFmtId="0" fontId="20" fillId="16" borderId="28" xfId="0" applyFont="1" applyFill="1" applyBorder="1" applyAlignment="1" applyProtection="1">
      <alignment horizontal="center" vertical="center"/>
    </xf>
    <xf numFmtId="0" fontId="2" fillId="14" borderId="29" xfId="0" applyFont="1" applyFill="1" applyBorder="1" applyAlignment="1" applyProtection="1">
      <alignment vertical="center" wrapText="1"/>
    </xf>
    <xf numFmtId="0" fontId="2" fillId="2" borderId="42"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3" fillId="0" borderId="64" xfId="0" applyFont="1" applyBorder="1" applyAlignment="1" applyProtection="1">
      <alignment horizontal="left" vertical="center" wrapText="1" indent="1"/>
    </xf>
    <xf numFmtId="0" fontId="14" fillId="0" borderId="29" xfId="0" applyFont="1" applyFill="1" applyBorder="1" applyAlignment="1" applyProtection="1">
      <alignment horizontal="left" vertical="center" wrapText="1" indent="3"/>
    </xf>
    <xf numFmtId="0" fontId="14" fillId="0" borderId="29" xfId="0" applyFont="1" applyFill="1" applyBorder="1" applyAlignment="1" applyProtection="1">
      <alignment horizontal="left" vertical="center" wrapText="1" indent="2"/>
    </xf>
    <xf numFmtId="0" fontId="3" fillId="0" borderId="64" xfId="0" applyFont="1" applyFill="1" applyBorder="1" applyAlignment="1" applyProtection="1">
      <alignment horizontal="left" vertical="center" wrapText="1" indent="1"/>
    </xf>
    <xf numFmtId="0" fontId="14" fillId="0" borderId="29" xfId="0" applyFont="1" applyFill="1" applyBorder="1" applyAlignment="1" applyProtection="1">
      <alignment horizontal="left" vertical="center" indent="1"/>
    </xf>
    <xf numFmtId="0" fontId="14" fillId="0" borderId="29" xfId="0" applyFont="1" applyBorder="1" applyAlignment="1" applyProtection="1">
      <alignment horizontal="left" vertical="center" wrapText="1" indent="1"/>
    </xf>
    <xf numFmtId="0" fontId="42" fillId="16" borderId="43" xfId="0" applyFont="1" applyFill="1" applyBorder="1" applyAlignment="1" applyProtection="1">
      <alignment horizontal="right" vertical="center"/>
    </xf>
    <xf numFmtId="0" fontId="42" fillId="16" borderId="32" xfId="0" applyFont="1" applyFill="1" applyBorder="1" applyAlignment="1" applyProtection="1">
      <alignment horizontal="right" vertical="center"/>
    </xf>
    <xf numFmtId="0" fontId="42" fillId="14" borderId="32" xfId="0" applyFont="1" applyFill="1" applyBorder="1" applyAlignment="1" applyProtection="1">
      <alignment horizontal="right" vertical="center"/>
    </xf>
    <xf numFmtId="0" fontId="42" fillId="14" borderId="43" xfId="0" applyFont="1" applyFill="1" applyBorder="1" applyAlignment="1" applyProtection="1">
      <alignment horizontal="right" vertical="center"/>
    </xf>
    <xf numFmtId="0" fontId="42" fillId="14" borderId="48" xfId="0" applyFont="1" applyFill="1" applyBorder="1" applyAlignment="1" applyProtection="1">
      <alignment horizontal="right" vertical="center"/>
    </xf>
    <xf numFmtId="0" fontId="42" fillId="23" borderId="43" xfId="0" applyFont="1" applyFill="1" applyBorder="1" applyAlignment="1" applyProtection="1">
      <alignment horizontal="right" vertical="center"/>
    </xf>
    <xf numFmtId="0" fontId="42" fillId="23" borderId="32" xfId="0" applyFont="1" applyFill="1" applyBorder="1" applyAlignment="1" applyProtection="1">
      <alignment horizontal="right" vertical="center"/>
    </xf>
    <xf numFmtId="0" fontId="42" fillId="23" borderId="48" xfId="0" applyFont="1" applyFill="1" applyBorder="1" applyAlignment="1" applyProtection="1">
      <alignment horizontal="right" vertical="center"/>
    </xf>
    <xf numFmtId="0" fontId="42" fillId="14" borderId="40" xfId="0" applyFont="1" applyFill="1" applyBorder="1" applyAlignment="1" applyProtection="1">
      <alignment horizontal="right" vertical="center"/>
    </xf>
    <xf numFmtId="0" fontId="2" fillId="24" borderId="15" xfId="0" applyFont="1" applyFill="1" applyBorder="1" applyAlignment="1" applyProtection="1">
      <alignment horizontal="center" vertical="center"/>
      <protection locked="0"/>
    </xf>
    <xf numFmtId="0" fontId="40" fillId="16" borderId="29" xfId="0" applyFont="1" applyFill="1" applyBorder="1" applyAlignment="1" applyProtection="1">
      <alignment horizontal="center" vertical="center"/>
    </xf>
    <xf numFmtId="0" fontId="40" fillId="16" borderId="30" xfId="0" applyFont="1" applyFill="1" applyBorder="1" applyAlignment="1" applyProtection="1">
      <alignment horizontal="center" vertical="center"/>
    </xf>
    <xf numFmtId="0" fontId="2" fillId="24" borderId="30" xfId="0" applyFont="1" applyFill="1" applyBorder="1" applyAlignment="1" applyProtection="1">
      <alignment horizontal="center" vertical="center" wrapText="1"/>
    </xf>
    <xf numFmtId="0" fontId="42" fillId="16" borderId="36" xfId="0" applyFont="1" applyFill="1" applyBorder="1" applyAlignment="1" applyProtection="1">
      <alignment horizontal="right" vertical="center"/>
    </xf>
    <xf numFmtId="0" fontId="20" fillId="0" borderId="3" xfId="0" applyFont="1" applyBorder="1" applyAlignment="1" applyProtection="1">
      <alignment horizontal="center" vertical="center"/>
    </xf>
    <xf numFmtId="0" fontId="20" fillId="0" borderId="1" xfId="0" applyFont="1" applyBorder="1" applyAlignment="1" applyProtection="1">
      <alignment horizontal="center" vertical="center"/>
    </xf>
    <xf numFmtId="0" fontId="37" fillId="13" borderId="62" xfId="0" applyFont="1" applyFill="1" applyBorder="1" applyAlignment="1" applyProtection="1">
      <alignment horizontal="center" vertical="center" wrapText="1"/>
    </xf>
    <xf numFmtId="0" fontId="42" fillId="0" borderId="0" xfId="0" applyFont="1" applyFill="1" applyBorder="1" applyAlignment="1" applyProtection="1">
      <alignment vertical="center" wrapText="1"/>
    </xf>
    <xf numFmtId="0" fontId="37" fillId="26" borderId="84" xfId="0" applyFont="1" applyFill="1" applyBorder="1" applyAlignment="1" applyProtection="1">
      <alignment horizontal="center" vertical="center" wrapText="1"/>
    </xf>
    <xf numFmtId="0" fontId="37" fillId="26" borderId="69" xfId="0" applyFont="1" applyFill="1" applyBorder="1" applyAlignment="1" applyProtection="1">
      <alignment horizontal="center" vertical="center" wrapText="1"/>
    </xf>
    <xf numFmtId="0" fontId="37" fillId="0" borderId="0" xfId="0" applyFont="1" applyFill="1" applyAlignment="1" applyProtection="1">
      <alignment vertical="center" wrapText="1"/>
    </xf>
    <xf numFmtId="0" fontId="3" fillId="0" borderId="67" xfId="0" applyFont="1" applyBorder="1" applyAlignment="1" applyProtection="1">
      <alignment horizontal="left" vertical="center" wrapText="1" indent="1"/>
    </xf>
    <xf numFmtId="0" fontId="3" fillId="0" borderId="26" xfId="1" applyFont="1" applyFill="1" applyBorder="1" applyAlignment="1" applyProtection="1">
      <alignment horizontal="left" vertical="center" wrapText="1" indent="1"/>
    </xf>
    <xf numFmtId="0" fontId="3" fillId="24" borderId="30" xfId="0" applyFont="1" applyFill="1" applyBorder="1" applyAlignment="1" applyProtection="1">
      <alignment horizontal="center" vertical="center" wrapText="1"/>
    </xf>
    <xf numFmtId="0" fontId="36" fillId="9" borderId="0" xfId="0" applyFont="1" applyFill="1" applyBorder="1" applyAlignment="1" applyProtection="1">
      <alignment horizontal="center" vertical="center"/>
    </xf>
    <xf numFmtId="0" fontId="33"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40" fillId="0" borderId="5" xfId="0" applyFont="1" applyFill="1" applyBorder="1" applyAlignment="1" applyProtection="1">
      <alignment horizontal="center" vertical="center"/>
    </xf>
    <xf numFmtId="0" fontId="40" fillId="0" borderId="2" xfId="0" applyFont="1" applyFill="1" applyBorder="1" applyAlignment="1" applyProtection="1">
      <alignment horizontal="center" vertical="center"/>
    </xf>
    <xf numFmtId="0" fontId="4" fillId="12" borderId="30" xfId="0" applyFont="1" applyFill="1" applyBorder="1" applyAlignment="1" applyProtection="1">
      <alignment vertical="center" wrapText="1"/>
    </xf>
    <xf numFmtId="0" fontId="4" fillId="12" borderId="31" xfId="0" applyFont="1" applyFill="1" applyBorder="1" applyAlignment="1" applyProtection="1">
      <alignment vertical="center" wrapText="1"/>
    </xf>
    <xf numFmtId="0" fontId="2" fillId="13" borderId="31" xfId="0" applyFont="1" applyFill="1" applyBorder="1" applyAlignment="1" applyProtection="1">
      <alignment vertical="center" wrapText="1"/>
    </xf>
    <xf numFmtId="0" fontId="2" fillId="21" borderId="31" xfId="0" applyFont="1" applyFill="1" applyBorder="1" applyAlignment="1" applyProtection="1">
      <alignment vertical="center" wrapText="1"/>
    </xf>
    <xf numFmtId="0" fontId="32" fillId="15" borderId="30" xfId="0" applyFont="1" applyFill="1" applyBorder="1" applyAlignment="1" applyProtection="1">
      <alignment vertical="center" wrapText="1"/>
    </xf>
    <xf numFmtId="0" fontId="32" fillId="15" borderId="31" xfId="0" applyFont="1" applyFill="1" applyBorder="1" applyAlignment="1" applyProtection="1">
      <alignment vertical="center" wrapText="1"/>
    </xf>
    <xf numFmtId="0" fontId="40" fillId="18" borderId="63" xfId="0" applyFont="1" applyFill="1" applyBorder="1" applyAlignment="1" applyProtection="1">
      <alignment horizontal="center" vertical="center"/>
    </xf>
    <xf numFmtId="0" fontId="40" fillId="18" borderId="52" xfId="0" applyFont="1" applyFill="1" applyBorder="1" applyAlignment="1" applyProtection="1">
      <alignment horizontal="center" vertical="center"/>
    </xf>
    <xf numFmtId="0" fontId="2" fillId="21" borderId="63" xfId="0" applyFont="1" applyFill="1" applyBorder="1" applyAlignment="1" applyProtection="1">
      <alignment horizontal="center" vertical="center" wrapText="1"/>
    </xf>
    <xf numFmtId="0" fontId="2" fillId="21" borderId="52" xfId="0" applyFont="1" applyFill="1" applyBorder="1" applyAlignment="1" applyProtection="1">
      <alignment horizontal="center" vertical="center" wrapText="1"/>
    </xf>
    <xf numFmtId="0" fontId="20" fillId="0" borderId="0" xfId="0" applyFont="1" applyAlignment="1" applyProtection="1">
      <alignment vertical="center"/>
    </xf>
    <xf numFmtId="0" fontId="2" fillId="21" borderId="63" xfId="0" applyFont="1" applyFill="1" applyBorder="1" applyAlignment="1" applyProtection="1">
      <alignment horizontal="center" vertical="center"/>
    </xf>
    <xf numFmtId="0" fontId="2" fillId="21" borderId="52" xfId="0" applyFont="1" applyFill="1" applyBorder="1" applyAlignment="1" applyProtection="1">
      <alignment horizontal="center" vertical="center"/>
    </xf>
    <xf numFmtId="0" fontId="32" fillId="15" borderId="63" xfId="0" applyFont="1" applyFill="1" applyBorder="1" applyAlignment="1" applyProtection="1">
      <alignment horizontal="center" vertical="center" wrapText="1"/>
    </xf>
    <xf numFmtId="0" fontId="32" fillId="15" borderId="52" xfId="0" applyFont="1" applyFill="1" applyBorder="1" applyAlignment="1" applyProtection="1">
      <alignment horizontal="center" vertical="center" wrapText="1"/>
    </xf>
    <xf numFmtId="0" fontId="4" fillId="12" borderId="63" xfId="0" applyFont="1" applyFill="1" applyBorder="1" applyAlignment="1" applyProtection="1">
      <alignment horizontal="center" vertical="center" wrapText="1"/>
    </xf>
    <xf numFmtId="0" fontId="4" fillId="12" borderId="52" xfId="0" applyFont="1" applyFill="1" applyBorder="1" applyAlignment="1" applyProtection="1">
      <alignment horizontal="center" vertical="center" wrapText="1"/>
    </xf>
    <xf numFmtId="0" fontId="2" fillId="13" borderId="52" xfId="0" applyFont="1" applyFill="1" applyBorder="1" applyAlignment="1" applyProtection="1">
      <alignment horizontal="center" vertical="center" wrapText="1"/>
    </xf>
    <xf numFmtId="0" fontId="20" fillId="0" borderId="0" xfId="0" applyFont="1" applyBorder="1" applyAlignment="1" applyProtection="1">
      <alignment vertical="center"/>
    </xf>
    <xf numFmtId="0" fontId="2" fillId="13" borderId="45" xfId="0" applyFont="1" applyFill="1" applyBorder="1" applyAlignment="1" applyProtection="1">
      <alignment horizontal="center" vertical="center" wrapText="1"/>
    </xf>
    <xf numFmtId="0" fontId="2" fillId="13" borderId="46"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37" fillId="26" borderId="73" xfId="0" applyFont="1" applyFill="1" applyBorder="1" applyAlignment="1" applyProtection="1">
      <alignment horizontal="center" vertical="center" wrapText="1"/>
    </xf>
    <xf numFmtId="0" fontId="37" fillId="0" borderId="0" xfId="0" applyFont="1" applyFill="1" applyAlignment="1" applyProtection="1">
      <alignment horizontal="center" vertical="center" wrapText="1"/>
    </xf>
    <xf numFmtId="0" fontId="2" fillId="24" borderId="13" xfId="0" applyFont="1" applyFill="1" applyBorder="1" applyAlignment="1" applyProtection="1">
      <alignment horizontal="center" vertical="center" wrapText="1"/>
      <protection locked="0"/>
    </xf>
    <xf numFmtId="0" fontId="40" fillId="0" borderId="46" xfId="0" applyFont="1" applyFill="1" applyBorder="1" applyAlignment="1" applyProtection="1">
      <alignment horizontal="center" vertical="center" wrapText="1"/>
    </xf>
    <xf numFmtId="0" fontId="40" fillId="0" borderId="58"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2"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37" fillId="0" borderId="28" xfId="0" applyFont="1" applyFill="1" applyBorder="1" applyAlignment="1" applyProtection="1">
      <alignment horizontal="center" vertical="center" wrapText="1"/>
    </xf>
    <xf numFmtId="0" fontId="37" fillId="26" borderId="71" xfId="0" applyFont="1" applyFill="1" applyBorder="1" applyAlignment="1" applyProtection="1">
      <alignment horizontal="center" vertical="center" wrapText="1"/>
    </xf>
    <xf numFmtId="0" fontId="37" fillId="26" borderId="28" xfId="0" applyFont="1" applyFill="1" applyBorder="1" applyAlignment="1" applyProtection="1">
      <alignment horizontal="center" vertical="center" wrapText="1"/>
    </xf>
    <xf numFmtId="0" fontId="40" fillId="0" borderId="63" xfId="0" applyFont="1" applyFill="1" applyBorder="1" applyAlignment="1" applyProtection="1">
      <alignment horizontal="center" vertical="center" wrapText="1"/>
    </xf>
    <xf numFmtId="0" fontId="40" fillId="0" borderId="4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29" xfId="0" applyFont="1" applyFill="1" applyBorder="1" applyAlignment="1" applyProtection="1">
      <alignment horizontal="center" vertical="center" wrapText="1"/>
    </xf>
    <xf numFmtId="0" fontId="3" fillId="0" borderId="62" xfId="0" applyFont="1" applyFill="1" applyBorder="1" applyAlignment="1" applyProtection="1">
      <alignment horizontal="center" vertical="center" wrapText="1"/>
    </xf>
    <xf numFmtId="0" fontId="37" fillId="26" borderId="86" xfId="0" applyFont="1" applyFill="1" applyBorder="1" applyAlignment="1" applyProtection="1">
      <alignment horizontal="center" vertical="center" wrapText="1"/>
    </xf>
    <xf numFmtId="0" fontId="0" fillId="9" borderId="0" xfId="0" applyFill="1" applyAlignment="1" applyProtection="1">
      <alignment vertical="center" wrapText="1"/>
    </xf>
    <xf numFmtId="0" fontId="0" fillId="9" borderId="59" xfId="0" applyFill="1" applyBorder="1" applyAlignment="1" applyProtection="1">
      <alignment vertical="center" wrapText="1"/>
    </xf>
    <xf numFmtId="0" fontId="42" fillId="0" borderId="0" xfId="0" applyFont="1" applyFill="1" applyBorder="1" applyAlignment="1" applyProtection="1">
      <alignment horizontal="center" vertical="center" wrapText="1"/>
    </xf>
    <xf numFmtId="0" fontId="37" fillId="0" borderId="43" xfId="0" applyFont="1" applyFill="1" applyBorder="1" applyAlignment="1" applyProtection="1">
      <alignment horizontal="center" vertical="center" wrapText="1"/>
    </xf>
    <xf numFmtId="0" fontId="20" fillId="0" borderId="49" xfId="0" applyFont="1" applyFill="1" applyBorder="1" applyAlignment="1" applyProtection="1">
      <alignment horizontal="center" vertical="center" wrapText="1"/>
    </xf>
    <xf numFmtId="0" fontId="40" fillId="0" borderId="53" xfId="0" applyFont="1" applyFill="1" applyBorder="1" applyAlignment="1" applyProtection="1">
      <alignment horizontal="center" vertical="center" wrapText="1"/>
    </xf>
    <xf numFmtId="0" fontId="40" fillId="0" borderId="59" xfId="0" applyFont="1" applyFill="1" applyBorder="1" applyAlignment="1" applyProtection="1">
      <alignment horizontal="center" vertical="center" wrapText="1"/>
    </xf>
    <xf numFmtId="0" fontId="40" fillId="0" borderId="61" xfId="0" applyFont="1" applyFill="1" applyBorder="1" applyAlignment="1" applyProtection="1">
      <alignment horizontal="center" vertical="center" wrapText="1"/>
    </xf>
    <xf numFmtId="0" fontId="37" fillId="16" borderId="32"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5" xfId="0" applyFont="1" applyFill="1" applyBorder="1" applyAlignment="1" applyProtection="1">
      <alignment horizontal="center" vertical="center" wrapText="1"/>
    </xf>
    <xf numFmtId="0" fontId="20" fillId="0" borderId="24"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32"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20" fillId="0" borderId="71" xfId="0" applyFont="1" applyFill="1" applyBorder="1" applyAlignment="1" applyProtection="1">
      <alignment horizontal="center" vertical="center" wrapText="1"/>
    </xf>
    <xf numFmtId="0" fontId="20" fillId="0" borderId="62" xfId="0" applyFont="1" applyFill="1" applyBorder="1" applyAlignment="1" applyProtection="1">
      <alignment horizontal="center" vertical="center" wrapText="1"/>
    </xf>
    <xf numFmtId="0" fontId="20" fillId="0" borderId="11" xfId="0" applyFont="1" applyFill="1" applyBorder="1" applyAlignment="1" applyProtection="1">
      <alignment horizontal="center" vertical="center" wrapText="1"/>
    </xf>
    <xf numFmtId="0" fontId="0" fillId="0" borderId="0" xfId="0" applyAlignment="1" applyProtection="1">
      <alignment vertical="center" wrapText="1"/>
    </xf>
    <xf numFmtId="0" fontId="37" fillId="24" borderId="26"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29" xfId="0" applyFont="1" applyFill="1" applyBorder="1" applyAlignment="1" applyProtection="1">
      <alignment horizontal="center" vertical="center" wrapText="1"/>
    </xf>
    <xf numFmtId="0" fontId="37" fillId="23" borderId="32"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58" xfId="0" applyFont="1" applyFill="1" applyBorder="1" applyAlignment="1" applyProtection="1">
      <alignment horizontal="center" vertical="center" wrapText="1"/>
    </xf>
    <xf numFmtId="0" fontId="20" fillId="0" borderId="85" xfId="0" applyFont="1" applyFill="1" applyBorder="1" applyAlignment="1" applyProtection="1">
      <alignment horizontal="center" vertical="center" wrapText="1"/>
    </xf>
    <xf numFmtId="0" fontId="37" fillId="14" borderId="32" xfId="0" applyFont="1" applyFill="1" applyBorder="1" applyAlignment="1" applyProtection="1">
      <alignment horizontal="center" vertical="center" wrapText="1"/>
    </xf>
    <xf numFmtId="0" fontId="37" fillId="13" borderId="32" xfId="0" applyFont="1" applyFill="1" applyBorder="1" applyAlignment="1" applyProtection="1">
      <alignment horizontal="center" vertical="center" wrapText="1"/>
    </xf>
    <xf numFmtId="0" fontId="37" fillId="17" borderId="26" xfId="0" applyFont="1" applyFill="1" applyBorder="1" applyAlignment="1" applyProtection="1">
      <alignment horizontal="center" vertical="center" wrapText="1"/>
    </xf>
    <xf numFmtId="0" fontId="37" fillId="22" borderId="32" xfId="0" applyFont="1" applyFill="1" applyBorder="1" applyAlignment="1" applyProtection="1">
      <alignment horizontal="center" vertical="center" wrapText="1"/>
    </xf>
    <xf numFmtId="0" fontId="37" fillId="22" borderId="48" xfId="0" applyFont="1" applyFill="1" applyBorder="1" applyAlignment="1" applyProtection="1">
      <alignment horizontal="center" vertical="center" wrapText="1"/>
    </xf>
    <xf numFmtId="0" fontId="20" fillId="0" borderId="48"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20" fillId="0" borderId="0" xfId="0" applyFont="1" applyFill="1" applyAlignment="1" applyProtection="1">
      <alignment horizontal="center" vertical="center" wrapText="1"/>
    </xf>
    <xf numFmtId="0" fontId="37" fillId="9" borderId="59" xfId="0" applyFont="1" applyFill="1" applyBorder="1" applyAlignment="1" applyProtection="1">
      <alignment horizontal="right" vertical="center" wrapText="1"/>
    </xf>
    <xf numFmtId="0" fontId="37" fillId="9" borderId="0" xfId="0" applyFont="1" applyFill="1" applyAlignment="1" applyProtection="1">
      <alignment horizontal="right" vertical="center" wrapText="1"/>
    </xf>
    <xf numFmtId="0" fontId="37" fillId="9" borderId="0" xfId="0" applyFont="1" applyFill="1" applyAlignment="1" applyProtection="1">
      <alignment horizontal="center" vertical="center" wrapText="1"/>
    </xf>
    <xf numFmtId="0" fontId="20" fillId="9" borderId="0" xfId="0" applyFont="1" applyFill="1" applyAlignment="1" applyProtection="1">
      <alignment horizontal="center" vertical="center" wrapText="1"/>
    </xf>
    <xf numFmtId="0" fontId="0" fillId="9" borderId="0" xfId="0" applyFill="1" applyAlignment="1" applyProtection="1">
      <alignment horizontal="center" vertical="center" wrapText="1"/>
    </xf>
    <xf numFmtId="0" fontId="0" fillId="0" borderId="0" xfId="0" applyFill="1" applyAlignment="1" applyProtection="1">
      <alignment vertical="center" wrapText="1"/>
    </xf>
    <xf numFmtId="0" fontId="37" fillId="0" borderId="0" xfId="0" applyFont="1" applyAlignment="1" applyProtection="1">
      <alignment horizontal="center" vertical="center" wrapText="1"/>
    </xf>
    <xf numFmtId="0" fontId="20" fillId="0" borderId="0" xfId="0" applyFont="1" applyAlignment="1" applyProtection="1">
      <alignment horizontal="center" vertical="center" wrapText="1"/>
    </xf>
    <xf numFmtId="0" fontId="0" fillId="0" borderId="0" xfId="0" applyAlignment="1" applyProtection="1">
      <alignment horizontal="center" vertical="center" wrapText="1"/>
    </xf>
    <xf numFmtId="0" fontId="0" fillId="0" borderId="0" xfId="0" applyFill="1" applyAlignment="1" applyProtection="1">
      <alignment horizontal="center" vertical="center" wrapText="1"/>
    </xf>
    <xf numFmtId="0" fontId="0" fillId="5" borderId="0" xfId="0" applyFill="1" applyAlignment="1" applyProtection="1">
      <alignment vertical="center" wrapText="1"/>
    </xf>
    <xf numFmtId="0" fontId="37"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0" fillId="9" borderId="0" xfId="0" applyFill="1" applyBorder="1" applyAlignment="1" applyProtection="1">
      <alignment vertical="center" wrapText="1"/>
    </xf>
    <xf numFmtId="0" fontId="2" fillId="0" borderId="15" xfId="0" applyFont="1" applyFill="1" applyBorder="1" applyAlignment="1" applyProtection="1">
      <alignment horizontal="right" vertical="center" wrapText="1" indent="1"/>
    </xf>
    <xf numFmtId="0" fontId="2" fillId="0" borderId="6" xfId="0" applyFont="1" applyFill="1" applyBorder="1" applyAlignment="1" applyProtection="1">
      <alignment horizontal="right" vertical="center" wrapText="1" indent="1"/>
    </xf>
    <xf numFmtId="0" fontId="2" fillId="0" borderId="42" xfId="0" applyFont="1" applyBorder="1" applyAlignment="1" applyProtection="1">
      <alignment horizontal="right" vertical="center" indent="1"/>
    </xf>
    <xf numFmtId="0" fontId="2" fillId="0" borderId="13" xfId="0" applyFont="1" applyFill="1" applyBorder="1" applyAlignment="1" applyProtection="1">
      <alignment horizontal="right" vertical="center" wrapText="1" indent="1"/>
    </xf>
    <xf numFmtId="0" fontId="2" fillId="0" borderId="1" xfId="0" applyFont="1" applyFill="1" applyBorder="1" applyAlignment="1" applyProtection="1">
      <alignment horizontal="right" vertical="center" wrapText="1" indent="1"/>
    </xf>
    <xf numFmtId="0" fontId="2" fillId="0" borderId="3" xfId="0" applyFont="1" applyBorder="1" applyAlignment="1" applyProtection="1">
      <alignment horizontal="right" vertical="center" indent="1"/>
    </xf>
    <xf numFmtId="0" fontId="2" fillId="16" borderId="22" xfId="0" applyFont="1" applyFill="1" applyBorder="1" applyAlignment="1" applyProtection="1">
      <alignment horizontal="right" vertical="center" indent="1"/>
    </xf>
    <xf numFmtId="0" fontId="2" fillId="0" borderId="3" xfId="0" applyFont="1" applyBorder="1" applyAlignment="1" applyProtection="1">
      <alignment horizontal="right" vertical="center" wrapText="1" indent="1"/>
    </xf>
    <xf numFmtId="0" fontId="39" fillId="0" borderId="4" xfId="0" applyFont="1" applyFill="1" applyBorder="1" applyAlignment="1" applyProtection="1">
      <alignment horizontal="center" vertical="center" wrapText="1"/>
    </xf>
    <xf numFmtId="0" fontId="54" fillId="9" borderId="0" xfId="0" applyFont="1" applyFill="1" applyAlignment="1" applyProtection="1">
      <alignment horizontal="center" vertical="center" wrapText="1"/>
    </xf>
    <xf numFmtId="0" fontId="54" fillId="0" borderId="0" xfId="0" applyFont="1" applyAlignment="1" applyProtection="1">
      <alignment horizontal="center" vertical="center" wrapText="1"/>
    </xf>
    <xf numFmtId="0" fontId="0" fillId="0" borderId="0" xfId="0" applyBorder="1" applyAlignment="1" applyProtection="1">
      <alignment horizontal="center" vertical="center" wrapText="1"/>
    </xf>
    <xf numFmtId="0" fontId="2" fillId="24" borderId="6"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24" borderId="44"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xf>
    <xf numFmtId="0" fontId="39" fillId="0" borderId="24" xfId="0" applyFont="1" applyFill="1" applyBorder="1" applyAlignment="1" applyProtection="1">
      <alignment horizontal="center" vertical="center" wrapText="1"/>
    </xf>
    <xf numFmtId="0" fontId="2" fillId="2" borderId="25"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40" fillId="0" borderId="47"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0" borderId="36" xfId="0" applyFont="1" applyFill="1" applyBorder="1" applyAlignment="1" applyProtection="1">
      <alignment horizontal="center" vertical="center" wrapText="1"/>
    </xf>
    <xf numFmtId="0" fontId="20" fillId="0" borderId="40" xfId="0" applyFont="1" applyFill="1" applyBorder="1" applyAlignment="1" applyProtection="1">
      <alignment horizontal="center" vertical="center" wrapText="1"/>
    </xf>
    <xf numFmtId="0" fontId="20" fillId="0" borderId="41" xfId="0" applyFont="1" applyFill="1" applyBorder="1" applyAlignment="1" applyProtection="1">
      <alignment horizontal="center" vertical="center" wrapText="1"/>
    </xf>
    <xf numFmtId="0" fontId="42" fillId="0" borderId="72" xfId="0" applyFont="1" applyFill="1" applyBorder="1" applyAlignment="1" applyProtection="1">
      <alignment horizontal="center" vertical="center" wrapText="1"/>
    </xf>
    <xf numFmtId="0" fontId="42" fillId="0" borderId="73" xfId="0" applyFont="1" applyFill="1" applyBorder="1" applyAlignment="1" applyProtection="1">
      <alignment horizontal="center" vertical="center" wrapText="1"/>
    </xf>
    <xf numFmtId="0" fontId="42" fillId="0" borderId="62" xfId="0" applyFont="1" applyFill="1" applyBorder="1" applyAlignment="1" applyProtection="1">
      <alignment horizontal="center" vertical="center" wrapText="1"/>
    </xf>
    <xf numFmtId="0" fontId="2" fillId="24" borderId="7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20" fillId="0" borderId="72" xfId="0" applyFont="1" applyFill="1" applyBorder="1" applyAlignment="1" applyProtection="1">
      <alignment horizontal="center" vertical="center" wrapText="1"/>
    </xf>
    <xf numFmtId="0" fontId="40" fillId="0" borderId="73" xfId="0" applyFont="1" applyFill="1" applyBorder="1" applyAlignment="1" applyProtection="1">
      <alignment horizontal="center" vertical="center" wrapText="1"/>
    </xf>
    <xf numFmtId="0" fontId="40" fillId="0" borderId="62" xfId="0" applyFont="1" applyFill="1" applyBorder="1" applyAlignment="1" applyProtection="1">
      <alignment horizontal="center" vertical="center" wrapText="1"/>
    </xf>
    <xf numFmtId="0" fontId="37" fillId="16" borderId="43" xfId="0" applyFont="1" applyFill="1" applyBorder="1" applyAlignment="1" applyProtection="1">
      <alignment horizontal="center" vertical="center" wrapText="1"/>
    </xf>
    <xf numFmtId="0" fontId="37" fillId="16" borderId="40" xfId="0" applyFont="1" applyFill="1" applyBorder="1" applyAlignment="1" applyProtection="1">
      <alignment horizontal="center" vertical="center" wrapText="1"/>
    </xf>
    <xf numFmtId="0" fontId="37" fillId="16" borderId="36" xfId="0" applyFont="1" applyFill="1" applyBorder="1" applyAlignment="1" applyProtection="1">
      <alignment horizontal="center" vertical="center" wrapText="1"/>
    </xf>
    <xf numFmtId="0" fontId="3" fillId="0" borderId="36" xfId="0" applyFont="1" applyFill="1" applyBorder="1" applyAlignment="1" applyProtection="1">
      <alignment horizontal="center" vertical="center" wrapText="1"/>
    </xf>
    <xf numFmtId="0" fontId="20" fillId="0" borderId="20" xfId="0" applyFont="1" applyFill="1" applyBorder="1" applyAlignment="1" applyProtection="1">
      <alignment horizontal="center" vertical="center" wrapText="1"/>
    </xf>
    <xf numFmtId="0" fontId="3" fillId="0" borderId="40" xfId="0" applyFont="1" applyFill="1" applyBorder="1" applyAlignment="1" applyProtection="1">
      <alignment horizontal="center" vertical="center" wrapText="1"/>
    </xf>
    <xf numFmtId="0" fontId="2" fillId="24" borderId="37" xfId="0" applyFont="1" applyFill="1" applyBorder="1" applyAlignment="1" applyProtection="1">
      <alignment horizontal="center" vertical="center" wrapText="1"/>
      <protection locked="0"/>
    </xf>
    <xf numFmtId="0" fontId="20" fillId="0" borderId="28"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0" fillId="0" borderId="0" xfId="0" applyFill="1" applyBorder="1" applyAlignment="1" applyProtection="1">
      <alignment vertical="center" wrapText="1"/>
    </xf>
    <xf numFmtId="0" fontId="0" fillId="9" borderId="59" xfId="0" applyFill="1" applyBorder="1" applyAlignment="1" applyProtection="1">
      <alignment horizontal="center" vertical="center" wrapText="1"/>
    </xf>
    <xf numFmtId="0" fontId="40" fillId="0" borderId="82" xfId="0" applyFont="1" applyFill="1" applyBorder="1" applyAlignment="1" applyProtection="1">
      <alignment horizontal="center" vertical="center" wrapText="1"/>
    </xf>
    <xf numFmtId="0" fontId="40" fillId="0" borderId="69" xfId="0"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9" borderId="59" xfId="0" applyFont="1" applyFill="1" applyBorder="1" applyAlignment="1" applyProtection="1">
      <alignment horizontal="center" vertical="center" wrapText="1"/>
    </xf>
    <xf numFmtId="0" fontId="42" fillId="0" borderId="28" xfId="0" applyFont="1" applyFill="1" applyBorder="1" applyAlignment="1" applyProtection="1">
      <alignment horizontal="center" vertical="center" wrapText="1"/>
    </xf>
    <xf numFmtId="0" fontId="42" fillId="0" borderId="41" xfId="0" applyFont="1" applyFill="1" applyBorder="1" applyAlignment="1" applyProtection="1">
      <alignment horizontal="center" vertical="center" wrapText="1"/>
    </xf>
    <xf numFmtId="0" fontId="37" fillId="26" borderId="72" xfId="0" applyFont="1" applyFill="1" applyBorder="1" applyAlignment="1" applyProtection="1">
      <alignment vertical="center" wrapText="1"/>
    </xf>
    <xf numFmtId="0" fontId="2" fillId="24" borderId="13"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wrapText="1"/>
    </xf>
    <xf numFmtId="0" fontId="0" fillId="0" borderId="0" xfId="0" applyBorder="1" applyAlignment="1" applyProtection="1">
      <alignment vertical="center" wrapText="1"/>
    </xf>
    <xf numFmtId="0" fontId="2" fillId="2" borderId="3" xfId="0" applyFont="1" applyFill="1" applyBorder="1" applyAlignment="1" applyProtection="1">
      <alignment horizontal="center" vertical="center" wrapText="1"/>
    </xf>
    <xf numFmtId="0" fontId="2" fillId="24" borderId="3" xfId="0" applyFont="1" applyFill="1" applyBorder="1" applyAlignment="1" applyProtection="1">
      <alignment horizontal="center" vertical="center" wrapText="1"/>
      <protection locked="0"/>
    </xf>
    <xf numFmtId="0" fontId="37" fillId="26" borderId="73" xfId="0" applyFont="1" applyFill="1" applyBorder="1" applyAlignment="1" applyProtection="1">
      <alignment vertical="center" wrapText="1"/>
    </xf>
    <xf numFmtId="0" fontId="37" fillId="26" borderId="84" xfId="0" applyFont="1" applyFill="1" applyBorder="1" applyAlignment="1" applyProtection="1">
      <alignment vertical="center" wrapText="1"/>
    </xf>
    <xf numFmtId="0" fontId="20" fillId="26" borderId="69" xfId="0" applyFont="1" applyFill="1" applyBorder="1" applyAlignment="1" applyProtection="1">
      <alignment horizontal="center" vertical="center" wrapText="1"/>
    </xf>
    <xf numFmtId="0" fontId="42" fillId="0" borderId="47" xfId="0" applyFont="1" applyFill="1" applyBorder="1" applyAlignment="1" applyProtection="1">
      <alignment horizontal="center" vertical="center" wrapText="1"/>
    </xf>
    <xf numFmtId="0" fontId="42" fillId="0" borderId="40" xfId="0" applyFont="1" applyFill="1" applyBorder="1" applyAlignment="1" applyProtection="1">
      <alignment horizontal="center" vertical="center" wrapText="1"/>
    </xf>
    <xf numFmtId="0" fontId="37" fillId="26" borderId="37" xfId="0" applyFont="1" applyFill="1" applyBorder="1" applyAlignment="1" applyProtection="1">
      <alignment horizontal="center" vertical="center" wrapText="1"/>
    </xf>
    <xf numFmtId="0" fontId="20" fillId="26" borderId="73" xfId="0" applyFont="1" applyFill="1" applyBorder="1" applyAlignment="1" applyProtection="1">
      <alignment horizontal="center" vertical="center" wrapText="1"/>
    </xf>
    <xf numFmtId="0" fontId="20" fillId="26" borderId="86" xfId="0" applyFont="1" applyFill="1" applyBorder="1" applyAlignment="1" applyProtection="1">
      <alignment horizontal="center" vertical="center" wrapText="1"/>
    </xf>
    <xf numFmtId="0" fontId="20" fillId="26" borderId="36" xfId="0" applyFont="1" applyFill="1" applyBorder="1" applyAlignment="1" applyProtection="1">
      <alignment horizontal="center" vertical="center" wrapText="1"/>
    </xf>
    <xf numFmtId="0" fontId="3" fillId="0" borderId="0" xfId="0" applyFont="1" applyFill="1" applyBorder="1" applyAlignment="1" applyProtection="1">
      <alignment vertical="center"/>
    </xf>
    <xf numFmtId="0" fontId="0" fillId="0" borderId="54" xfId="0" applyBorder="1" applyAlignment="1" applyProtection="1"/>
    <xf numFmtId="0" fontId="20" fillId="0" borderId="10" xfId="0" applyFont="1" applyBorder="1" applyAlignment="1" applyProtection="1">
      <alignment vertical="center"/>
    </xf>
    <xf numFmtId="0" fontId="36" fillId="9" borderId="60" xfId="0" applyFont="1" applyFill="1" applyBorder="1" applyAlignment="1" applyProtection="1">
      <alignment horizontal="center" vertical="center"/>
    </xf>
    <xf numFmtId="0" fontId="36" fillId="9" borderId="33" xfId="0" applyFont="1" applyFill="1" applyBorder="1" applyAlignment="1" applyProtection="1">
      <alignment horizontal="center" vertical="center"/>
    </xf>
    <xf numFmtId="0" fontId="36" fillId="9" borderId="64" xfId="0" applyFont="1" applyFill="1" applyBorder="1" applyAlignment="1" applyProtection="1">
      <alignment horizontal="center" vertical="center"/>
    </xf>
    <xf numFmtId="0" fontId="36" fillId="9" borderId="4" xfId="0" applyFont="1" applyFill="1" applyBorder="1" applyAlignment="1" applyProtection="1">
      <alignment horizontal="center" vertical="center"/>
    </xf>
    <xf numFmtId="0" fontId="2" fillId="16" borderId="30" xfId="0" applyFont="1" applyFill="1" applyBorder="1" applyAlignment="1" applyProtection="1">
      <alignment horizontal="center" vertical="center"/>
    </xf>
    <xf numFmtId="0" fontId="2" fillId="16" borderId="31" xfId="0" applyFont="1" applyFill="1" applyBorder="1" applyAlignment="1" applyProtection="1">
      <alignment horizontal="center" vertical="center"/>
    </xf>
    <xf numFmtId="0" fontId="2" fillId="16" borderId="32" xfId="0" applyFont="1" applyFill="1" applyBorder="1" applyAlignment="1" applyProtection="1">
      <alignment horizontal="center" vertical="center"/>
    </xf>
    <xf numFmtId="0" fontId="3" fillId="0" borderId="16" xfId="0" applyFont="1" applyFill="1" applyBorder="1" applyAlignment="1" applyProtection="1">
      <alignment horizontal="left" vertical="center" wrapText="1" indent="1"/>
    </xf>
    <xf numFmtId="0" fontId="3" fillId="0" borderId="26" xfId="0" applyFont="1" applyFill="1" applyBorder="1" applyAlignment="1" applyProtection="1">
      <alignment horizontal="left" vertical="center" wrapText="1" indent="1"/>
    </xf>
    <xf numFmtId="0" fontId="36" fillId="9" borderId="2" xfId="0" applyFont="1" applyFill="1" applyBorder="1" applyAlignment="1" applyProtection="1">
      <alignment horizontal="center" vertical="center"/>
    </xf>
    <xf numFmtId="0" fontId="3" fillId="0" borderId="74" xfId="0" applyFont="1" applyFill="1" applyBorder="1" applyAlignment="1" applyProtection="1">
      <alignment horizontal="left" vertical="center" wrapText="1" indent="1"/>
    </xf>
    <xf numFmtId="0" fontId="3" fillId="0" borderId="27" xfId="0" applyFont="1" applyFill="1" applyBorder="1" applyAlignment="1" applyProtection="1">
      <alignment horizontal="left" vertical="center" wrapText="1" indent="1"/>
    </xf>
    <xf numFmtId="0" fontId="3" fillId="0" borderId="32" xfId="0" applyFont="1" applyFill="1" applyBorder="1" applyAlignment="1" applyProtection="1">
      <alignment horizontal="left" vertical="center" wrapText="1" indent="1"/>
    </xf>
    <xf numFmtId="0" fontId="36" fillId="9" borderId="58" xfId="0" applyFont="1" applyFill="1" applyBorder="1" applyAlignment="1" applyProtection="1">
      <alignment horizontal="center" vertical="center"/>
    </xf>
    <xf numFmtId="0" fontId="3" fillId="0" borderId="36" xfId="0" applyFont="1" applyFill="1" applyBorder="1" applyAlignment="1" applyProtection="1">
      <alignment horizontal="left" vertical="center" wrapText="1" indent="1"/>
    </xf>
    <xf numFmtId="0" fontId="2" fillId="0" borderId="46" xfId="0" applyFont="1" applyBorder="1" applyAlignment="1" applyProtection="1">
      <alignment horizontal="right" vertical="center" wrapText="1" indent="1"/>
    </xf>
    <xf numFmtId="0" fontId="2" fillId="0" borderId="25" xfId="0" applyFont="1" applyBorder="1" applyAlignment="1" applyProtection="1">
      <alignment horizontal="right" vertical="center" wrapText="1" indent="1"/>
    </xf>
    <xf numFmtId="0" fontId="2" fillId="0" borderId="5" xfId="0" applyFont="1" applyBorder="1" applyAlignment="1" applyProtection="1">
      <alignment horizontal="right" vertical="center" indent="1"/>
    </xf>
    <xf numFmtId="0" fontId="2" fillId="16" borderId="42" xfId="0" applyFont="1" applyFill="1" applyBorder="1" applyAlignment="1" applyProtection="1">
      <alignment horizontal="right" vertical="center" indent="1"/>
    </xf>
    <xf numFmtId="0" fontId="36" fillId="0" borderId="0" xfId="0" applyFont="1" applyAlignment="1" applyProtection="1">
      <alignment horizontal="center" vertical="center"/>
    </xf>
    <xf numFmtId="0" fontId="20" fillId="9" borderId="0" xfId="0" applyFont="1" applyFill="1" applyAlignment="1" applyProtection="1">
      <alignment vertical="center"/>
    </xf>
    <xf numFmtId="0" fontId="36" fillId="9" borderId="0" xfId="0" applyFont="1" applyFill="1" applyAlignment="1" applyProtection="1">
      <alignment horizontal="center" vertical="center"/>
    </xf>
    <xf numFmtId="0" fontId="2" fillId="0" borderId="1" xfId="0" applyFont="1" applyFill="1" applyBorder="1" applyAlignment="1" applyProtection="1">
      <alignment horizontal="right" vertical="center" indent="1"/>
    </xf>
    <xf numFmtId="0" fontId="0" fillId="0" borderId="0" xfId="0" applyAlignment="1" applyProtection="1">
      <alignment horizontal="center" vertical="center"/>
    </xf>
    <xf numFmtId="0" fontId="2" fillId="16" borderId="29" xfId="0" applyFont="1" applyFill="1" applyBorder="1" applyAlignment="1" applyProtection="1">
      <alignment vertical="center"/>
    </xf>
    <xf numFmtId="0" fontId="2" fillId="16" borderId="30" xfId="0" applyFont="1" applyFill="1" applyBorder="1" applyAlignment="1" applyProtection="1">
      <alignment vertical="center"/>
    </xf>
    <xf numFmtId="0" fontId="3" fillId="22" borderId="29" xfId="0" applyFont="1" applyFill="1" applyBorder="1" applyAlignment="1" applyProtection="1">
      <alignment vertical="center" wrapText="1"/>
    </xf>
    <xf numFmtId="0" fontId="3" fillId="22" borderId="30" xfId="0" applyFont="1" applyFill="1" applyBorder="1" applyAlignment="1" applyProtection="1">
      <alignment vertical="center" wrapText="1"/>
    </xf>
    <xf numFmtId="0" fontId="2" fillId="22" borderId="30" xfId="0" applyFont="1" applyFill="1" applyBorder="1" applyAlignment="1" applyProtection="1">
      <alignment horizontal="center" vertical="center" wrapText="1"/>
    </xf>
    <xf numFmtId="0" fontId="42" fillId="0" borderId="0" xfId="0" applyFont="1" applyAlignment="1" applyProtection="1">
      <alignment vertical="center"/>
    </xf>
    <xf numFmtId="0" fontId="20" fillId="0" borderId="50" xfId="0" applyFont="1" applyBorder="1" applyAlignment="1" applyProtection="1">
      <alignment vertical="center"/>
    </xf>
    <xf numFmtId="0" fontId="0" fillId="0" borderId="28" xfId="0" applyBorder="1" applyAlignment="1" applyProtection="1">
      <alignment vertical="center"/>
    </xf>
    <xf numFmtId="0" fontId="20" fillId="0" borderId="9" xfId="0" applyFont="1" applyBorder="1" applyAlignment="1" applyProtection="1">
      <alignment vertical="center"/>
    </xf>
    <xf numFmtId="0" fontId="52" fillId="16" borderId="40" xfId="0" applyFont="1" applyFill="1" applyBorder="1" applyAlignment="1" applyProtection="1">
      <alignment horizontal="right" vertical="center"/>
    </xf>
    <xf numFmtId="0" fontId="52" fillId="16" borderId="32" xfId="0" applyFont="1" applyFill="1" applyBorder="1" applyAlignment="1" applyProtection="1">
      <alignment horizontal="right" vertical="center"/>
    </xf>
    <xf numFmtId="0" fontId="3" fillId="0" borderId="29" xfId="0" applyFont="1" applyBorder="1" applyAlignment="1" applyProtection="1">
      <alignment horizontal="left" vertical="center" wrapText="1" indent="1"/>
    </xf>
    <xf numFmtId="0" fontId="52" fillId="16" borderId="36" xfId="0" applyFont="1" applyFill="1" applyBorder="1" applyAlignment="1" applyProtection="1">
      <alignment horizontal="right" vertical="center"/>
    </xf>
    <xf numFmtId="0" fontId="32" fillId="14" borderId="45" xfId="0" applyFont="1" applyFill="1" applyBorder="1" applyAlignment="1" applyProtection="1">
      <alignment horizontal="center" vertical="center"/>
    </xf>
    <xf numFmtId="0" fontId="32" fillId="14" borderId="46" xfId="0" applyFont="1" applyFill="1" applyBorder="1" applyAlignment="1" applyProtection="1">
      <alignment horizontal="center" vertical="center"/>
    </xf>
    <xf numFmtId="0" fontId="32" fillId="14" borderId="40" xfId="0" applyFont="1" applyFill="1" applyBorder="1" applyAlignment="1" applyProtection="1">
      <alignment horizontal="center" vertical="center"/>
    </xf>
    <xf numFmtId="0" fontId="3" fillId="0" borderId="60" xfId="0" applyFont="1" applyFill="1" applyBorder="1" applyAlignment="1" applyProtection="1">
      <alignment horizontal="left" vertical="center" wrapText="1" indent="1"/>
    </xf>
    <xf numFmtId="0" fontId="42" fillId="0" borderId="0" xfId="0" applyFont="1" applyFill="1" applyBorder="1" applyAlignment="1" applyProtection="1">
      <alignment vertical="center"/>
    </xf>
    <xf numFmtId="0" fontId="0" fillId="0" borderId="10" xfId="0" applyBorder="1" applyAlignment="1" applyProtection="1">
      <alignment vertical="center"/>
    </xf>
    <xf numFmtId="0" fontId="32" fillId="23" borderId="35" xfId="0" applyFont="1" applyFill="1" applyBorder="1" applyAlignment="1" applyProtection="1">
      <alignment horizontal="center" vertical="center" wrapText="1"/>
    </xf>
    <xf numFmtId="0" fontId="32" fillId="23" borderId="34" xfId="0" applyFont="1" applyFill="1" applyBorder="1" applyAlignment="1" applyProtection="1">
      <alignment horizontal="center" vertical="center" wrapText="1"/>
    </xf>
    <xf numFmtId="0" fontId="32" fillId="14" borderId="35" xfId="0" applyFont="1" applyFill="1" applyBorder="1" applyAlignment="1" applyProtection="1">
      <alignment horizontal="center" vertical="center" wrapText="1"/>
    </xf>
    <xf numFmtId="0" fontId="32" fillId="14" borderId="34" xfId="0" applyFont="1" applyFill="1" applyBorder="1" applyAlignment="1" applyProtection="1">
      <alignment horizontal="center" vertical="center" wrapText="1"/>
    </xf>
    <xf numFmtId="0" fontId="20" fillId="13" borderId="5" xfId="0" applyFont="1" applyFill="1" applyBorder="1" applyAlignment="1" applyProtection="1">
      <alignment horizontal="center" vertical="center"/>
    </xf>
    <xf numFmtId="0" fontId="20" fillId="13" borderId="2"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8" fillId="0" borderId="0" xfId="0" applyFont="1" applyFill="1" applyBorder="1" applyAlignment="1" applyProtection="1">
      <alignment vertical="center" wrapText="1"/>
    </xf>
    <xf numFmtId="0" fontId="2" fillId="0" borderId="60" xfId="0" applyFont="1" applyBorder="1" applyAlignment="1" applyProtection="1">
      <alignment horizontal="right" vertical="center" wrapText="1" indent="1"/>
    </xf>
    <xf numFmtId="0" fontId="2" fillId="0" borderId="29" xfId="0" applyFont="1" applyBorder="1" applyAlignment="1" applyProtection="1">
      <alignment horizontal="right" vertical="center" wrapText="1" indent="1"/>
    </xf>
    <xf numFmtId="0" fontId="2" fillId="0" borderId="29" xfId="0" applyFont="1" applyBorder="1" applyAlignment="1" applyProtection="1">
      <alignment horizontal="right" vertical="center" indent="1"/>
    </xf>
    <xf numFmtId="0" fontId="20" fillId="0" borderId="7" xfId="0" applyFont="1" applyFill="1" applyBorder="1" applyAlignment="1" applyProtection="1">
      <alignment vertical="center" textRotation="90" wrapText="1"/>
    </xf>
    <xf numFmtId="0" fontId="0" fillId="0" borderId="10" xfId="0" applyBorder="1" applyAlignment="1" applyProtection="1">
      <alignment vertical="center" wrapText="1"/>
    </xf>
    <xf numFmtId="0" fontId="0" fillId="9" borderId="0" xfId="0" applyFill="1" applyAlignment="1" applyProtection="1">
      <alignment wrapText="1"/>
    </xf>
    <xf numFmtId="0" fontId="0" fillId="0" borderId="0" xfId="0" applyAlignment="1" applyProtection="1">
      <alignment wrapText="1"/>
    </xf>
    <xf numFmtId="0" fontId="32" fillId="16" borderId="45" xfId="0" applyFont="1" applyFill="1" applyBorder="1" applyAlignment="1" applyProtection="1">
      <alignment horizontal="center" vertical="center" wrapText="1"/>
    </xf>
    <xf numFmtId="0" fontId="32" fillId="16" borderId="46" xfId="0" applyFont="1" applyFill="1" applyBorder="1" applyAlignment="1" applyProtection="1">
      <alignment horizontal="center" vertical="center" wrapText="1"/>
    </xf>
    <xf numFmtId="0" fontId="32" fillId="16" borderId="58" xfId="0" applyFont="1" applyFill="1" applyBorder="1" applyAlignment="1" applyProtection="1">
      <alignment horizontal="center" vertical="center" wrapText="1"/>
    </xf>
    <xf numFmtId="0" fontId="32" fillId="16" borderId="35" xfId="0" applyFont="1" applyFill="1" applyBorder="1" applyAlignment="1" applyProtection="1">
      <alignment horizontal="center" vertical="center" wrapText="1"/>
    </xf>
    <xf numFmtId="0" fontId="32" fillId="16" borderId="40" xfId="0" applyFont="1" applyFill="1" applyBorder="1" applyAlignment="1" applyProtection="1">
      <alignment horizontal="center" vertical="center" wrapText="1"/>
    </xf>
    <xf numFmtId="0" fontId="54" fillId="9" borderId="33" xfId="0" applyFont="1" applyFill="1" applyBorder="1" applyAlignment="1" applyProtection="1">
      <alignment horizontal="center" vertical="center" wrapText="1"/>
    </xf>
    <xf numFmtId="0" fontId="55" fillId="9" borderId="2" xfId="0" applyFont="1" applyFill="1" applyBorder="1" applyAlignment="1" applyProtection="1">
      <alignment horizontal="center" vertical="center" wrapText="1"/>
    </xf>
    <xf numFmtId="0" fontId="55" fillId="9" borderId="4" xfId="0" applyFont="1" applyFill="1" applyBorder="1" applyAlignment="1" applyProtection="1">
      <alignment horizontal="center" vertical="center" wrapText="1"/>
    </xf>
    <xf numFmtId="0" fontId="32" fillId="14" borderId="46" xfId="0" applyFont="1" applyFill="1" applyBorder="1" applyAlignment="1" applyProtection="1">
      <alignment horizontal="center" vertical="center" wrapText="1"/>
    </xf>
    <xf numFmtId="0" fontId="32" fillId="14" borderId="58" xfId="0" applyFont="1" applyFill="1" applyBorder="1" applyAlignment="1" applyProtection="1">
      <alignment horizontal="center" vertical="center" wrapText="1"/>
    </xf>
    <xf numFmtId="0" fontId="32" fillId="14" borderId="0" xfId="0" applyFont="1" applyFill="1" applyBorder="1" applyAlignment="1" applyProtection="1">
      <alignment horizontal="center" vertical="center" wrapText="1"/>
    </xf>
    <xf numFmtId="0" fontId="32" fillId="14" borderId="40" xfId="0" applyFont="1" applyFill="1" applyBorder="1" applyAlignment="1" applyProtection="1">
      <alignment horizontal="center" vertical="center" wrapText="1"/>
    </xf>
    <xf numFmtId="0" fontId="32" fillId="23" borderId="45" xfId="0" applyFont="1" applyFill="1" applyBorder="1" applyAlignment="1" applyProtection="1">
      <alignment horizontal="center" vertical="center" wrapText="1"/>
    </xf>
    <xf numFmtId="0" fontId="32" fillId="23" borderId="58" xfId="0" applyFont="1" applyFill="1" applyBorder="1" applyAlignment="1" applyProtection="1">
      <alignment horizontal="center" vertical="center" wrapText="1"/>
    </xf>
    <xf numFmtId="0" fontId="32" fillId="23" borderId="50" xfId="0" applyFont="1" applyFill="1" applyBorder="1" applyAlignment="1" applyProtection="1">
      <alignment horizontal="center" vertical="center" wrapText="1"/>
    </xf>
    <xf numFmtId="0" fontId="32" fillId="23" borderId="40" xfId="0" applyFont="1" applyFill="1" applyBorder="1" applyAlignment="1" applyProtection="1">
      <alignment horizontal="center" vertical="center" wrapText="1"/>
    </xf>
    <xf numFmtId="0" fontId="32" fillId="14" borderId="45" xfId="0" applyFont="1" applyFill="1" applyBorder="1" applyAlignment="1" applyProtection="1">
      <alignment horizontal="center" vertical="center" wrapText="1"/>
    </xf>
    <xf numFmtId="0" fontId="40" fillId="13" borderId="46" xfId="0" applyFont="1" applyFill="1" applyBorder="1" applyAlignment="1" applyProtection="1">
      <alignment horizontal="center" vertical="center" wrapText="1"/>
    </xf>
    <xf numFmtId="0" fontId="40" fillId="13" borderId="58" xfId="0" applyFont="1" applyFill="1" applyBorder="1" applyAlignment="1" applyProtection="1">
      <alignment horizontal="center" vertical="center" wrapText="1"/>
    </xf>
    <xf numFmtId="0" fontId="20" fillId="13" borderId="50" xfId="0" applyFont="1" applyFill="1" applyBorder="1" applyAlignment="1" applyProtection="1">
      <alignment horizontal="center" vertical="center" wrapText="1"/>
    </xf>
    <xf numFmtId="0" fontId="20" fillId="13" borderId="34" xfId="0" applyFont="1" applyFill="1" applyBorder="1" applyAlignment="1" applyProtection="1">
      <alignment horizontal="center" vertical="center" wrapText="1"/>
    </xf>
    <xf numFmtId="0" fontId="40" fillId="13" borderId="40" xfId="0" applyFont="1" applyFill="1" applyBorder="1" applyAlignment="1" applyProtection="1">
      <alignment horizontal="center" vertical="center" wrapText="1"/>
    </xf>
    <xf numFmtId="0" fontId="40" fillId="17" borderId="46" xfId="0" applyFont="1" applyFill="1" applyBorder="1" applyAlignment="1" applyProtection="1">
      <alignment horizontal="center" vertical="center" wrapText="1"/>
    </xf>
    <xf numFmtId="0" fontId="40" fillId="17" borderId="58" xfId="0" applyFont="1" applyFill="1" applyBorder="1" applyAlignment="1" applyProtection="1">
      <alignment horizontal="center" vertical="center" wrapText="1"/>
    </xf>
    <xf numFmtId="0" fontId="20" fillId="17" borderId="50" xfId="0" applyFont="1" applyFill="1" applyBorder="1" applyAlignment="1" applyProtection="1">
      <alignment horizontal="center" vertical="center" wrapText="1"/>
    </xf>
    <xf numFmtId="0" fontId="20" fillId="17" borderId="34" xfId="0" applyFont="1" applyFill="1" applyBorder="1" applyAlignment="1" applyProtection="1">
      <alignment horizontal="center" vertical="center" wrapText="1"/>
    </xf>
    <xf numFmtId="0" fontId="40" fillId="17" borderId="40" xfId="0" applyFont="1" applyFill="1" applyBorder="1" applyAlignment="1" applyProtection="1">
      <alignment horizontal="center" vertical="center" wrapText="1"/>
    </xf>
    <xf numFmtId="0" fontId="2" fillId="11" borderId="46" xfId="0" applyFont="1" applyFill="1" applyBorder="1" applyAlignment="1" applyProtection="1">
      <alignment horizontal="center" vertical="center" wrapText="1"/>
    </xf>
    <xf numFmtId="0" fontId="2" fillId="11" borderId="58" xfId="0" applyFont="1" applyFill="1" applyBorder="1" applyAlignment="1" applyProtection="1">
      <alignment horizontal="center" vertical="center" wrapText="1"/>
    </xf>
    <xf numFmtId="0" fontId="3" fillId="11" borderId="0" xfId="0" applyFont="1" applyFill="1" applyBorder="1" applyAlignment="1" applyProtection="1">
      <alignment horizontal="center" vertical="center" wrapText="1"/>
    </xf>
    <xf numFmtId="0" fontId="3" fillId="11" borderId="34" xfId="0" applyFont="1" applyFill="1" applyBorder="1" applyAlignment="1" applyProtection="1">
      <alignment horizontal="center" vertical="center" wrapText="1"/>
    </xf>
    <xf numFmtId="0" fontId="2" fillId="11" borderId="43" xfId="0" applyFont="1" applyFill="1" applyBorder="1" applyAlignment="1" applyProtection="1">
      <alignment horizontal="center" vertical="center" wrapText="1"/>
    </xf>
    <xf numFmtId="0" fontId="2" fillId="0" borderId="63" xfId="0" applyFont="1" applyBorder="1" applyAlignment="1" applyProtection="1">
      <alignment horizontal="right" vertical="center" wrapText="1" indent="1"/>
    </xf>
    <xf numFmtId="0" fontId="2" fillId="0" borderId="30" xfId="0" applyFont="1" applyBorder="1" applyAlignment="1" applyProtection="1">
      <alignment horizontal="right" vertical="center" wrapText="1" indent="1"/>
    </xf>
    <xf numFmtId="0" fontId="42" fillId="0" borderId="0" xfId="0" applyFont="1" applyAlignment="1" applyProtection="1">
      <alignment horizontal="center" vertical="center" wrapText="1"/>
    </xf>
    <xf numFmtId="0" fontId="2" fillId="16" borderId="65" xfId="0" applyFont="1" applyFill="1" applyBorder="1" applyAlignment="1" applyProtection="1">
      <alignment horizontal="right" vertical="center" wrapText="1" indent="1"/>
    </xf>
    <xf numFmtId="0" fontId="32" fillId="16" borderId="35" xfId="0" applyFont="1" applyFill="1" applyBorder="1" applyAlignment="1" applyProtection="1">
      <alignment vertical="center" wrapText="1"/>
    </xf>
    <xf numFmtId="0" fontId="32" fillId="14" borderId="30" xfId="0" applyFont="1" applyFill="1" applyBorder="1" applyAlignment="1" applyProtection="1">
      <alignment vertical="center" wrapText="1"/>
    </xf>
    <xf numFmtId="0" fontId="32" fillId="14" borderId="30" xfId="0" applyFont="1" applyFill="1" applyBorder="1" applyAlignment="1" applyProtection="1">
      <alignment horizontal="center" vertical="center" wrapText="1"/>
    </xf>
    <xf numFmtId="0" fontId="32" fillId="23" borderId="30" xfId="0" applyFont="1" applyFill="1" applyBorder="1" applyAlignment="1" applyProtection="1">
      <alignment vertical="center" wrapText="1"/>
    </xf>
    <xf numFmtId="0" fontId="32" fillId="23" borderId="30" xfId="0" applyFont="1" applyFill="1" applyBorder="1" applyAlignment="1" applyProtection="1">
      <alignment horizontal="center" vertical="center" wrapText="1"/>
    </xf>
    <xf numFmtId="0" fontId="20" fillId="13" borderId="30" xfId="0" applyFont="1" applyFill="1" applyBorder="1" applyAlignment="1" applyProtection="1">
      <alignment vertical="center" wrapText="1"/>
    </xf>
    <xf numFmtId="0" fontId="40" fillId="13" borderId="30" xfId="0" applyFont="1" applyFill="1" applyBorder="1" applyAlignment="1" applyProtection="1">
      <alignment horizontal="center" vertical="center" wrapText="1"/>
    </xf>
    <xf numFmtId="0" fontId="20" fillId="17" borderId="30" xfId="0" applyFont="1" applyFill="1" applyBorder="1" applyAlignment="1" applyProtection="1">
      <alignment vertical="center" wrapText="1"/>
    </xf>
    <xf numFmtId="0" fontId="40" fillId="17" borderId="30" xfId="0" applyFont="1" applyFill="1" applyBorder="1" applyAlignment="1" applyProtection="1">
      <alignment horizontal="center" vertical="center" wrapText="1"/>
    </xf>
    <xf numFmtId="0" fontId="3" fillId="11" borderId="30" xfId="0" applyFont="1" applyFill="1" applyBorder="1" applyAlignment="1" applyProtection="1">
      <alignment vertical="center" wrapText="1"/>
    </xf>
    <xf numFmtId="0" fontId="2" fillId="11" borderId="30" xfId="0" applyFont="1" applyFill="1" applyBorder="1" applyAlignment="1" applyProtection="1">
      <alignment horizontal="center" vertical="center" wrapText="1"/>
    </xf>
    <xf numFmtId="0" fontId="54" fillId="9" borderId="62" xfId="0" applyFont="1" applyFill="1" applyBorder="1" applyAlignment="1" applyProtection="1">
      <alignment horizontal="center" vertical="center" wrapText="1"/>
    </xf>
    <xf numFmtId="0" fontId="54" fillId="9" borderId="58" xfId="0" applyFont="1" applyFill="1" applyBorder="1" applyAlignment="1" applyProtection="1">
      <alignment horizontal="center" vertical="center" wrapText="1"/>
    </xf>
    <xf numFmtId="0" fontId="55" fillId="9" borderId="33" xfId="0" applyFont="1" applyFill="1" applyBorder="1" applyAlignment="1" applyProtection="1">
      <alignment horizontal="center" vertical="center" wrapText="1"/>
    </xf>
    <xf numFmtId="0" fontId="3" fillId="0" borderId="54" xfId="0" applyFont="1" applyBorder="1" applyAlignment="1" applyProtection="1">
      <alignment horizontal="left" vertical="center" wrapText="1" indent="1"/>
    </xf>
    <xf numFmtId="0" fontId="3" fillId="0" borderId="32" xfId="0" applyFont="1" applyBorder="1" applyAlignment="1" applyProtection="1">
      <alignment horizontal="left" vertical="center" wrapText="1" indent="1"/>
    </xf>
    <xf numFmtId="0" fontId="3" fillId="0" borderId="7" xfId="0" applyFont="1" applyBorder="1" applyAlignment="1" applyProtection="1">
      <alignment horizontal="left" vertical="center" wrapText="1" indent="1"/>
    </xf>
    <xf numFmtId="0" fontId="0" fillId="0" borderId="10" xfId="0" applyBorder="1" applyAlignment="1" applyProtection="1">
      <alignment horizontal="center" vertical="center"/>
    </xf>
    <xf numFmtId="0" fontId="40" fillId="0" borderId="72" xfId="0" applyFont="1" applyBorder="1" applyAlignment="1" applyProtection="1">
      <alignment horizontal="center" vertical="center" textRotation="90" wrapText="1"/>
    </xf>
    <xf numFmtId="0" fontId="55" fillId="9" borderId="62" xfId="0" applyFont="1" applyFill="1" applyBorder="1" applyAlignment="1" applyProtection="1">
      <alignment horizontal="center" vertical="center" wrapText="1"/>
    </xf>
    <xf numFmtId="0" fontId="40" fillId="0" borderId="73" xfId="0" applyFont="1" applyBorder="1" applyAlignment="1" applyProtection="1">
      <alignment horizontal="center" vertical="center" textRotation="90" wrapText="1"/>
    </xf>
    <xf numFmtId="0" fontId="20" fillId="0" borderId="47" xfId="0" applyFont="1" applyBorder="1" applyAlignment="1" applyProtection="1">
      <alignment horizontal="center" vertical="center"/>
    </xf>
    <xf numFmtId="0" fontId="42" fillId="16" borderId="40" xfId="0" applyFont="1" applyFill="1" applyBorder="1" applyAlignment="1" applyProtection="1">
      <alignment horizontal="center" vertical="center"/>
    </xf>
    <xf numFmtId="0" fontId="40" fillId="16" borderId="45" xfId="0" applyFont="1" applyFill="1" applyBorder="1" applyAlignment="1" applyProtection="1">
      <alignment horizontal="center" vertical="center"/>
    </xf>
    <xf numFmtId="0" fontId="40" fillId="16" borderId="46" xfId="0" applyFont="1" applyFill="1" applyBorder="1" applyAlignment="1" applyProtection="1">
      <alignment horizontal="center" vertical="center"/>
    </xf>
    <xf numFmtId="0" fontId="40" fillId="16" borderId="68" xfId="0" applyFont="1" applyFill="1" applyBorder="1" applyAlignment="1" applyProtection="1">
      <alignment vertical="center"/>
    </xf>
    <xf numFmtId="0" fontId="20" fillId="0" borderId="40" xfId="0" applyFont="1" applyBorder="1" applyAlignment="1" applyProtection="1">
      <alignment horizontal="center" vertical="center"/>
    </xf>
    <xf numFmtId="0" fontId="0" fillId="9" borderId="33" xfId="0" applyFill="1" applyBorder="1" applyAlignment="1" applyProtection="1">
      <alignment horizontal="center" vertical="center"/>
    </xf>
    <xf numFmtId="0" fontId="42" fillId="16" borderId="32" xfId="0" applyFont="1" applyFill="1" applyBorder="1" applyAlignment="1" applyProtection="1">
      <alignment horizontal="center" vertical="center"/>
    </xf>
    <xf numFmtId="0" fontId="0" fillId="9" borderId="4" xfId="0" applyFill="1" applyBorder="1" applyAlignment="1" applyProtection="1">
      <alignment horizontal="center" vertical="center"/>
    </xf>
    <xf numFmtId="0" fontId="42" fillId="16" borderId="36" xfId="0" applyFont="1" applyFill="1" applyBorder="1" applyAlignment="1" applyProtection="1">
      <alignment horizontal="center" vertical="center"/>
    </xf>
    <xf numFmtId="0" fontId="20" fillId="0" borderId="69" xfId="0" applyFont="1" applyBorder="1" applyAlignment="1" applyProtection="1">
      <alignment horizontal="center" vertical="center"/>
    </xf>
    <xf numFmtId="0" fontId="3" fillId="22" borderId="40" xfId="0" applyFont="1" applyFill="1" applyBorder="1" applyAlignment="1" applyProtection="1">
      <alignment horizontal="center" vertical="center" wrapText="1"/>
    </xf>
    <xf numFmtId="0" fontId="2" fillId="22" borderId="44" xfId="0" applyFont="1" applyFill="1" applyBorder="1" applyAlignment="1" applyProtection="1">
      <alignment horizontal="center" vertical="center" wrapText="1"/>
    </xf>
    <xf numFmtId="0" fontId="2" fillId="22" borderId="46" xfId="0" applyFont="1" applyFill="1" applyBorder="1" applyAlignment="1" applyProtection="1">
      <alignment horizontal="center" vertical="center" wrapText="1"/>
    </xf>
    <xf numFmtId="0" fontId="2" fillId="22" borderId="58" xfId="0" applyFont="1" applyFill="1" applyBorder="1" applyAlignment="1" applyProtection="1">
      <alignment horizontal="center" vertical="center" wrapText="1"/>
    </xf>
    <xf numFmtId="0" fontId="3" fillId="22" borderId="32" xfId="0" applyFont="1" applyFill="1" applyBorder="1" applyAlignment="1" applyProtection="1">
      <alignment horizontal="center" vertical="center" wrapText="1"/>
    </xf>
    <xf numFmtId="0" fontId="0" fillId="9" borderId="2" xfId="0" applyFill="1" applyBorder="1" applyAlignment="1" applyProtection="1">
      <alignment horizontal="center" vertical="center"/>
    </xf>
    <xf numFmtId="0" fontId="20" fillId="0" borderId="58" xfId="0" applyFont="1" applyBorder="1" applyAlignment="1" applyProtection="1">
      <alignment horizontal="center" vertical="center"/>
    </xf>
    <xf numFmtId="0" fontId="20" fillId="0" borderId="84" xfId="0" applyFont="1" applyBorder="1" applyAlignment="1" applyProtection="1">
      <alignment horizontal="center" vertical="center" wrapText="1"/>
    </xf>
    <xf numFmtId="0" fontId="20" fillId="0" borderId="46" xfId="0" applyFont="1" applyBorder="1" applyAlignment="1" applyProtection="1">
      <alignment horizontal="center" vertical="center"/>
    </xf>
    <xf numFmtId="0" fontId="20" fillId="0" borderId="62" xfId="0" applyFont="1" applyBorder="1" applyAlignment="1" applyProtection="1">
      <alignment horizontal="center" vertical="center" wrapText="1"/>
    </xf>
    <xf numFmtId="0" fontId="3" fillId="22" borderId="36" xfId="0" applyFont="1" applyFill="1" applyBorder="1" applyAlignment="1" applyProtection="1">
      <alignment horizontal="center" vertical="center" wrapText="1"/>
    </xf>
    <xf numFmtId="0" fontId="40" fillId="13" borderId="4" xfId="0" applyFont="1" applyFill="1" applyBorder="1" applyAlignment="1" applyProtection="1">
      <alignment horizontal="center" vertical="center" wrapText="1"/>
    </xf>
    <xf numFmtId="0" fontId="20" fillId="0" borderId="0" xfId="0" applyFont="1" applyFill="1" applyBorder="1" applyAlignment="1" applyProtection="1">
      <alignment vertical="center"/>
    </xf>
    <xf numFmtId="0" fontId="32" fillId="16" borderId="29" xfId="0" applyFont="1" applyFill="1" applyBorder="1" applyAlignment="1" applyProtection="1">
      <alignment vertical="center" wrapText="1"/>
    </xf>
    <xf numFmtId="0" fontId="32" fillId="16" borderId="30" xfId="0" applyFont="1" applyFill="1" applyBorder="1" applyAlignment="1" applyProtection="1">
      <alignment vertical="center" wrapText="1"/>
    </xf>
    <xf numFmtId="0" fontId="32" fillId="22" borderId="30" xfId="0" applyFont="1" applyFill="1" applyBorder="1" applyAlignment="1" applyProtection="1">
      <alignment vertical="center" wrapText="1"/>
    </xf>
    <xf numFmtId="0" fontId="0" fillId="9" borderId="0" xfId="0" applyFill="1" applyAlignment="1" applyProtection="1">
      <alignment horizontal="center" vertical="center"/>
    </xf>
    <xf numFmtId="0" fontId="40" fillId="0" borderId="47" xfId="0" applyFont="1" applyBorder="1" applyAlignment="1" applyProtection="1">
      <alignment horizontal="center" vertical="center"/>
    </xf>
    <xf numFmtId="0" fontId="0" fillId="0" borderId="32" xfId="0" applyBorder="1" applyAlignment="1" applyProtection="1">
      <alignment horizontal="center" vertical="center"/>
    </xf>
    <xf numFmtId="0" fontId="40" fillId="16" borderId="31" xfId="0" applyFont="1" applyFill="1" applyBorder="1" applyAlignment="1" applyProtection="1">
      <alignment horizontal="center" vertical="center" textRotation="90" wrapText="1"/>
    </xf>
    <xf numFmtId="0" fontId="20" fillId="0" borderId="31" xfId="0" applyFont="1" applyBorder="1" applyAlignment="1" applyProtection="1">
      <alignment horizontal="center" vertical="center"/>
    </xf>
    <xf numFmtId="0" fontId="3" fillId="0" borderId="30" xfId="0" applyFont="1" applyFill="1" applyBorder="1" applyAlignment="1" applyProtection="1">
      <alignment horizontal="left" vertical="center" wrapText="1" indent="1"/>
    </xf>
    <xf numFmtId="0" fontId="0" fillId="0" borderId="36" xfId="0" applyBorder="1" applyAlignment="1" applyProtection="1">
      <alignment horizontal="center" vertical="center"/>
    </xf>
    <xf numFmtId="0" fontId="0" fillId="0" borderId="0" xfId="0" applyFill="1" applyProtection="1"/>
    <xf numFmtId="0" fontId="0" fillId="0" borderId="0" xfId="0" applyFill="1" applyBorder="1" applyProtection="1"/>
    <xf numFmtId="0" fontId="20" fillId="9" borderId="0" xfId="0" applyFont="1" applyFill="1" applyAlignment="1" applyProtection="1">
      <alignment vertical="center" wrapText="1"/>
    </xf>
    <xf numFmtId="0" fontId="20" fillId="0" borderId="0" xfId="0" applyFont="1" applyBorder="1" applyAlignment="1" applyProtection="1">
      <alignment vertical="center" wrapText="1"/>
    </xf>
    <xf numFmtId="0" fontId="20" fillId="0" borderId="0" xfId="0" applyFont="1" applyProtection="1"/>
    <xf numFmtId="0" fontId="20" fillId="0" borderId="0" xfId="0" applyFont="1" applyFill="1" applyBorder="1" applyAlignment="1" applyProtection="1">
      <alignment vertical="center" wrapText="1"/>
    </xf>
    <xf numFmtId="0" fontId="51" fillId="0" borderId="0" xfId="0" applyFont="1" applyBorder="1" applyAlignment="1" applyProtection="1">
      <alignment horizontal="center" vertical="center" wrapText="1"/>
    </xf>
    <xf numFmtId="0" fontId="20" fillId="0" borderId="82" xfId="0" applyFont="1" applyFill="1" applyBorder="1" applyAlignment="1" applyProtection="1">
      <alignment horizontal="center" vertical="center" wrapText="1"/>
    </xf>
    <xf numFmtId="0" fontId="40" fillId="0" borderId="84" xfId="0" applyFont="1" applyFill="1" applyBorder="1" applyAlignment="1" applyProtection="1">
      <alignment horizontal="center" vertical="center" wrapText="1"/>
    </xf>
    <xf numFmtId="0" fontId="40" fillId="0" borderId="70" xfId="0" applyFont="1" applyFill="1" applyBorder="1" applyAlignment="1" applyProtection="1">
      <alignment horizontal="center" vertical="center" wrapText="1"/>
    </xf>
    <xf numFmtId="0" fontId="20" fillId="26" borderId="28" xfId="0" applyFont="1" applyFill="1" applyBorder="1" applyAlignment="1" applyProtection="1">
      <alignment horizontal="center" vertical="center" wrapText="1"/>
    </xf>
    <xf numFmtId="0" fontId="42" fillId="26" borderId="37" xfId="0" applyFont="1" applyFill="1" applyBorder="1" applyAlignment="1" applyProtection="1">
      <alignment horizontal="center" vertical="center" wrapText="1"/>
    </xf>
    <xf numFmtId="0" fontId="42" fillId="9" borderId="59" xfId="0" applyFont="1" applyFill="1" applyBorder="1" applyAlignment="1" applyProtection="1">
      <alignment horizontal="center" vertical="center" wrapText="1"/>
    </xf>
    <xf numFmtId="0" fontId="32" fillId="22" borderId="30" xfId="0" applyFont="1" applyFill="1" applyBorder="1" applyAlignment="1" applyProtection="1">
      <alignment horizontal="center" vertical="center" wrapText="1"/>
    </xf>
    <xf numFmtId="0" fontId="2" fillId="0" borderId="42" xfId="0" applyFont="1" applyBorder="1" applyAlignment="1" applyProtection="1">
      <alignment horizontal="right" vertical="center" wrapText="1" indent="1"/>
    </xf>
    <xf numFmtId="0" fontId="52" fillId="22" borderId="5" xfId="0" applyFont="1" applyFill="1" applyBorder="1" applyAlignment="1" applyProtection="1">
      <alignment horizontal="center" vertical="center"/>
    </xf>
    <xf numFmtId="0" fontId="32" fillId="22" borderId="46" xfId="0" applyFont="1" applyFill="1" applyBorder="1" applyAlignment="1" applyProtection="1">
      <alignment horizontal="center" vertical="center"/>
    </xf>
    <xf numFmtId="0" fontId="32" fillId="22" borderId="68" xfId="0" applyFont="1" applyFill="1" applyBorder="1" applyAlignment="1" applyProtection="1">
      <alignment horizontal="center" vertical="center"/>
    </xf>
    <xf numFmtId="0" fontId="32" fillId="22" borderId="40" xfId="0" applyFont="1" applyFill="1" applyBorder="1" applyAlignment="1" applyProtection="1">
      <alignment horizontal="center" vertical="center"/>
    </xf>
    <xf numFmtId="0" fontId="20" fillId="0" borderId="29" xfId="0" applyFont="1" applyBorder="1" applyAlignment="1" applyProtection="1">
      <alignment horizontal="center" vertical="center"/>
    </xf>
    <xf numFmtId="0" fontId="20" fillId="0" borderId="64" xfId="0" applyFont="1" applyBorder="1" applyAlignment="1" applyProtection="1">
      <alignment horizontal="center" vertical="center"/>
    </xf>
    <xf numFmtId="0" fontId="52" fillId="14" borderId="5" xfId="0" applyFont="1" applyFill="1" applyBorder="1" applyAlignment="1" applyProtection="1">
      <alignment horizontal="center" vertical="center"/>
    </xf>
    <xf numFmtId="0" fontId="32" fillId="14" borderId="68" xfId="0" applyFont="1" applyFill="1" applyBorder="1" applyAlignment="1" applyProtection="1">
      <alignment horizontal="center" vertical="center"/>
    </xf>
    <xf numFmtId="0" fontId="42" fillId="0" borderId="0" xfId="0" applyFont="1" applyBorder="1" applyAlignment="1" applyProtection="1">
      <alignment horizontal="center" vertical="center"/>
    </xf>
    <xf numFmtId="0" fontId="42" fillId="0" borderId="0" xfId="0" applyFont="1" applyAlignment="1" applyProtection="1">
      <alignment horizontal="center" vertical="center"/>
    </xf>
    <xf numFmtId="0" fontId="20" fillId="0" borderId="0" xfId="0" applyFont="1" applyFill="1" applyAlignment="1" applyProtection="1">
      <alignment vertical="center" wrapText="1"/>
    </xf>
    <xf numFmtId="0" fontId="51" fillId="0" borderId="0" xfId="0" applyFont="1" applyFill="1" applyBorder="1" applyAlignment="1" applyProtection="1">
      <alignment horizontal="center" vertical="center" wrapText="1"/>
    </xf>
    <xf numFmtId="0" fontId="20" fillId="0" borderId="59" xfId="0" applyFont="1" applyFill="1" applyBorder="1" applyAlignment="1" applyProtection="1">
      <alignment horizontal="center" vertical="center" wrapText="1"/>
    </xf>
    <xf numFmtId="0" fontId="0" fillId="0" borderId="59" xfId="0" applyFill="1" applyBorder="1" applyAlignment="1" applyProtection="1">
      <alignment horizontal="center" vertical="center" wrapText="1"/>
    </xf>
    <xf numFmtId="0" fontId="32" fillId="0" borderId="30" xfId="0" applyFont="1" applyFill="1" applyBorder="1" applyAlignment="1" applyProtection="1">
      <alignment vertical="center" wrapText="1"/>
    </xf>
    <xf numFmtId="0" fontId="51" fillId="0" borderId="35" xfId="0" applyFont="1" applyFill="1" applyBorder="1" applyAlignment="1" applyProtection="1">
      <alignment vertical="center" wrapText="1"/>
    </xf>
    <xf numFmtId="9" fontId="3" fillId="0" borderId="31" xfId="0" applyNumberFormat="1" applyFont="1" applyBorder="1" applyAlignment="1" applyProtection="1">
      <alignment horizontal="center" vertical="center"/>
    </xf>
    <xf numFmtId="0" fontId="6" fillId="3" borderId="43" xfId="0" applyFont="1" applyFill="1" applyBorder="1" applyAlignment="1" applyProtection="1">
      <alignment wrapText="1"/>
    </xf>
    <xf numFmtId="0" fontId="25" fillId="0" borderId="54" xfId="0" applyFont="1" applyBorder="1" applyAlignment="1" applyProtection="1">
      <alignment horizontal="center" vertical="center"/>
    </xf>
    <xf numFmtId="0" fontId="3" fillId="0" borderId="28" xfId="0" applyFont="1" applyBorder="1" applyAlignment="1" applyProtection="1">
      <alignment horizontal="left" vertical="center" wrapText="1" indent="1"/>
    </xf>
    <xf numFmtId="0" fontId="2" fillId="0" borderId="23" xfId="0" applyFont="1" applyBorder="1" applyAlignment="1" applyProtection="1">
      <alignment horizontal="right" vertical="center" wrapText="1" indent="1"/>
    </xf>
    <xf numFmtId="0" fontId="37" fillId="13" borderId="56" xfId="0" applyFont="1" applyFill="1" applyBorder="1" applyAlignment="1" applyProtection="1">
      <alignment horizontal="center" vertical="center" wrapText="1"/>
    </xf>
    <xf numFmtId="0" fontId="3" fillId="0" borderId="29" xfId="0" applyFont="1" applyBorder="1" applyAlignment="1" applyProtection="1">
      <alignment horizontal="left" vertical="center" wrapText="1" indent="1"/>
    </xf>
    <xf numFmtId="0" fontId="3" fillId="0" borderId="60" xfId="0" applyFont="1" applyBorder="1" applyAlignment="1" applyProtection="1">
      <alignment horizontal="left" vertical="center" wrapText="1" indent="1"/>
    </xf>
    <xf numFmtId="0" fontId="20" fillId="0" borderId="0" xfId="0" applyFont="1" applyAlignment="1" applyProtection="1">
      <alignment vertical="center"/>
    </xf>
    <xf numFmtId="0" fontId="20" fillId="0" borderId="0" xfId="0" applyFont="1" applyBorder="1" applyAlignment="1" applyProtection="1">
      <alignment vertical="center"/>
    </xf>
    <xf numFmtId="0" fontId="40" fillId="0" borderId="46" xfId="0" applyFont="1" applyBorder="1" applyAlignment="1" applyProtection="1">
      <alignment horizontal="center" vertical="center"/>
    </xf>
    <xf numFmtId="0" fontId="40" fillId="0" borderId="58" xfId="0" applyFont="1" applyBorder="1" applyAlignment="1" applyProtection="1">
      <alignment horizontal="center" vertical="center"/>
    </xf>
    <xf numFmtId="0" fontId="3" fillId="0" borderId="29" xfId="0" applyFont="1" applyBorder="1" applyAlignment="1" applyProtection="1">
      <alignment horizontal="left" vertical="center" wrapText="1" indent="1"/>
    </xf>
    <xf numFmtId="0" fontId="20" fillId="0" borderId="2" xfId="0" applyFont="1" applyBorder="1" applyAlignment="1" applyProtection="1">
      <alignment horizontal="center" vertical="center" wrapText="1"/>
    </xf>
    <xf numFmtId="0" fontId="52" fillId="16" borderId="48" xfId="0" applyFont="1" applyFill="1" applyBorder="1" applyAlignment="1" applyProtection="1">
      <alignment horizontal="right" vertical="center"/>
    </xf>
    <xf numFmtId="0" fontId="2" fillId="9" borderId="1" xfId="0" applyFont="1" applyFill="1" applyBorder="1" applyAlignment="1" applyProtection="1">
      <alignment horizontal="center" vertical="center"/>
    </xf>
    <xf numFmtId="0" fontId="37" fillId="26" borderId="70" xfId="0" applyFont="1" applyFill="1" applyBorder="1" applyAlignment="1" applyProtection="1">
      <alignment horizontal="center" vertical="center" wrapText="1"/>
    </xf>
    <xf numFmtId="0" fontId="0" fillId="9" borderId="61" xfId="0" applyFill="1" applyBorder="1" applyAlignment="1" applyProtection="1">
      <alignment horizontal="center" vertical="center"/>
    </xf>
    <xf numFmtId="0" fontId="42" fillId="16" borderId="48" xfId="0" applyFont="1" applyFill="1" applyBorder="1" applyAlignment="1" applyProtection="1">
      <alignment horizontal="center" vertical="center"/>
    </xf>
    <xf numFmtId="0" fontId="40" fillId="16" borderId="46" xfId="0" applyFont="1" applyFill="1" applyBorder="1" applyAlignment="1" applyProtection="1">
      <alignment horizontal="left" vertical="center"/>
    </xf>
    <xf numFmtId="0" fontId="2" fillId="9" borderId="5" xfId="0" applyFont="1" applyFill="1" applyBorder="1" applyAlignment="1" applyProtection="1">
      <alignment horizontal="center" vertical="center"/>
      <protection locked="0"/>
    </xf>
    <xf numFmtId="0" fontId="2" fillId="9" borderId="53" xfId="0" applyFont="1" applyFill="1" applyBorder="1" applyAlignment="1" applyProtection="1">
      <alignment horizontal="center" vertical="center"/>
      <protection locked="0"/>
    </xf>
    <xf numFmtId="0" fontId="20" fillId="0" borderId="5" xfId="0" applyFont="1" applyBorder="1" applyAlignment="1" applyProtection="1">
      <alignment horizontal="center" vertical="center" wrapText="1"/>
    </xf>
    <xf numFmtId="0" fontId="20" fillId="0" borderId="13" xfId="0" applyFont="1" applyBorder="1" applyAlignment="1" applyProtection="1">
      <alignment horizontal="center" vertical="center"/>
    </xf>
    <xf numFmtId="0" fontId="40" fillId="16" borderId="44" xfId="0" applyFont="1" applyFill="1" applyBorder="1" applyAlignment="1" applyProtection="1">
      <alignment horizontal="left" vertical="center"/>
    </xf>
    <xf numFmtId="0" fontId="40" fillId="16" borderId="58" xfId="0" applyFont="1" applyFill="1" applyBorder="1" applyAlignment="1" applyProtection="1">
      <alignment horizontal="left" vertical="center"/>
    </xf>
    <xf numFmtId="0" fontId="20" fillId="0" borderId="65" xfId="0" applyFont="1" applyBorder="1" applyAlignment="1" applyProtection="1">
      <alignment horizontal="center" vertical="center"/>
    </xf>
    <xf numFmtId="0" fontId="40" fillId="0" borderId="44" xfId="0" applyFont="1" applyBorder="1" applyAlignment="1" applyProtection="1">
      <alignment horizontal="center" vertical="center"/>
    </xf>
    <xf numFmtId="0" fontId="3" fillId="0" borderId="29" xfId="0" applyFont="1" applyBorder="1" applyAlignment="1" applyProtection="1">
      <alignment horizontal="left" vertical="center" wrapText="1" indent="1"/>
    </xf>
    <xf numFmtId="0" fontId="2" fillId="24" borderId="13" xfId="0" applyFont="1" applyFill="1" applyBorder="1" applyAlignment="1" applyProtection="1">
      <alignment horizontal="center" vertical="center" wrapText="1"/>
      <protection locked="0"/>
    </xf>
    <xf numFmtId="0" fontId="2" fillId="24" borderId="37" xfId="0" applyFont="1" applyFill="1" applyBorder="1" applyAlignment="1" applyProtection="1">
      <alignment horizontal="center" vertical="center" wrapText="1"/>
      <protection locked="0"/>
    </xf>
    <xf numFmtId="0" fontId="3" fillId="10" borderId="60" xfId="0" applyFont="1" applyFill="1" applyBorder="1" applyAlignment="1" applyProtection="1">
      <alignment horizontal="left" vertical="center" wrapText="1" indent="1"/>
    </xf>
    <xf numFmtId="0" fontId="3" fillId="10" borderId="29" xfId="0" applyFont="1" applyFill="1" applyBorder="1" applyAlignment="1" applyProtection="1">
      <alignment horizontal="left" vertical="center" wrapText="1" indent="1"/>
    </xf>
    <xf numFmtId="0" fontId="3" fillId="10" borderId="64" xfId="0" applyFont="1" applyFill="1" applyBorder="1" applyAlignment="1" applyProtection="1">
      <alignment horizontal="left" vertical="center" wrapText="1" indent="1"/>
    </xf>
    <xf numFmtId="9" fontId="3" fillId="10" borderId="2" xfId="0" applyNumberFormat="1" applyFont="1" applyFill="1" applyBorder="1" applyAlignment="1" applyProtection="1">
      <alignment horizontal="center" vertical="center"/>
    </xf>
    <xf numFmtId="9" fontId="34" fillId="0" borderId="66" xfId="0" applyNumberFormat="1" applyFont="1" applyBorder="1" applyAlignment="1" applyProtection="1">
      <alignment horizontal="center" vertical="center"/>
    </xf>
    <xf numFmtId="0" fontId="40" fillId="0" borderId="29" xfId="0" applyFont="1" applyBorder="1" applyAlignment="1" applyProtection="1">
      <alignment horizontal="center" vertical="center"/>
    </xf>
    <xf numFmtId="0" fontId="19" fillId="0" borderId="5" xfId="0" applyFont="1" applyBorder="1" applyAlignment="1" applyProtection="1">
      <alignment vertical="center"/>
    </xf>
    <xf numFmtId="0" fontId="20" fillId="0" borderId="85" xfId="0" applyFont="1" applyBorder="1" applyAlignment="1" applyProtection="1">
      <alignment horizontal="center" vertical="center"/>
    </xf>
    <xf numFmtId="0" fontId="0" fillId="0" borderId="5" xfId="0" applyBorder="1" applyAlignment="1" applyProtection="1">
      <alignment horizontal="center" vertical="center"/>
    </xf>
    <xf numFmtId="0" fontId="32" fillId="23" borderId="7" xfId="0" applyFont="1" applyFill="1" applyBorder="1" applyAlignment="1" applyProtection="1">
      <alignment horizontal="center" vertical="center" wrapText="1"/>
    </xf>
    <xf numFmtId="0" fontId="3" fillId="0" borderId="29" xfId="0" applyFont="1" applyBorder="1" applyAlignment="1" applyProtection="1">
      <alignment horizontal="left" vertical="center" wrapText="1" indent="1"/>
    </xf>
    <xf numFmtId="0" fontId="3" fillId="0" borderId="60" xfId="0" applyFont="1" applyBorder="1" applyAlignment="1" applyProtection="1">
      <alignment horizontal="left" vertical="center" wrapText="1" indent="1"/>
    </xf>
    <xf numFmtId="0" fontId="3" fillId="0" borderId="29" xfId="0" applyFont="1" applyBorder="1" applyAlignment="1" applyProtection="1">
      <alignment horizontal="left" vertical="center" wrapText="1" indent="1"/>
    </xf>
    <xf numFmtId="0" fontId="40" fillId="0" borderId="68" xfId="0" applyFont="1" applyFill="1" applyBorder="1" applyAlignment="1" applyProtection="1">
      <alignment horizontal="center" vertical="center" wrapText="1"/>
    </xf>
    <xf numFmtId="0" fontId="40" fillId="0" borderId="2" xfId="0" applyFont="1" applyFill="1" applyBorder="1" applyAlignment="1" applyProtection="1">
      <alignment horizontal="center" vertical="center" wrapText="1"/>
    </xf>
    <xf numFmtId="0" fontId="2" fillId="24" borderId="1" xfId="0" applyFont="1" applyFill="1" applyBorder="1" applyAlignment="1" applyProtection="1">
      <alignment horizontal="center" vertical="center" wrapText="1"/>
      <protection locked="0"/>
    </xf>
    <xf numFmtId="0" fontId="2" fillId="24" borderId="13"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3" fillId="0" borderId="29" xfId="0" applyFont="1" applyBorder="1" applyAlignment="1" applyProtection="1">
      <alignment horizontal="left" vertical="center" wrapText="1" indent="1"/>
    </xf>
    <xf numFmtId="0" fontId="3" fillId="0" borderId="86" xfId="0" applyFont="1" applyBorder="1" applyAlignment="1" applyProtection="1">
      <alignment horizontal="left" vertical="center" wrapText="1" indent="1"/>
    </xf>
    <xf numFmtId="0" fontId="66" fillId="0" borderId="69" xfId="0" applyFont="1" applyBorder="1" applyAlignment="1">
      <alignment horizontal="center" vertical="center"/>
    </xf>
    <xf numFmtId="0" fontId="2" fillId="10" borderId="63" xfId="0" applyFont="1" applyFill="1" applyBorder="1" applyAlignment="1" applyProtection="1">
      <alignment horizontal="right" vertical="center" wrapText="1" indent="1"/>
    </xf>
    <xf numFmtId="0" fontId="2" fillId="24" borderId="1" xfId="0" applyFont="1" applyFill="1" applyBorder="1" applyAlignment="1" applyProtection="1">
      <alignment horizontal="center" vertical="center" wrapText="1"/>
      <protection locked="0"/>
    </xf>
    <xf numFmtId="0" fontId="3" fillId="0" borderId="29" xfId="0" applyFont="1" applyBorder="1" applyAlignment="1" applyProtection="1">
      <alignment horizontal="left" vertical="center" wrapText="1" indent="1"/>
    </xf>
    <xf numFmtId="0" fontId="3" fillId="0" borderId="29" xfId="0" applyFont="1" applyBorder="1" applyAlignment="1" applyProtection="1">
      <alignment horizontal="left" vertical="center" wrapText="1" indent="1"/>
    </xf>
    <xf numFmtId="0" fontId="3" fillId="0" borderId="60" xfId="0" applyFont="1" applyBorder="1" applyAlignment="1" applyProtection="1">
      <alignment horizontal="left" vertical="center" wrapText="1" indent="1"/>
    </xf>
    <xf numFmtId="0" fontId="55" fillId="9" borderId="2" xfId="0" applyFont="1" applyFill="1" applyBorder="1" applyAlignment="1" applyProtection="1">
      <alignment horizontal="center" vertical="center" wrapText="1"/>
    </xf>
    <xf numFmtId="0" fontId="20" fillId="19" borderId="62" xfId="0" applyFont="1" applyFill="1" applyBorder="1" applyAlignment="1" applyProtection="1">
      <alignment horizontal="center" vertical="center" wrapText="1"/>
    </xf>
    <xf numFmtId="0" fontId="20" fillId="19" borderId="62" xfId="0" applyFont="1" applyFill="1" applyBorder="1" applyAlignment="1" applyProtection="1">
      <alignment horizontal="center" vertical="center"/>
    </xf>
    <xf numFmtId="0" fontId="20" fillId="19" borderId="4" xfId="0" applyFont="1" applyFill="1" applyBorder="1" applyAlignment="1" applyProtection="1">
      <alignment horizontal="center" vertical="center"/>
    </xf>
    <xf numFmtId="0" fontId="43" fillId="0" borderId="84" xfId="0" applyFont="1" applyBorder="1" applyAlignment="1" applyProtection="1">
      <alignment horizontal="center" vertical="center" wrapText="1"/>
    </xf>
    <xf numFmtId="0" fontId="43" fillId="0" borderId="69" xfId="0" applyFont="1" applyBorder="1" applyAlignment="1" applyProtection="1">
      <alignment horizontal="center" vertical="center" wrapText="1"/>
    </xf>
    <xf numFmtId="0" fontId="0" fillId="0" borderId="5" xfId="0" applyFill="1" applyBorder="1" applyAlignment="1" applyProtection="1">
      <alignment horizontal="center" vertical="center"/>
    </xf>
    <xf numFmtId="0" fontId="32" fillId="14" borderId="63" xfId="0" applyFont="1" applyFill="1" applyBorder="1" applyAlignment="1" applyProtection="1">
      <alignment horizontal="center" vertical="center"/>
    </xf>
    <xf numFmtId="0" fontId="55" fillId="9" borderId="33" xfId="0" applyFont="1" applyFill="1" applyBorder="1" applyAlignment="1" applyProtection="1">
      <alignment horizontal="center" vertical="center" wrapText="1"/>
    </xf>
    <xf numFmtId="0" fontId="55" fillId="9" borderId="2" xfId="0" applyFont="1" applyFill="1" applyBorder="1" applyAlignment="1" applyProtection="1">
      <alignment horizontal="center" vertical="center" wrapText="1"/>
    </xf>
    <xf numFmtId="0" fontId="3" fillId="0" borderId="29" xfId="0" applyFont="1" applyBorder="1" applyAlignment="1" applyProtection="1">
      <alignment horizontal="left" vertical="center" wrapText="1" indent="1"/>
    </xf>
    <xf numFmtId="0" fontId="20" fillId="0" borderId="8" xfId="0" applyFont="1" applyBorder="1" applyAlignment="1" applyProtection="1">
      <alignment horizontal="center" vertical="center"/>
    </xf>
    <xf numFmtId="0" fontId="43" fillId="0" borderId="29" xfId="0" applyFont="1" applyBorder="1" applyAlignment="1" applyProtection="1">
      <alignment horizontal="center" vertical="center" wrapText="1"/>
    </xf>
    <xf numFmtId="0" fontId="43" fillId="0" borderId="5" xfId="0" applyFont="1" applyBorder="1" applyAlignment="1" applyProtection="1">
      <alignment horizontal="center" vertical="center" wrapText="1"/>
    </xf>
    <xf numFmtId="0" fontId="50" fillId="16" borderId="14" xfId="0" applyFont="1" applyFill="1" applyBorder="1" applyAlignment="1" applyProtection="1">
      <alignment horizontal="center" vertical="center" wrapText="1"/>
    </xf>
    <xf numFmtId="0" fontId="50" fillId="16" borderId="46" xfId="0" applyFont="1" applyFill="1" applyBorder="1" applyAlignment="1" applyProtection="1">
      <alignment horizontal="center" vertical="center" wrapText="1"/>
    </xf>
    <xf numFmtId="0" fontId="0" fillId="0" borderId="57" xfId="0" applyBorder="1" applyAlignment="1" applyProtection="1">
      <alignment vertical="center"/>
    </xf>
    <xf numFmtId="0" fontId="40" fillId="0" borderId="62" xfId="0" applyFont="1" applyBorder="1" applyAlignment="1" applyProtection="1">
      <alignment horizontal="center" vertical="center"/>
    </xf>
    <xf numFmtId="0" fontId="20" fillId="0" borderId="37" xfId="0" applyFont="1" applyBorder="1" applyAlignment="1" applyProtection="1">
      <alignment horizontal="center" vertical="center"/>
    </xf>
    <xf numFmtId="0" fontId="20" fillId="0" borderId="21" xfId="0" applyFont="1" applyBorder="1" applyAlignment="1" applyProtection="1">
      <alignment horizontal="center" vertical="center"/>
    </xf>
    <xf numFmtId="0" fontId="43" fillId="0" borderId="72" xfId="0" applyFont="1" applyBorder="1" applyAlignment="1" applyProtection="1">
      <alignment horizontal="center" vertical="center" wrapText="1"/>
    </xf>
    <xf numFmtId="0" fontId="43" fillId="0" borderId="86" xfId="0" applyFont="1" applyBorder="1" applyAlignment="1" applyProtection="1">
      <alignment horizontal="center" vertical="center" wrapText="1"/>
    </xf>
    <xf numFmtId="0" fontId="43" fillId="0" borderId="62" xfId="0" applyFont="1" applyBorder="1" applyAlignment="1" applyProtection="1">
      <alignment horizontal="center" vertical="center" wrapText="1"/>
    </xf>
    <xf numFmtId="0" fontId="20" fillId="0" borderId="62" xfId="0" applyFont="1" applyBorder="1" applyAlignment="1" applyProtection="1">
      <alignment horizontal="center" vertical="center"/>
    </xf>
    <xf numFmtId="0" fontId="50" fillId="16" borderId="58" xfId="0" applyFont="1" applyFill="1" applyBorder="1" applyAlignment="1" applyProtection="1">
      <alignment horizontal="center" vertical="center" wrapText="1"/>
    </xf>
    <xf numFmtId="0" fontId="0" fillId="0" borderId="56" xfId="0" applyBorder="1" applyAlignment="1" applyProtection="1">
      <alignment horizontal="center" vertical="center"/>
    </xf>
    <xf numFmtId="0" fontId="0" fillId="0" borderId="6" xfId="0" applyFill="1" applyBorder="1" applyAlignment="1" applyProtection="1">
      <alignment horizontal="center" vertical="center"/>
    </xf>
    <xf numFmtId="0" fontId="32" fillId="14" borderId="52" xfId="0" applyFont="1" applyFill="1" applyBorder="1" applyAlignment="1" applyProtection="1">
      <alignment horizontal="center" vertical="center"/>
    </xf>
    <xf numFmtId="0" fontId="0" fillId="0" borderId="6" xfId="0" applyBorder="1" applyAlignment="1" applyProtection="1">
      <alignment horizontal="center" vertical="center"/>
    </xf>
    <xf numFmtId="0" fontId="40" fillId="0" borderId="57" xfId="0" applyFont="1" applyFill="1" applyBorder="1" applyAlignment="1" applyProtection="1">
      <alignment horizontal="center" vertical="center" wrapText="1"/>
    </xf>
    <xf numFmtId="0" fontId="3" fillId="0" borderId="60" xfId="0" applyFont="1" applyBorder="1" applyAlignment="1" applyProtection="1">
      <alignment horizontal="left" vertical="center" wrapText="1" indent="1"/>
    </xf>
    <xf numFmtId="0" fontId="3" fillId="0" borderId="29" xfId="0" applyFont="1" applyBorder="1" applyAlignment="1" applyProtection="1">
      <alignment horizontal="left" vertical="center" wrapText="1" indent="1"/>
    </xf>
    <xf numFmtId="0" fontId="37" fillId="26" borderId="70" xfId="0" applyFont="1" applyFill="1" applyBorder="1" applyAlignment="1" applyProtection="1">
      <alignment horizontal="center" vertical="center"/>
    </xf>
    <xf numFmtId="0" fontId="32" fillId="14" borderId="0" xfId="0" applyFont="1" applyFill="1" applyBorder="1" applyAlignment="1" applyProtection="1">
      <alignment horizontal="center" vertical="center"/>
    </xf>
    <xf numFmtId="0" fontId="32" fillId="23" borderId="0" xfId="0" applyFont="1" applyFill="1" applyBorder="1" applyAlignment="1" applyProtection="1">
      <alignment horizontal="center" vertical="center" wrapText="1"/>
    </xf>
    <xf numFmtId="0" fontId="0" fillId="28" borderId="0" xfId="0" applyFill="1" applyAlignment="1" applyProtection="1">
      <alignment horizontal="center" vertical="center"/>
    </xf>
    <xf numFmtId="0" fontId="0" fillId="14" borderId="0" xfId="0" applyFill="1" applyAlignment="1" applyProtection="1">
      <alignment horizontal="center" vertical="center"/>
    </xf>
    <xf numFmtId="0" fontId="0" fillId="0" borderId="0" xfId="0" applyFill="1" applyAlignment="1" applyProtection="1">
      <alignment horizontal="center" vertical="center"/>
    </xf>
    <xf numFmtId="0" fontId="0" fillId="13" borderId="0" xfId="0" applyFill="1" applyAlignment="1" applyProtection="1">
      <alignment horizontal="center" vertical="center"/>
    </xf>
    <xf numFmtId="0" fontId="0" fillId="0" borderId="67" xfId="0" applyFill="1" applyBorder="1" applyAlignment="1" applyProtection="1">
      <alignment horizontal="center" vertical="center"/>
    </xf>
    <xf numFmtId="0" fontId="37" fillId="10" borderId="35" xfId="0" applyFont="1" applyFill="1" applyBorder="1" applyAlignment="1" applyProtection="1">
      <alignment horizontal="center" vertical="center"/>
    </xf>
    <xf numFmtId="0" fontId="20" fillId="0" borderId="0" xfId="0" applyFont="1" applyFill="1" applyBorder="1" applyAlignment="1" applyProtection="1">
      <alignment vertical="center" textRotation="90" wrapText="1"/>
    </xf>
    <xf numFmtId="0" fontId="20" fillId="0" borderId="53" xfId="0" applyFont="1" applyBorder="1" applyAlignment="1" applyProtection="1">
      <alignment horizontal="center" vertical="center"/>
    </xf>
    <xf numFmtId="0" fontId="0" fillId="0" borderId="49" xfId="0" applyBorder="1" applyAlignment="1" applyProtection="1">
      <alignment horizontal="center" vertical="center"/>
    </xf>
    <xf numFmtId="0" fontId="0" fillId="0" borderId="30" xfId="0" applyBorder="1" applyAlignment="1" applyProtection="1">
      <alignment horizontal="center" vertical="center"/>
    </xf>
    <xf numFmtId="0" fontId="20" fillId="0" borderId="26" xfId="0" applyFont="1" applyBorder="1" applyAlignment="1" applyProtection="1">
      <alignment horizontal="center" vertical="center"/>
    </xf>
    <xf numFmtId="0" fontId="0" fillId="0" borderId="15" xfId="0" applyBorder="1" applyAlignment="1" applyProtection="1">
      <alignment horizontal="center" vertical="center"/>
    </xf>
    <xf numFmtId="0" fontId="0" fillId="16" borderId="49" xfId="0" applyFill="1" applyBorder="1" applyAlignment="1" applyProtection="1">
      <alignment horizontal="center" vertical="center"/>
    </xf>
    <xf numFmtId="0" fontId="0" fillId="0" borderId="6" xfId="0" applyBorder="1" applyAlignment="1" applyProtection="1">
      <alignment vertical="center"/>
    </xf>
    <xf numFmtId="0" fontId="20" fillId="0" borderId="19" xfId="0" applyFont="1" applyBorder="1" applyAlignment="1" applyProtection="1">
      <alignment horizontal="center" vertical="center"/>
    </xf>
    <xf numFmtId="0" fontId="0" fillId="0" borderId="75" xfId="0" applyBorder="1" applyAlignment="1" applyProtection="1">
      <alignment horizontal="center" vertical="center"/>
    </xf>
    <xf numFmtId="0" fontId="0" fillId="23" borderId="30" xfId="0" applyFill="1" applyBorder="1" applyAlignment="1" applyProtection="1">
      <alignment horizontal="center" vertical="center"/>
    </xf>
    <xf numFmtId="0" fontId="20" fillId="0" borderId="15" xfId="0" applyFont="1" applyBorder="1" applyAlignment="1" applyProtection="1">
      <alignment horizontal="center" vertical="center"/>
    </xf>
    <xf numFmtId="0" fontId="20" fillId="0" borderId="6" xfId="0" applyFont="1" applyBorder="1" applyAlignment="1" applyProtection="1">
      <alignment horizontal="center" vertical="center"/>
    </xf>
    <xf numFmtId="0" fontId="37" fillId="13" borderId="57" xfId="0" applyFont="1" applyFill="1" applyBorder="1" applyAlignment="1" applyProtection="1">
      <alignment horizontal="center" vertical="center" wrapText="1"/>
    </xf>
    <xf numFmtId="0" fontId="37" fillId="13" borderId="73" xfId="0" applyFont="1" applyFill="1" applyBorder="1" applyAlignment="1" applyProtection="1">
      <alignment horizontal="center" vertical="center" wrapText="1"/>
    </xf>
    <xf numFmtId="0" fontId="20" fillId="13" borderId="31" xfId="0" applyFont="1" applyFill="1" applyBorder="1" applyAlignment="1" applyProtection="1">
      <alignment horizontal="center" vertical="center"/>
    </xf>
    <xf numFmtId="0" fontId="20" fillId="19" borderId="31" xfId="0" applyFont="1" applyFill="1" applyBorder="1" applyAlignment="1" applyProtection="1">
      <alignment horizontal="center" vertical="center"/>
    </xf>
    <xf numFmtId="0" fontId="0" fillId="0" borderId="19" xfId="0" applyBorder="1" applyAlignment="1" applyProtection="1">
      <alignment vertical="center"/>
    </xf>
    <xf numFmtId="0" fontId="32" fillId="23" borderId="19" xfId="0" applyFont="1" applyFill="1" applyBorder="1" applyAlignment="1" applyProtection="1">
      <alignment horizontal="center" vertical="center" wrapText="1"/>
    </xf>
    <xf numFmtId="0" fontId="20" fillId="0" borderId="30" xfId="0" applyFont="1" applyBorder="1" applyAlignment="1" applyProtection="1">
      <alignment horizontal="center" vertical="center"/>
    </xf>
    <xf numFmtId="0" fontId="50" fillId="16" borderId="60" xfId="0" applyFont="1" applyFill="1" applyBorder="1" applyAlignment="1" applyProtection="1">
      <alignment horizontal="center" vertical="center" wrapText="1"/>
    </xf>
    <xf numFmtId="0" fontId="0" fillId="0" borderId="49" xfId="0" applyBorder="1" applyAlignment="1" applyProtection="1">
      <alignment vertical="center"/>
    </xf>
    <xf numFmtId="0" fontId="40" fillId="0" borderId="16" xfId="0" applyFont="1" applyBorder="1" applyAlignment="1" applyProtection="1">
      <alignment horizontal="center" vertical="center"/>
    </xf>
    <xf numFmtId="0" fontId="20" fillId="0" borderId="49" xfId="0" applyFont="1" applyBorder="1" applyAlignment="1" applyProtection="1">
      <alignment horizontal="center" vertical="center"/>
    </xf>
    <xf numFmtId="0" fontId="32" fillId="23" borderId="6" xfId="0" applyFont="1" applyFill="1" applyBorder="1" applyAlignment="1" applyProtection="1">
      <alignment horizontal="center" vertical="center" wrapText="1"/>
    </xf>
    <xf numFmtId="0" fontId="20" fillId="19" borderId="1" xfId="0" applyFont="1" applyFill="1" applyBorder="1" applyAlignment="1" applyProtection="1">
      <alignment horizontal="center" vertical="center"/>
    </xf>
    <xf numFmtId="0" fontId="20" fillId="19" borderId="6" xfId="0" applyFont="1" applyFill="1" applyBorder="1" applyAlignment="1" applyProtection="1">
      <alignment horizontal="center" vertical="center"/>
    </xf>
    <xf numFmtId="0" fontId="20" fillId="19" borderId="17" xfId="0" applyFont="1" applyFill="1" applyBorder="1" applyAlignment="1" applyProtection="1">
      <alignment horizontal="center" vertical="center"/>
    </xf>
    <xf numFmtId="0" fontId="32" fillId="23" borderId="5" xfId="0" applyFont="1" applyFill="1" applyBorder="1" applyAlignment="1" applyProtection="1">
      <alignment horizontal="center" vertical="center" wrapText="1"/>
    </xf>
    <xf numFmtId="0" fontId="20" fillId="0" borderId="18" xfId="0" applyFont="1" applyBorder="1" applyAlignment="1" applyProtection="1">
      <alignment horizontal="center" vertical="center"/>
    </xf>
    <xf numFmtId="0" fontId="0" fillId="0" borderId="17" xfId="0" applyBorder="1" applyAlignment="1" applyProtection="1">
      <alignment vertical="center"/>
    </xf>
    <xf numFmtId="0" fontId="32" fillId="14" borderId="19" xfId="0" applyFont="1" applyFill="1" applyBorder="1" applyAlignment="1" applyProtection="1">
      <alignment horizontal="center" vertical="center"/>
    </xf>
    <xf numFmtId="0" fontId="0" fillId="0" borderId="19" xfId="0" applyBorder="1" applyAlignment="1" applyProtection="1">
      <alignment horizontal="center" vertical="center"/>
    </xf>
    <xf numFmtId="0" fontId="20" fillId="0" borderId="75" xfId="0" applyFont="1" applyBorder="1" applyAlignment="1" applyProtection="1">
      <alignment horizontal="center" vertical="center"/>
    </xf>
    <xf numFmtId="0" fontId="32" fillId="14" borderId="14" xfId="0" applyFont="1" applyFill="1" applyBorder="1" applyAlignment="1" applyProtection="1">
      <alignment horizontal="center" vertical="center"/>
    </xf>
    <xf numFmtId="0" fontId="32" fillId="14" borderId="15" xfId="0" applyFont="1" applyFill="1" applyBorder="1" applyAlignment="1" applyProtection="1">
      <alignment horizontal="center" vertical="center"/>
    </xf>
    <xf numFmtId="0" fontId="32" fillId="14" borderId="5" xfId="0" applyFont="1" applyFill="1" applyBorder="1" applyAlignment="1" applyProtection="1">
      <alignment horizontal="center" vertical="center"/>
    </xf>
    <xf numFmtId="0" fontId="50" fillId="16" borderId="5" xfId="0" applyFont="1" applyFill="1" applyBorder="1" applyAlignment="1" applyProtection="1">
      <alignment horizontal="center" vertical="center" wrapText="1"/>
    </xf>
    <xf numFmtId="0" fontId="32" fillId="16" borderId="60" xfId="0" applyFont="1" applyFill="1" applyBorder="1" applyAlignment="1" applyProtection="1">
      <alignment horizontal="center" vertical="center"/>
    </xf>
    <xf numFmtId="0" fontId="32" fillId="16" borderId="5" xfId="0" applyFont="1" applyFill="1" applyBorder="1" applyAlignment="1" applyProtection="1">
      <alignment horizontal="center" vertical="center"/>
    </xf>
    <xf numFmtId="0" fontId="20" fillId="19" borderId="5" xfId="0" applyFont="1" applyFill="1" applyBorder="1" applyAlignment="1" applyProtection="1">
      <alignment horizontal="center" vertical="center"/>
    </xf>
    <xf numFmtId="0" fontId="32" fillId="23" borderId="17" xfId="0" applyFont="1" applyFill="1" applyBorder="1" applyAlignment="1" applyProtection="1">
      <alignment horizontal="center" vertical="center" wrapText="1"/>
    </xf>
    <xf numFmtId="0" fontId="32" fillId="14" borderId="7" xfId="0" applyFont="1" applyFill="1" applyBorder="1" applyAlignment="1" applyProtection="1">
      <alignment horizontal="center" vertical="center" wrapText="1"/>
    </xf>
    <xf numFmtId="0" fontId="0" fillId="0" borderId="0" xfId="0" applyFont="1" applyBorder="1" applyAlignment="1" applyProtection="1">
      <alignment vertical="center"/>
    </xf>
    <xf numFmtId="0" fontId="32" fillId="14" borderId="17" xfId="0" applyFont="1" applyFill="1" applyBorder="1" applyAlignment="1" applyProtection="1">
      <alignment horizontal="center" vertical="center" wrapText="1"/>
    </xf>
    <xf numFmtId="0" fontId="20" fillId="0" borderId="17" xfId="0" applyFont="1" applyBorder="1" applyAlignment="1" applyProtection="1">
      <alignment horizontal="center" vertical="center"/>
    </xf>
    <xf numFmtId="0" fontId="0" fillId="0" borderId="38" xfId="0" applyBorder="1" applyAlignment="1" applyProtection="1">
      <alignment vertical="center"/>
    </xf>
    <xf numFmtId="0" fontId="0" fillId="0" borderId="59" xfId="0" applyBorder="1" applyAlignment="1" applyProtection="1">
      <alignment vertical="center"/>
    </xf>
    <xf numFmtId="0" fontId="0" fillId="0" borderId="19" xfId="0" applyFont="1" applyBorder="1" applyAlignment="1" applyProtection="1">
      <alignment vertical="center"/>
    </xf>
    <xf numFmtId="0" fontId="32" fillId="14" borderId="6" xfId="0" applyFont="1" applyFill="1" applyBorder="1" applyAlignment="1" applyProtection="1">
      <alignment horizontal="center" vertical="center" wrapText="1"/>
    </xf>
    <xf numFmtId="0" fontId="20" fillId="13" borderId="19" xfId="0" applyFont="1" applyFill="1" applyBorder="1" applyAlignment="1" applyProtection="1">
      <alignment horizontal="center" vertical="center"/>
    </xf>
    <xf numFmtId="0" fontId="32" fillId="14" borderId="59" xfId="0" applyFont="1" applyFill="1" applyBorder="1" applyAlignment="1" applyProtection="1">
      <alignment horizontal="center" vertical="center" wrapText="1"/>
    </xf>
    <xf numFmtId="0" fontId="19" fillId="14" borderId="0" xfId="0" applyFont="1" applyFill="1" applyAlignment="1" applyProtection="1">
      <alignment horizontal="center" vertical="center"/>
    </xf>
    <xf numFmtId="0" fontId="19" fillId="23" borderId="30" xfId="0" applyFont="1" applyFill="1" applyBorder="1" applyAlignment="1" applyProtection="1">
      <alignment horizontal="center" vertical="center"/>
    </xf>
    <xf numFmtId="0" fontId="19" fillId="14" borderId="30" xfId="0" applyFont="1" applyFill="1" applyBorder="1" applyAlignment="1" applyProtection="1">
      <alignment horizontal="center" vertical="center"/>
    </xf>
    <xf numFmtId="0" fontId="20" fillId="13" borderId="0" xfId="0" applyFont="1" applyFill="1" applyAlignment="1" applyProtection="1">
      <alignment horizontal="center" vertical="center"/>
    </xf>
    <xf numFmtId="0" fontId="32" fillId="16" borderId="53" xfId="0" applyFont="1" applyFill="1" applyBorder="1" applyAlignment="1" applyProtection="1">
      <alignment horizontal="center" vertical="center"/>
    </xf>
    <xf numFmtId="0" fontId="0" fillId="0" borderId="64" xfId="0" applyBorder="1" applyAlignment="1" applyProtection="1">
      <alignment vertical="center"/>
    </xf>
    <xf numFmtId="0" fontId="32" fillId="14" borderId="49" xfId="0" applyFont="1" applyFill="1" applyBorder="1" applyAlignment="1" applyProtection="1">
      <alignment horizontal="center" vertical="center"/>
    </xf>
    <xf numFmtId="0" fontId="0" fillId="14" borderId="49" xfId="0" applyFill="1" applyBorder="1" applyAlignment="1" applyProtection="1">
      <alignment horizontal="center" vertical="center"/>
    </xf>
    <xf numFmtId="0" fontId="20" fillId="19" borderId="26" xfId="0" applyFont="1" applyFill="1" applyBorder="1" applyAlignment="1" applyProtection="1">
      <alignment horizontal="center" vertical="center"/>
    </xf>
    <xf numFmtId="0" fontId="20" fillId="19" borderId="2" xfId="0" applyFont="1" applyFill="1" applyBorder="1" applyAlignment="1" applyProtection="1">
      <alignment horizontal="center" vertical="center"/>
    </xf>
    <xf numFmtId="0" fontId="20" fillId="19" borderId="30" xfId="0" applyFont="1" applyFill="1" applyBorder="1" applyAlignment="1" applyProtection="1">
      <alignment horizontal="center" vertical="center"/>
    </xf>
    <xf numFmtId="0" fontId="20" fillId="19" borderId="3" xfId="0" applyFont="1" applyFill="1" applyBorder="1" applyAlignment="1" applyProtection="1">
      <alignment horizontal="center" vertical="center"/>
    </xf>
    <xf numFmtId="0" fontId="20" fillId="19" borderId="42" xfId="0" applyFont="1" applyFill="1" applyBorder="1" applyAlignment="1" applyProtection="1">
      <alignment horizontal="center" vertical="center"/>
    </xf>
    <xf numFmtId="0" fontId="32" fillId="14" borderId="19" xfId="0" applyFont="1" applyFill="1" applyBorder="1" applyAlignment="1" applyProtection="1">
      <alignment horizontal="center" vertical="center" wrapText="1"/>
    </xf>
    <xf numFmtId="0" fontId="32" fillId="16" borderId="34" xfId="0" applyFont="1" applyFill="1" applyBorder="1" applyAlignment="1" applyProtection="1">
      <alignment horizontal="center" vertical="center"/>
    </xf>
    <xf numFmtId="0" fontId="0" fillId="0" borderId="18" xfId="0" applyBorder="1" applyAlignment="1" applyProtection="1">
      <alignment vertical="center"/>
    </xf>
    <xf numFmtId="0" fontId="0" fillId="0" borderId="11" xfId="0" applyBorder="1" applyAlignment="1" applyProtection="1">
      <alignment vertical="center"/>
    </xf>
    <xf numFmtId="0" fontId="32" fillId="14" borderId="12" xfId="0" applyFont="1" applyFill="1" applyBorder="1" applyAlignment="1" applyProtection="1">
      <alignment horizontal="center" vertical="center" wrapText="1"/>
    </xf>
    <xf numFmtId="0" fontId="0" fillId="0" borderId="9" xfId="0" applyBorder="1" applyAlignment="1" applyProtection="1">
      <alignment vertical="center"/>
    </xf>
    <xf numFmtId="0" fontId="20" fillId="0" borderId="41" xfId="0" applyFont="1" applyBorder="1" applyAlignment="1" applyProtection="1">
      <alignment horizontal="center" vertical="center"/>
    </xf>
    <xf numFmtId="0" fontId="20" fillId="0" borderId="23" xfId="0" applyFont="1" applyFill="1" applyBorder="1" applyAlignment="1" applyProtection="1">
      <alignment horizontal="center" vertical="center"/>
    </xf>
    <xf numFmtId="0" fontId="40" fillId="0" borderId="28" xfId="0" applyFont="1" applyBorder="1" applyAlignment="1" applyProtection="1">
      <alignment horizontal="center" vertical="center" wrapText="1"/>
    </xf>
    <xf numFmtId="0" fontId="52" fillId="16" borderId="44" xfId="0" applyFont="1" applyFill="1" applyBorder="1" applyAlignment="1" applyProtection="1">
      <alignment horizontal="center" vertical="center" wrapText="1"/>
    </xf>
    <xf numFmtId="0" fontId="52" fillId="16" borderId="46" xfId="0" applyFont="1" applyFill="1" applyBorder="1" applyAlignment="1" applyProtection="1">
      <alignment horizontal="center" vertical="center" wrapText="1"/>
    </xf>
    <xf numFmtId="0" fontId="52" fillId="16" borderId="84" xfId="0" applyFont="1" applyFill="1" applyBorder="1" applyAlignment="1" applyProtection="1">
      <alignment horizontal="center" vertical="center" wrapText="1"/>
    </xf>
    <xf numFmtId="0" fontId="52" fillId="16" borderId="69" xfId="0" applyFont="1" applyFill="1" applyBorder="1" applyAlignment="1" applyProtection="1">
      <alignment horizontal="center" vertical="center" wrapText="1"/>
    </xf>
    <xf numFmtId="0" fontId="40" fillId="13" borderId="49" xfId="0" applyFont="1" applyFill="1" applyBorder="1" applyAlignment="1" applyProtection="1">
      <alignment horizontal="center" vertical="center" wrapText="1"/>
    </xf>
    <xf numFmtId="0" fontId="40" fillId="13" borderId="15" xfId="0" applyFont="1" applyFill="1" applyBorder="1" applyAlignment="1" applyProtection="1">
      <alignment horizontal="center" vertical="center" wrapText="1"/>
    </xf>
    <xf numFmtId="0" fontId="0" fillId="0" borderId="15" xfId="0" applyBorder="1" applyAlignment="1" applyProtection="1">
      <alignment vertical="center"/>
    </xf>
    <xf numFmtId="0" fontId="0" fillId="0" borderId="14" xfId="0" applyBorder="1" applyAlignment="1" applyProtection="1">
      <alignment horizontal="center" vertical="center"/>
    </xf>
    <xf numFmtId="0" fontId="0" fillId="0" borderId="30" xfId="0" applyBorder="1" applyAlignment="1" applyProtection="1">
      <alignment vertical="center"/>
    </xf>
    <xf numFmtId="0" fontId="20" fillId="0" borderId="61" xfId="0" applyFont="1" applyBorder="1" applyAlignment="1" applyProtection="1">
      <alignment horizontal="center" vertical="center"/>
    </xf>
    <xf numFmtId="0" fontId="40" fillId="0" borderId="72" xfId="0" applyFont="1" applyBorder="1" applyAlignment="1" applyProtection="1">
      <alignment horizontal="center" vertical="center" wrapText="1"/>
    </xf>
    <xf numFmtId="0" fontId="0" fillId="0" borderId="15" xfId="0" applyFill="1" applyBorder="1" applyAlignment="1" applyProtection="1">
      <alignment horizontal="center" vertical="center"/>
    </xf>
    <xf numFmtId="0" fontId="0" fillId="0" borderId="49" xfId="0" applyFill="1" applyBorder="1" applyAlignment="1" applyProtection="1">
      <alignment horizontal="center" vertical="center"/>
    </xf>
    <xf numFmtId="0" fontId="20" fillId="19" borderId="20" xfId="0" applyFont="1" applyFill="1" applyBorder="1" applyAlignment="1" applyProtection="1">
      <alignment horizontal="center" vertical="center"/>
    </xf>
    <xf numFmtId="0" fontId="20" fillId="19" borderId="65" xfId="0" applyFont="1" applyFill="1" applyBorder="1" applyAlignment="1" applyProtection="1">
      <alignment horizontal="center" vertical="center"/>
    </xf>
    <xf numFmtId="0" fontId="40" fillId="13" borderId="14" xfId="0" applyFont="1" applyFill="1" applyBorder="1" applyAlignment="1" applyProtection="1">
      <alignment horizontal="center" vertical="center" wrapText="1"/>
    </xf>
    <xf numFmtId="0" fontId="40" fillId="13" borderId="3" xfId="0" applyFont="1" applyFill="1" applyBorder="1" applyAlignment="1" applyProtection="1">
      <alignment horizontal="center" vertical="center" wrapText="1"/>
    </xf>
    <xf numFmtId="0" fontId="40" fillId="13" borderId="65" xfId="0" applyFont="1" applyFill="1" applyBorder="1" applyAlignment="1" applyProtection="1">
      <alignment horizontal="center" vertical="center" wrapText="1"/>
    </xf>
    <xf numFmtId="0" fontId="37" fillId="26" borderId="62" xfId="0" applyFont="1" applyFill="1" applyBorder="1" applyAlignment="1" applyProtection="1">
      <alignment vertical="center" wrapText="1"/>
    </xf>
    <xf numFmtId="0" fontId="20" fillId="0" borderId="73" xfId="0" applyFont="1" applyBorder="1" applyAlignment="1" applyProtection="1">
      <alignment horizontal="center" vertical="center" wrapText="1"/>
    </xf>
    <xf numFmtId="0" fontId="40" fillId="0" borderId="73" xfId="0" applyFont="1" applyBorder="1" applyAlignment="1" applyProtection="1">
      <alignment horizontal="center" vertical="center" wrapText="1"/>
    </xf>
    <xf numFmtId="0" fontId="0" fillId="0" borderId="14" xfId="0" applyBorder="1" applyAlignment="1" applyProtection="1">
      <alignment vertical="center"/>
    </xf>
    <xf numFmtId="0" fontId="40" fillId="0" borderId="71" xfId="0" applyFont="1" applyBorder="1" applyAlignment="1" applyProtection="1">
      <alignment horizontal="center" vertical="center" wrapText="1"/>
    </xf>
    <xf numFmtId="0" fontId="40" fillId="0" borderId="35" xfId="0" applyFont="1" applyFill="1" applyBorder="1" applyAlignment="1" applyProtection="1">
      <alignment horizontal="center" vertical="center" wrapText="1"/>
    </xf>
    <xf numFmtId="0" fontId="40" fillId="13" borderId="20" xfId="0" applyFont="1" applyFill="1" applyBorder="1" applyAlignment="1" applyProtection="1">
      <alignment horizontal="center" vertical="center" wrapText="1"/>
    </xf>
    <xf numFmtId="0" fontId="40" fillId="13" borderId="42" xfId="0" applyFont="1" applyFill="1" applyBorder="1" applyAlignment="1" applyProtection="1">
      <alignment horizontal="center" vertical="center" wrapText="1"/>
    </xf>
    <xf numFmtId="0" fontId="40" fillId="13" borderId="13" xfId="0" applyFont="1" applyFill="1" applyBorder="1" applyAlignment="1" applyProtection="1">
      <alignment horizontal="center" vertical="center" wrapText="1"/>
    </xf>
    <xf numFmtId="0" fontId="20" fillId="26" borderId="51" xfId="0" applyFont="1" applyFill="1" applyBorder="1" applyAlignment="1" applyProtection="1">
      <alignment horizontal="center" vertical="center" wrapText="1"/>
    </xf>
    <xf numFmtId="0" fontId="20" fillId="26" borderId="45" xfId="0" applyFont="1" applyFill="1" applyBorder="1" applyAlignment="1" applyProtection="1">
      <alignment horizontal="center" vertical="center" wrapText="1"/>
    </xf>
    <xf numFmtId="0" fontId="20" fillId="26" borderId="44" xfId="0" applyFont="1" applyFill="1" applyBorder="1" applyAlignment="1" applyProtection="1">
      <alignment horizontal="center" vertical="center" wrapText="1"/>
    </xf>
    <xf numFmtId="0" fontId="20" fillId="0" borderId="19" xfId="0" applyFont="1" applyBorder="1" applyAlignment="1" applyProtection="1">
      <alignment vertical="center"/>
    </xf>
    <xf numFmtId="0" fontId="40" fillId="0" borderId="7" xfId="0" applyFont="1" applyBorder="1" applyAlignment="1" applyProtection="1">
      <alignment horizontal="center" vertical="center" wrapText="1"/>
    </xf>
    <xf numFmtId="0" fontId="40" fillId="0" borderId="56" xfId="0" applyFont="1" applyBorder="1" applyAlignment="1" applyProtection="1">
      <alignment horizontal="center" vertical="center" wrapText="1"/>
    </xf>
    <xf numFmtId="0" fontId="37" fillId="13" borderId="5"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0" fillId="0" borderId="22" xfId="0" applyFont="1" applyFill="1" applyBorder="1" applyAlignment="1" applyProtection="1">
      <alignment horizontal="center" vertical="center" wrapText="1"/>
    </xf>
    <xf numFmtId="0" fontId="32" fillId="0" borderId="35" xfId="0" applyFont="1" applyFill="1" applyBorder="1" applyAlignment="1" applyProtection="1">
      <alignment horizontal="center" vertical="center" wrapText="1"/>
    </xf>
    <xf numFmtId="0" fontId="32" fillId="0" borderId="40" xfId="0" applyFont="1" applyFill="1" applyBorder="1" applyAlignment="1" applyProtection="1">
      <alignment horizontal="center" vertical="center" wrapText="1"/>
    </xf>
    <xf numFmtId="0" fontId="55" fillId="9" borderId="2" xfId="0" applyFont="1" applyFill="1" applyBorder="1" applyAlignment="1" applyProtection="1">
      <alignment horizontal="center" vertical="center" wrapText="1"/>
    </xf>
    <xf numFmtId="0" fontId="3" fillId="0" borderId="29" xfId="0" applyFont="1" applyFill="1" applyBorder="1" applyAlignment="1" applyProtection="1">
      <alignment horizontal="left" vertical="center" wrapText="1" indent="1"/>
    </xf>
    <xf numFmtId="0" fontId="3" fillId="0" borderId="29" xfId="0" applyFont="1" applyBorder="1" applyAlignment="1" applyProtection="1">
      <alignment horizontal="left" vertical="center" wrapText="1" indent="1"/>
    </xf>
    <xf numFmtId="0" fontId="3" fillId="0" borderId="31" xfId="0" applyFont="1" applyBorder="1" applyAlignment="1" applyProtection="1">
      <alignment horizontal="left" vertical="center" wrapText="1" indent="1"/>
    </xf>
    <xf numFmtId="0" fontId="40" fillId="0" borderId="0" xfId="0" applyFont="1" applyAlignment="1" applyProtection="1">
      <alignment horizontal="center" vertical="center"/>
    </xf>
    <xf numFmtId="0" fontId="2" fillId="24" borderId="1" xfId="0" applyFont="1" applyFill="1" applyBorder="1" applyAlignment="1" applyProtection="1">
      <alignment horizontal="center" vertical="center" wrapText="1"/>
      <protection locked="0"/>
    </xf>
    <xf numFmtId="0" fontId="3" fillId="0" borderId="29" xfId="0" applyFont="1" applyFill="1" applyBorder="1" applyAlignment="1" applyProtection="1">
      <alignment horizontal="left" vertical="center" wrapText="1" indent="1"/>
    </xf>
    <xf numFmtId="0" fontId="20" fillId="0" borderId="0" xfId="0" applyFont="1" applyAlignment="1" applyProtection="1">
      <alignment vertical="center"/>
    </xf>
    <xf numFmtId="0" fontId="2" fillId="24" borderId="1" xfId="0" applyFont="1" applyFill="1" applyBorder="1" applyAlignment="1" applyProtection="1">
      <alignment horizontal="center" vertical="center" wrapText="1"/>
      <protection locked="0"/>
    </xf>
    <xf numFmtId="0" fontId="2" fillId="24" borderId="13" xfId="0" applyFont="1" applyFill="1" applyBorder="1" applyAlignment="1" applyProtection="1">
      <alignment horizontal="center" vertical="center" wrapText="1"/>
      <protection locked="0"/>
    </xf>
    <xf numFmtId="0" fontId="2" fillId="24" borderId="37"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24" borderId="44" xfId="0" applyFont="1" applyFill="1" applyBorder="1" applyAlignment="1" applyProtection="1">
      <alignment horizontal="center" vertical="center" wrapText="1"/>
      <protection locked="0"/>
    </xf>
    <xf numFmtId="0" fontId="2" fillId="24" borderId="72" xfId="0" applyFont="1" applyFill="1" applyBorder="1" applyAlignment="1" applyProtection="1">
      <alignment horizontal="center" vertical="center"/>
      <protection locked="0"/>
    </xf>
    <xf numFmtId="0" fontId="0" fillId="9" borderId="0" xfId="0" applyFill="1" applyAlignment="1" applyProtection="1">
      <alignment vertical="center"/>
    </xf>
    <xf numFmtId="0" fontId="0" fillId="9" borderId="0" xfId="0" applyFill="1" applyBorder="1" applyAlignment="1" applyProtection="1">
      <alignment vertical="center"/>
    </xf>
    <xf numFmtId="0" fontId="2" fillId="24" borderId="13" xfId="0" applyFont="1" applyFill="1" applyBorder="1" applyAlignment="1" applyProtection="1">
      <alignment horizontal="center" vertical="center" wrapText="1"/>
      <protection locked="0"/>
    </xf>
    <xf numFmtId="0" fontId="0" fillId="9" borderId="0" xfId="0" applyFill="1" applyAlignment="1" applyProtection="1">
      <alignment vertical="center" wrapText="1"/>
    </xf>
    <xf numFmtId="0" fontId="2" fillId="24" borderId="1" xfId="0" applyFont="1" applyFill="1" applyBorder="1" applyAlignment="1" applyProtection="1">
      <alignment horizontal="center" vertical="center" wrapText="1"/>
      <protection locked="0"/>
    </xf>
    <xf numFmtId="0" fontId="2" fillId="24" borderId="72" xfId="0" applyFont="1" applyFill="1" applyBorder="1" applyAlignment="1" applyProtection="1">
      <alignment horizontal="center" vertical="center" wrapText="1"/>
      <protection locked="0"/>
    </xf>
    <xf numFmtId="0" fontId="2" fillId="24" borderId="13" xfId="0" applyFont="1" applyFill="1" applyBorder="1" applyAlignment="1" applyProtection="1">
      <alignment horizontal="center" vertical="center"/>
      <protection locked="0"/>
    </xf>
    <xf numFmtId="0" fontId="2" fillId="24" borderId="3" xfId="0" applyFont="1" applyFill="1" applyBorder="1" applyAlignment="1" applyProtection="1">
      <alignment horizontal="center" vertical="center" wrapText="1"/>
      <protection locked="0"/>
    </xf>
    <xf numFmtId="0" fontId="20" fillId="9" borderId="0" xfId="0" applyFont="1" applyFill="1" applyAlignment="1" applyProtection="1">
      <alignment vertical="center"/>
    </xf>
    <xf numFmtId="0" fontId="2" fillId="0" borderId="63" xfId="0" applyFont="1" applyBorder="1" applyAlignment="1" applyProtection="1">
      <alignment horizontal="right" vertical="center" wrapText="1" indent="1"/>
    </xf>
    <xf numFmtId="0" fontId="2" fillId="0" borderId="30" xfId="0" applyFont="1" applyBorder="1" applyAlignment="1" applyProtection="1">
      <alignment horizontal="right" vertical="center" wrapText="1" indent="1"/>
    </xf>
    <xf numFmtId="0" fontId="0" fillId="9" borderId="30" xfId="0" applyFill="1" applyBorder="1" applyAlignment="1" applyProtection="1">
      <alignment vertical="center"/>
    </xf>
    <xf numFmtId="0" fontId="2" fillId="24" borderId="13" xfId="0" applyFont="1" applyFill="1" applyBorder="1" applyAlignment="1" applyProtection="1">
      <alignment horizontal="center" vertical="center" wrapText="1"/>
      <protection locked="0"/>
    </xf>
    <xf numFmtId="0" fontId="2" fillId="16" borderId="65" xfId="0" applyFont="1" applyFill="1" applyBorder="1" applyAlignment="1" applyProtection="1">
      <alignment horizontal="right" vertical="center" wrapText="1" indent="1"/>
    </xf>
    <xf numFmtId="0" fontId="2" fillId="24" borderId="1" xfId="0" applyFont="1" applyFill="1" applyBorder="1" applyAlignment="1" applyProtection="1">
      <alignment horizontal="center" vertical="center" wrapText="1"/>
      <protection locked="0"/>
    </xf>
    <xf numFmtId="0" fontId="3" fillId="0" borderId="29" xfId="0" applyFont="1" applyBorder="1" applyAlignment="1" applyProtection="1">
      <alignment horizontal="right" vertical="center" wrapText="1" indent="1"/>
    </xf>
    <xf numFmtId="0" fontId="2" fillId="24" borderId="1" xfId="0" applyFont="1" applyFill="1" applyBorder="1" applyAlignment="1" applyProtection="1">
      <alignment horizontal="center" vertical="center"/>
      <protection locked="0"/>
    </xf>
    <xf numFmtId="0" fontId="2" fillId="24" borderId="3" xfId="0" applyFont="1" applyFill="1" applyBorder="1" applyAlignment="1" applyProtection="1">
      <alignment horizontal="center" vertical="center"/>
      <protection locked="0"/>
    </xf>
    <xf numFmtId="0" fontId="2" fillId="24" borderId="1"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protection locked="0"/>
    </xf>
    <xf numFmtId="0" fontId="2" fillId="24" borderId="13" xfId="0" applyFont="1" applyFill="1" applyBorder="1" applyAlignment="1" applyProtection="1">
      <alignment horizontal="center" vertical="center"/>
      <protection locked="0"/>
    </xf>
    <xf numFmtId="0" fontId="2" fillId="24" borderId="1" xfId="0" applyFont="1" applyFill="1" applyBorder="1" applyAlignment="1" applyProtection="1">
      <alignment horizontal="center" vertical="center"/>
      <protection locked="0"/>
    </xf>
    <xf numFmtId="0" fontId="2" fillId="24" borderId="3" xfId="0" applyFont="1" applyFill="1" applyBorder="1" applyAlignment="1" applyProtection="1">
      <alignment horizontal="center" vertical="center"/>
      <protection locked="0"/>
    </xf>
    <xf numFmtId="0" fontId="2" fillId="24" borderId="6" xfId="0" applyFont="1" applyFill="1" applyBorder="1" applyAlignment="1" applyProtection="1">
      <alignment horizontal="center" vertical="center"/>
      <protection locked="0"/>
    </xf>
    <xf numFmtId="0" fontId="2" fillId="24" borderId="1" xfId="0" applyFont="1" applyFill="1" applyBorder="1" applyAlignment="1" applyProtection="1">
      <alignment horizontal="center" vertical="center" wrapText="1"/>
      <protection locked="0"/>
    </xf>
    <xf numFmtId="0" fontId="2" fillId="24" borderId="13" xfId="0" applyFont="1" applyFill="1" applyBorder="1" applyAlignment="1" applyProtection="1">
      <alignment horizontal="center" vertical="center"/>
      <protection locked="0"/>
    </xf>
    <xf numFmtId="0" fontId="2" fillId="24" borderId="1" xfId="0" applyFont="1" applyFill="1" applyBorder="1" applyAlignment="1" applyProtection="1">
      <alignment horizontal="center" vertical="center" wrapText="1"/>
      <protection locked="0"/>
    </xf>
    <xf numFmtId="0" fontId="2" fillId="24" borderId="13" xfId="0" applyFont="1" applyFill="1" applyBorder="1" applyAlignment="1" applyProtection="1">
      <alignment horizontal="center" vertical="center" wrapText="1"/>
      <protection locked="0"/>
    </xf>
    <xf numFmtId="14" fontId="3" fillId="24" borderId="14" xfId="0" applyNumberFormat="1" applyFont="1" applyFill="1" applyBorder="1" applyAlignment="1" applyProtection="1">
      <alignment horizontal="center" vertical="center"/>
      <protection locked="0"/>
    </xf>
    <xf numFmtId="0" fontId="3" fillId="24" borderId="5"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0" fontId="3" fillId="24" borderId="15" xfId="0" applyFont="1" applyFill="1" applyBorder="1" applyAlignment="1" applyProtection="1">
      <alignment horizontal="center" vertical="center"/>
      <protection locked="0"/>
    </xf>
    <xf numFmtId="0" fontId="3" fillId="24" borderId="6" xfId="0" applyFont="1" applyFill="1" applyBorder="1" applyAlignment="1" applyProtection="1">
      <alignment horizontal="center" vertical="center"/>
      <protection locked="0"/>
    </xf>
    <xf numFmtId="0" fontId="33" fillId="0" borderId="0" xfId="0" applyFont="1" applyAlignment="1" applyProtection="1">
      <alignment horizontal="left" vertical="center" wrapText="1"/>
    </xf>
    <xf numFmtId="0" fontId="3" fillId="0" borderId="76" xfId="0" applyFont="1" applyBorder="1" applyAlignment="1" applyProtection="1">
      <alignment horizontal="center" vertical="center" wrapText="1"/>
    </xf>
    <xf numFmtId="0" fontId="3" fillId="0" borderId="78" xfId="0" applyFont="1" applyBorder="1" applyAlignment="1" applyProtection="1">
      <alignment horizontal="center" vertical="center" wrapText="1"/>
    </xf>
    <xf numFmtId="0" fontId="36" fillId="9" borderId="0" xfId="0" applyFont="1" applyFill="1" applyBorder="1" applyAlignment="1" applyProtection="1">
      <alignment horizontal="center" vertical="center"/>
    </xf>
    <xf numFmtId="0" fontId="33" fillId="0" borderId="0" xfId="0" applyFont="1" applyBorder="1" applyAlignment="1" applyProtection="1">
      <alignment horizontal="center" vertical="center"/>
    </xf>
    <xf numFmtId="0" fontId="38" fillId="0" borderId="49" xfId="0" applyFont="1" applyBorder="1" applyAlignment="1" applyProtection="1">
      <alignment horizontal="left" vertical="center" wrapText="1" indent="2"/>
    </xf>
    <xf numFmtId="0" fontId="24" fillId="0" borderId="77" xfId="0" applyFont="1" applyBorder="1" applyAlignment="1" applyProtection="1">
      <alignment horizontal="center" vertical="center" wrapText="1"/>
    </xf>
    <xf numFmtId="0" fontId="24" fillId="0" borderId="78" xfId="0" applyFont="1" applyBorder="1" applyAlignment="1" applyProtection="1">
      <alignment horizontal="center" vertical="center" wrapText="1"/>
    </xf>
    <xf numFmtId="0" fontId="3" fillId="0" borderId="80" xfId="0" applyFont="1" applyFill="1" applyBorder="1" applyAlignment="1" applyProtection="1">
      <alignment horizontal="center" vertical="center" wrapText="1"/>
    </xf>
    <xf numFmtId="0" fontId="3" fillId="0" borderId="81" xfId="0" applyFont="1" applyFill="1" applyBorder="1" applyAlignment="1" applyProtection="1">
      <alignment horizontal="center" vertical="center" wrapText="1"/>
    </xf>
    <xf numFmtId="0" fontId="3" fillId="0" borderId="77" xfId="0" applyFont="1" applyBorder="1" applyAlignment="1" applyProtection="1">
      <alignment horizontal="center" vertical="center" wrapText="1"/>
    </xf>
    <xf numFmtId="0" fontId="40" fillId="0" borderId="46"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44" fillId="0" borderId="0" xfId="0" applyFont="1" applyBorder="1" applyAlignment="1" applyProtection="1">
      <alignment horizontal="center" vertical="center"/>
    </xf>
    <xf numFmtId="0" fontId="51" fillId="0" borderId="35" xfId="0" applyFont="1" applyBorder="1" applyAlignment="1" applyProtection="1">
      <alignment horizontal="left" vertical="top" wrapText="1"/>
    </xf>
    <xf numFmtId="9" fontId="31" fillId="16" borderId="64" xfId="0" applyNumberFormat="1" applyFont="1" applyFill="1" applyBorder="1" applyAlignment="1" applyProtection="1">
      <alignment horizontal="center" vertical="center"/>
    </xf>
    <xf numFmtId="9" fontId="31" fillId="16" borderId="65" xfId="0" applyNumberFormat="1" applyFont="1" applyFill="1" applyBorder="1" applyAlignment="1" applyProtection="1">
      <alignment horizontal="center" vertical="center"/>
    </xf>
    <xf numFmtId="0" fontId="40" fillId="0" borderId="68" xfId="0" applyFont="1" applyFill="1" applyBorder="1" applyAlignment="1" applyProtection="1">
      <alignment horizontal="center" vertical="center"/>
    </xf>
    <xf numFmtId="0" fontId="40" fillId="0" borderId="52" xfId="0" applyFont="1" applyFill="1" applyBorder="1" applyAlignment="1" applyProtection="1">
      <alignment horizontal="center" vertical="center"/>
    </xf>
    <xf numFmtId="0" fontId="20" fillId="0" borderId="29" xfId="0" applyFont="1" applyFill="1" applyBorder="1" applyAlignment="1" applyProtection="1">
      <alignment horizontal="center" vertical="center"/>
    </xf>
    <xf numFmtId="0" fontId="20" fillId="0" borderId="31" xfId="0" applyFont="1" applyFill="1" applyBorder="1" applyAlignment="1" applyProtection="1">
      <alignment horizontal="center" vertical="center"/>
    </xf>
    <xf numFmtId="0" fontId="51" fillId="0" borderId="0" xfId="0" applyFont="1" applyBorder="1" applyAlignment="1" applyProtection="1">
      <alignment horizontal="left" vertical="top" wrapText="1"/>
    </xf>
    <xf numFmtId="9" fontId="44" fillId="0" borderId="20" xfId="3" applyNumberFormat="1" applyFont="1" applyBorder="1" applyAlignment="1" applyProtection="1">
      <alignment horizontal="center" vertical="center"/>
    </xf>
    <xf numFmtId="9" fontId="44" fillId="0" borderId="4" xfId="3" applyNumberFormat="1" applyFont="1" applyBorder="1" applyAlignment="1" applyProtection="1">
      <alignment horizontal="center" vertical="center"/>
    </xf>
    <xf numFmtId="0" fontId="2" fillId="25" borderId="50" xfId="0" applyFont="1" applyFill="1" applyBorder="1" applyAlignment="1" applyProtection="1">
      <alignment horizontal="center" vertical="center" textRotation="90" wrapText="1"/>
    </xf>
    <xf numFmtId="0" fontId="2" fillId="25" borderId="12" xfId="0" applyFont="1" applyFill="1" applyBorder="1" applyAlignment="1" applyProtection="1">
      <alignment horizontal="center" vertical="center" textRotation="90" wrapText="1"/>
    </xf>
    <xf numFmtId="0" fontId="2" fillId="25" borderId="9" xfId="0" applyFont="1" applyFill="1" applyBorder="1" applyAlignment="1" applyProtection="1">
      <alignment horizontal="center" vertical="center" textRotation="90" wrapText="1"/>
    </xf>
    <xf numFmtId="1" fontId="20" fillId="0" borderId="5" xfId="0" applyNumberFormat="1" applyFont="1" applyFill="1" applyBorder="1" applyAlignment="1" applyProtection="1">
      <alignment horizontal="center" vertical="center"/>
    </xf>
    <xf numFmtId="9" fontId="40" fillId="0" borderId="5" xfId="0" applyNumberFormat="1" applyFont="1" applyFill="1" applyBorder="1" applyAlignment="1" applyProtection="1">
      <alignment horizontal="center" vertical="center"/>
    </xf>
    <xf numFmtId="9" fontId="40" fillId="0" borderId="2" xfId="0" applyNumberFormat="1" applyFont="1" applyFill="1" applyBorder="1" applyAlignment="1" applyProtection="1">
      <alignment horizontal="center" vertical="center"/>
    </xf>
    <xf numFmtId="0" fontId="40" fillId="0" borderId="14" xfId="0" applyFont="1" applyFill="1" applyBorder="1" applyAlignment="1" applyProtection="1">
      <alignment horizontal="center" vertical="center"/>
    </xf>
    <xf numFmtId="0" fontId="40" fillId="0" borderId="33" xfId="0" applyFont="1" applyFill="1" applyBorder="1" applyAlignment="1" applyProtection="1">
      <alignment horizontal="center" vertical="center"/>
    </xf>
    <xf numFmtId="0" fontId="40" fillId="0" borderId="5" xfId="0" applyFont="1" applyFill="1" applyBorder="1" applyAlignment="1" applyProtection="1">
      <alignment horizontal="center" vertical="center"/>
    </xf>
    <xf numFmtId="0" fontId="40" fillId="0" borderId="2" xfId="0" applyFont="1" applyFill="1" applyBorder="1" applyAlignment="1" applyProtection="1">
      <alignment horizontal="center" vertical="center"/>
    </xf>
    <xf numFmtId="0" fontId="4" fillId="12" borderId="29" xfId="0" applyFont="1" applyFill="1" applyBorder="1" applyAlignment="1" applyProtection="1">
      <alignment vertical="center" wrapText="1"/>
    </xf>
    <xf numFmtId="0" fontId="4" fillId="12" borderId="30" xfId="0" applyFont="1" applyFill="1" applyBorder="1" applyAlignment="1" applyProtection="1">
      <alignment vertical="center" wrapText="1"/>
    </xf>
    <xf numFmtId="0" fontId="4" fillId="12" borderId="31" xfId="0" applyFont="1" applyFill="1" applyBorder="1" applyAlignment="1" applyProtection="1">
      <alignment vertical="center" wrapText="1"/>
    </xf>
    <xf numFmtId="0" fontId="2" fillId="13" borderId="29" xfId="0" applyFont="1" applyFill="1" applyBorder="1" applyAlignment="1" applyProtection="1">
      <alignment vertical="center" wrapText="1"/>
    </xf>
    <xf numFmtId="0" fontId="2" fillId="13" borderId="30" xfId="0" applyFont="1" applyFill="1" applyBorder="1" applyAlignment="1" applyProtection="1">
      <alignment vertical="center" wrapText="1"/>
    </xf>
    <xf numFmtId="0" fontId="2" fillId="13" borderId="31" xfId="0" applyFont="1" applyFill="1" applyBorder="1" applyAlignment="1" applyProtection="1">
      <alignment vertical="center" wrapText="1"/>
    </xf>
    <xf numFmtId="0" fontId="2" fillId="21" borderId="29" xfId="0" applyFont="1" applyFill="1" applyBorder="1" applyAlignment="1" applyProtection="1">
      <alignment vertical="center" wrapText="1"/>
    </xf>
    <xf numFmtId="0" fontId="2" fillId="21" borderId="30" xfId="0" applyFont="1" applyFill="1" applyBorder="1" applyAlignment="1" applyProtection="1">
      <alignment vertical="center" wrapText="1"/>
    </xf>
    <xf numFmtId="0" fontId="2" fillId="21" borderId="31" xfId="0" applyFont="1" applyFill="1" applyBorder="1" applyAlignment="1" applyProtection="1">
      <alignment vertical="center" wrapText="1"/>
    </xf>
    <xf numFmtId="0" fontId="40" fillId="0" borderId="51" xfId="0" applyFont="1" applyFill="1" applyBorder="1" applyAlignment="1" applyProtection="1">
      <alignment horizontal="center" vertical="center"/>
    </xf>
    <xf numFmtId="9" fontId="40" fillId="0" borderId="74" xfId="0" applyNumberFormat="1" applyFont="1" applyFill="1" applyBorder="1" applyAlignment="1" applyProtection="1">
      <alignment horizontal="center" vertical="center"/>
    </xf>
    <xf numFmtId="9" fontId="40" fillId="0" borderId="18" xfId="0" applyNumberFormat="1" applyFont="1" applyFill="1" applyBorder="1" applyAlignment="1" applyProtection="1">
      <alignment horizontal="center" vertical="center"/>
    </xf>
    <xf numFmtId="0" fontId="25" fillId="25" borderId="56" xfId="0" applyFont="1" applyFill="1" applyBorder="1" applyAlignment="1" applyProtection="1">
      <alignment horizontal="center" vertical="center"/>
    </xf>
    <xf numFmtId="0" fontId="25" fillId="25" borderId="57" xfId="0" applyFont="1" applyFill="1" applyBorder="1" applyAlignment="1" applyProtection="1">
      <alignment horizontal="center" vertical="center"/>
    </xf>
    <xf numFmtId="0" fontId="40" fillId="18" borderId="46" xfId="0" applyFont="1" applyFill="1" applyBorder="1" applyAlignment="1" applyProtection="1">
      <alignment horizontal="left" vertical="center"/>
    </xf>
    <xf numFmtId="0" fontId="0" fillId="0" borderId="46" xfId="0" applyBorder="1" applyProtection="1"/>
    <xf numFmtId="0" fontId="0" fillId="0" borderId="58" xfId="0" applyBorder="1" applyProtection="1"/>
    <xf numFmtId="0" fontId="2" fillId="19" borderId="60" xfId="0" applyFont="1" applyFill="1" applyBorder="1" applyAlignment="1" applyProtection="1">
      <alignment vertical="center" wrapText="1"/>
    </xf>
    <xf numFmtId="0" fontId="0" fillId="0" borderId="49" xfId="0" applyBorder="1" applyAlignment="1" applyProtection="1"/>
    <xf numFmtId="0" fontId="0" fillId="0" borderId="54" xfId="0" applyBorder="1" applyAlignment="1" applyProtection="1"/>
    <xf numFmtId="0" fontId="32" fillId="15" borderId="29" xfId="0" applyFont="1" applyFill="1" applyBorder="1" applyAlignment="1" applyProtection="1">
      <alignment vertical="center" wrapText="1"/>
    </xf>
    <xf numFmtId="0" fontId="32" fillId="15" borderId="30" xfId="0" applyFont="1" applyFill="1" applyBorder="1" applyAlignment="1" applyProtection="1">
      <alignment vertical="center" wrapText="1"/>
    </xf>
    <xf numFmtId="0" fontId="32" fillId="15" borderId="31" xfId="0" applyFont="1" applyFill="1" applyBorder="1" applyAlignment="1" applyProtection="1">
      <alignment vertical="center" wrapText="1"/>
    </xf>
    <xf numFmtId="0" fontId="2" fillId="21" borderId="68" xfId="0" applyFont="1" applyFill="1" applyBorder="1" applyAlignment="1" applyProtection="1">
      <alignment vertical="center"/>
    </xf>
    <xf numFmtId="0" fontId="2" fillId="21" borderId="63" xfId="0" applyFont="1" applyFill="1" applyBorder="1" applyAlignment="1" applyProtection="1">
      <alignment vertical="center"/>
    </xf>
    <xf numFmtId="0" fontId="2" fillId="21" borderId="52" xfId="0" applyFont="1" applyFill="1" applyBorder="1" applyAlignment="1" applyProtection="1">
      <alignment vertical="center"/>
    </xf>
    <xf numFmtId="0" fontId="2" fillId="5" borderId="0" xfId="0" applyFont="1" applyFill="1" applyBorder="1" applyAlignment="1" applyProtection="1">
      <alignment horizontal="center" vertical="center" textRotation="90"/>
    </xf>
    <xf numFmtId="0" fontId="2" fillId="5" borderId="10" xfId="0" applyFont="1" applyFill="1" applyBorder="1" applyAlignment="1" applyProtection="1">
      <alignment horizontal="center" vertical="center" textRotation="90"/>
    </xf>
    <xf numFmtId="0" fontId="2" fillId="18" borderId="35" xfId="0" applyFont="1" applyFill="1" applyBorder="1" applyAlignment="1" applyProtection="1">
      <alignment horizontal="center" vertical="center" textRotation="90"/>
    </xf>
    <xf numFmtId="0" fontId="2" fillId="18" borderId="10" xfId="0" applyFont="1" applyFill="1" applyBorder="1" applyAlignment="1" applyProtection="1">
      <alignment horizontal="center" vertical="center" textRotation="90"/>
    </xf>
    <xf numFmtId="0" fontId="40" fillId="0" borderId="68" xfId="0" applyFont="1" applyBorder="1" applyAlignment="1" applyProtection="1">
      <alignment horizontal="center" vertical="center"/>
    </xf>
    <xf numFmtId="0" fontId="40" fillId="0" borderId="52" xfId="0" applyFont="1" applyBorder="1" applyAlignment="1" applyProtection="1">
      <alignment horizontal="center" vertical="center"/>
    </xf>
    <xf numFmtId="0" fontId="2" fillId="15" borderId="35" xfId="0" applyFont="1" applyFill="1" applyBorder="1" applyAlignment="1" applyProtection="1">
      <alignment horizontal="center" vertical="center" textRotation="90"/>
    </xf>
    <xf numFmtId="0" fontId="2" fillId="15" borderId="19" xfId="0" applyFont="1" applyFill="1" applyBorder="1" applyAlignment="1" applyProtection="1">
      <alignment horizontal="center" vertical="center" textRotation="90"/>
    </xf>
    <xf numFmtId="0" fontId="2" fillId="21" borderId="35" xfId="0" applyFont="1" applyFill="1" applyBorder="1" applyAlignment="1" applyProtection="1">
      <alignment horizontal="center" vertical="center" textRotation="90" wrapText="1"/>
    </xf>
    <xf numFmtId="0" fontId="2" fillId="21" borderId="0" xfId="0" applyFont="1" applyFill="1" applyBorder="1" applyAlignment="1" applyProtection="1">
      <alignment horizontal="center" vertical="center" textRotation="90" wrapText="1"/>
    </xf>
    <xf numFmtId="0" fontId="4" fillId="12" borderId="35" xfId="0" applyFont="1" applyFill="1" applyBorder="1" applyAlignment="1" applyProtection="1">
      <alignment horizontal="center" vertical="center" textRotation="90" wrapText="1"/>
    </xf>
    <xf numFmtId="0" fontId="4" fillId="12" borderId="0" xfId="0" applyFont="1" applyFill="1" applyBorder="1" applyAlignment="1" applyProtection="1">
      <alignment horizontal="center" vertical="center" textRotation="90" wrapText="1"/>
    </xf>
    <xf numFmtId="0" fontId="4" fillId="12" borderId="10" xfId="0" applyFont="1" applyFill="1" applyBorder="1" applyAlignment="1" applyProtection="1">
      <alignment horizontal="center" vertical="center" textRotation="90" wrapText="1"/>
    </xf>
    <xf numFmtId="0" fontId="2" fillId="13" borderId="35" xfId="0" applyFont="1" applyFill="1" applyBorder="1" applyAlignment="1" applyProtection="1">
      <alignment horizontal="center" vertical="center" textRotation="90"/>
    </xf>
    <xf numFmtId="0" fontId="2" fillId="13" borderId="0" xfId="0" applyFont="1" applyFill="1" applyBorder="1" applyAlignment="1" applyProtection="1">
      <alignment horizontal="center" vertical="center" textRotation="90"/>
    </xf>
    <xf numFmtId="0" fontId="2" fillId="13" borderId="10" xfId="0" applyFont="1" applyFill="1" applyBorder="1" applyAlignment="1" applyProtection="1">
      <alignment horizontal="center" vertical="center" textRotation="90"/>
    </xf>
    <xf numFmtId="0" fontId="2" fillId="6" borderId="35" xfId="0" applyFont="1" applyFill="1" applyBorder="1" applyAlignment="1" applyProtection="1">
      <alignment horizontal="center" vertical="center" textRotation="90" wrapText="1"/>
    </xf>
    <xf numFmtId="0" fontId="2" fillId="6" borderId="0" xfId="0" applyFont="1" applyFill="1" applyBorder="1" applyAlignment="1" applyProtection="1">
      <alignment horizontal="center" vertical="center" textRotation="90" wrapText="1"/>
    </xf>
    <xf numFmtId="0" fontId="2" fillId="6" borderId="10" xfId="0" applyFont="1" applyFill="1" applyBorder="1" applyAlignment="1" applyProtection="1">
      <alignment horizontal="center" vertical="center" textRotation="90" wrapText="1"/>
    </xf>
    <xf numFmtId="0" fontId="2" fillId="18" borderId="50" xfId="0" applyFont="1" applyFill="1" applyBorder="1" applyAlignment="1" applyProtection="1">
      <alignment horizontal="center" vertical="center" textRotation="90"/>
    </xf>
    <xf numFmtId="0" fontId="2" fillId="18" borderId="9" xfId="0" applyFont="1" applyFill="1" applyBorder="1" applyAlignment="1" applyProtection="1">
      <alignment horizontal="center" vertical="center" textRotation="90"/>
    </xf>
    <xf numFmtId="0" fontId="4" fillId="12" borderId="50" xfId="0" applyFont="1" applyFill="1" applyBorder="1" applyAlignment="1" applyProtection="1">
      <alignment horizontal="center" vertical="center" textRotation="90" wrapText="1"/>
    </xf>
    <xf numFmtId="0" fontId="4" fillId="12" borderId="12" xfId="0" applyFont="1" applyFill="1" applyBorder="1" applyAlignment="1" applyProtection="1">
      <alignment horizontal="center" vertical="center" textRotation="90" wrapText="1"/>
    </xf>
    <xf numFmtId="0" fontId="4" fillId="12" borderId="9" xfId="0" applyFont="1" applyFill="1" applyBorder="1" applyAlignment="1" applyProtection="1">
      <alignment horizontal="center" vertical="center" textRotation="90" wrapText="1"/>
    </xf>
    <xf numFmtId="0" fontId="2" fillId="13" borderId="50" xfId="0" applyFont="1" applyFill="1" applyBorder="1" applyAlignment="1" applyProtection="1">
      <alignment horizontal="center" vertical="center" textRotation="90"/>
    </xf>
    <xf numFmtId="0" fontId="2" fillId="13" borderId="12" xfId="0" applyFont="1" applyFill="1" applyBorder="1" applyAlignment="1" applyProtection="1">
      <alignment horizontal="center" vertical="center" textRotation="90"/>
    </xf>
    <xf numFmtId="0" fontId="2" fillId="13" borderId="9" xfId="0" applyFont="1" applyFill="1" applyBorder="1" applyAlignment="1" applyProtection="1">
      <alignment horizontal="center" vertical="center" textRotation="90"/>
    </xf>
    <xf numFmtId="0" fontId="2" fillId="6" borderId="50" xfId="0" applyFont="1" applyFill="1" applyBorder="1" applyAlignment="1" applyProtection="1">
      <alignment horizontal="center" vertical="center" textRotation="90" wrapText="1"/>
    </xf>
    <xf numFmtId="0" fontId="2" fillId="6" borderId="12" xfId="0" applyFont="1" applyFill="1" applyBorder="1" applyAlignment="1" applyProtection="1">
      <alignment horizontal="center" vertical="center" textRotation="90" wrapText="1"/>
    </xf>
    <xf numFmtId="0" fontId="2" fillId="6" borderId="9" xfId="0" applyFont="1" applyFill="1" applyBorder="1" applyAlignment="1" applyProtection="1">
      <alignment horizontal="center" vertical="center" textRotation="90" wrapText="1"/>
    </xf>
    <xf numFmtId="0" fontId="2" fillId="5" borderId="50" xfId="0" applyFont="1" applyFill="1" applyBorder="1" applyAlignment="1" applyProtection="1">
      <alignment horizontal="center" vertical="center" textRotation="90"/>
    </xf>
    <xf numFmtId="0" fontId="2" fillId="5" borderId="12" xfId="0" applyFont="1" applyFill="1" applyBorder="1" applyAlignment="1" applyProtection="1">
      <alignment horizontal="center" vertical="center" textRotation="90"/>
    </xf>
    <xf numFmtId="0" fontId="2" fillId="5" borderId="9" xfId="0" applyFont="1" applyFill="1" applyBorder="1" applyAlignment="1" applyProtection="1">
      <alignment horizontal="center" vertical="center" textRotation="90"/>
    </xf>
    <xf numFmtId="0" fontId="2" fillId="19" borderId="63" xfId="0" applyFont="1" applyFill="1" applyBorder="1" applyAlignment="1" applyProtection="1">
      <alignment horizontal="center" vertical="center" wrapText="1"/>
    </xf>
    <xf numFmtId="0" fontId="2" fillId="19" borderId="52" xfId="0" applyFont="1" applyFill="1" applyBorder="1" applyAlignment="1" applyProtection="1">
      <alignment horizontal="center" vertical="center" wrapText="1"/>
    </xf>
    <xf numFmtId="0" fontId="40" fillId="18" borderId="63" xfId="0" applyFont="1" applyFill="1" applyBorder="1" applyAlignment="1" applyProtection="1">
      <alignment horizontal="center" vertical="center"/>
    </xf>
    <xf numFmtId="0" fontId="40" fillId="18" borderId="52" xfId="0" applyFont="1" applyFill="1" applyBorder="1" applyAlignment="1" applyProtection="1">
      <alignment horizontal="center" vertical="center"/>
    </xf>
    <xf numFmtId="0" fontId="2" fillId="21" borderId="63" xfId="0" applyFont="1" applyFill="1" applyBorder="1" applyAlignment="1" applyProtection="1">
      <alignment horizontal="center" vertical="center" wrapText="1"/>
    </xf>
    <xf numFmtId="0" fontId="2" fillId="21" borderId="52" xfId="0" applyFont="1" applyFill="1" applyBorder="1" applyAlignment="1" applyProtection="1">
      <alignment horizontal="center" vertical="center" wrapText="1"/>
    </xf>
    <xf numFmtId="0" fontId="3" fillId="20" borderId="50" xfId="0" applyFont="1" applyFill="1" applyBorder="1" applyAlignment="1" applyProtection="1">
      <alignment horizontal="center" vertical="center" wrapText="1"/>
    </xf>
    <xf numFmtId="0" fontId="3" fillId="20" borderId="34" xfId="0" applyFont="1" applyFill="1" applyBorder="1" applyAlignment="1" applyProtection="1">
      <alignment horizontal="center" vertical="center" wrapText="1"/>
    </xf>
    <xf numFmtId="0" fontId="3" fillId="20" borderId="9" xfId="0" applyFont="1" applyFill="1" applyBorder="1" applyAlignment="1" applyProtection="1">
      <alignment horizontal="center" vertical="center" wrapText="1"/>
    </xf>
    <xf numFmtId="0" fontId="3" fillId="20" borderId="11" xfId="0" applyFont="1" applyFill="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0" fillId="0" borderId="0" xfId="0" applyFont="1" applyAlignment="1" applyProtection="1">
      <alignment vertical="center"/>
    </xf>
    <xf numFmtId="0" fontId="2" fillId="20" borderId="55" xfId="0" applyFont="1" applyFill="1" applyBorder="1" applyAlignment="1" applyProtection="1">
      <alignment horizontal="center" vertical="center" wrapText="1"/>
      <protection locked="0"/>
    </xf>
    <xf numFmtId="0" fontId="20" fillId="20" borderId="57" xfId="0" applyFont="1" applyFill="1" applyBorder="1" applyAlignment="1" applyProtection="1">
      <alignment vertical="center"/>
      <protection locked="0"/>
    </xf>
    <xf numFmtId="0" fontId="2" fillId="13" borderId="55" xfId="0" applyFont="1" applyFill="1" applyBorder="1" applyAlignment="1" applyProtection="1">
      <alignment horizontal="center" vertical="center" wrapText="1"/>
      <protection locked="0"/>
    </xf>
    <xf numFmtId="0" fontId="20" fillId="13" borderId="57" xfId="0" applyFont="1" applyFill="1" applyBorder="1" applyAlignment="1" applyProtection="1">
      <alignment vertical="center"/>
      <protection locked="0"/>
    </xf>
    <xf numFmtId="9" fontId="30" fillId="16" borderId="27" xfId="3" applyNumberFormat="1" applyFont="1" applyFill="1" applyBorder="1" applyAlignment="1" applyProtection="1">
      <alignment horizontal="center" vertical="center"/>
    </xf>
    <xf numFmtId="9" fontId="30" fillId="16" borderId="22" xfId="3" applyNumberFormat="1" applyFont="1" applyFill="1" applyBorder="1" applyAlignment="1" applyProtection="1">
      <alignment horizontal="center" vertical="center"/>
    </xf>
    <xf numFmtId="9" fontId="30" fillId="16" borderId="65" xfId="3" applyNumberFormat="1" applyFont="1" applyFill="1" applyBorder="1" applyAlignment="1" applyProtection="1">
      <alignment horizontal="center" vertical="center"/>
    </xf>
    <xf numFmtId="1" fontId="20" fillId="0" borderId="26" xfId="0" applyNumberFormat="1" applyFont="1" applyFill="1" applyBorder="1" applyAlignment="1" applyProtection="1">
      <alignment horizontal="center" vertical="center"/>
    </xf>
    <xf numFmtId="1" fontId="20" fillId="0" borderId="31" xfId="0" applyNumberFormat="1" applyFont="1" applyFill="1" applyBorder="1" applyAlignment="1" applyProtection="1">
      <alignment horizontal="center" vertical="center"/>
    </xf>
    <xf numFmtId="0" fontId="2" fillId="15" borderId="50" xfId="0" applyFont="1" applyFill="1" applyBorder="1" applyAlignment="1" applyProtection="1">
      <alignment horizontal="center" vertical="center" textRotation="90"/>
    </xf>
    <xf numFmtId="0" fontId="2" fillId="15" borderId="53" xfId="0" applyFont="1" applyFill="1" applyBorder="1" applyAlignment="1" applyProtection="1">
      <alignment horizontal="center" vertical="center" textRotation="90"/>
    </xf>
    <xf numFmtId="0" fontId="2" fillId="15" borderId="37" xfId="0" applyFont="1" applyFill="1" applyBorder="1" applyAlignment="1" applyProtection="1">
      <alignment horizontal="center" vertical="center" textRotation="90"/>
    </xf>
    <xf numFmtId="0" fontId="2" fillId="21" borderId="50" xfId="0" applyFont="1" applyFill="1" applyBorder="1" applyAlignment="1" applyProtection="1">
      <alignment horizontal="center" vertical="center" textRotation="90" wrapText="1"/>
    </xf>
    <xf numFmtId="0" fontId="2" fillId="21" borderId="12" xfId="0" applyFont="1" applyFill="1" applyBorder="1" applyAlignment="1" applyProtection="1">
      <alignment horizontal="center" vertical="center" textRotation="90" wrapText="1"/>
    </xf>
    <xf numFmtId="0" fontId="2" fillId="21" borderId="9" xfId="0" applyFont="1" applyFill="1" applyBorder="1" applyAlignment="1" applyProtection="1">
      <alignment horizontal="center" vertical="center" textRotation="90" wrapText="1"/>
    </xf>
    <xf numFmtId="0" fontId="2" fillId="21" borderId="63" xfId="0" applyFont="1" applyFill="1" applyBorder="1" applyAlignment="1" applyProtection="1">
      <alignment horizontal="center" vertical="center"/>
    </xf>
    <xf numFmtId="0" fontId="2" fillId="21" borderId="52" xfId="0" applyFont="1" applyFill="1" applyBorder="1" applyAlignment="1" applyProtection="1">
      <alignment horizontal="center" vertical="center"/>
    </xf>
    <xf numFmtId="0" fontId="32" fillId="15" borderId="63" xfId="0" applyFont="1" applyFill="1" applyBorder="1" applyAlignment="1" applyProtection="1">
      <alignment horizontal="center" vertical="center" wrapText="1"/>
    </xf>
    <xf numFmtId="0" fontId="32" fillId="15" borderId="52" xfId="0" applyFont="1" applyFill="1" applyBorder="1" applyAlignment="1" applyProtection="1">
      <alignment horizontal="center" vertical="center" wrapText="1"/>
    </xf>
    <xf numFmtId="0" fontId="4" fillId="12" borderId="63" xfId="0" applyFont="1" applyFill="1" applyBorder="1" applyAlignment="1" applyProtection="1">
      <alignment horizontal="center" vertical="center" wrapText="1"/>
    </xf>
    <xf numFmtId="0" fontId="4" fillId="12" borderId="52" xfId="0" applyFont="1" applyFill="1" applyBorder="1" applyAlignment="1" applyProtection="1">
      <alignment horizontal="center" vertical="center" wrapText="1"/>
    </xf>
    <xf numFmtId="0" fontId="2" fillId="13" borderId="63" xfId="0" applyFont="1" applyFill="1" applyBorder="1" applyAlignment="1" applyProtection="1">
      <alignment horizontal="center" vertical="center" wrapText="1"/>
    </xf>
    <xf numFmtId="0" fontId="2" fillId="13" borderId="52" xfId="0" applyFont="1" applyFill="1" applyBorder="1" applyAlignment="1" applyProtection="1">
      <alignment horizontal="center" vertical="center" wrapText="1"/>
    </xf>
    <xf numFmtId="0" fontId="2" fillId="16" borderId="50" xfId="0" applyFont="1" applyFill="1" applyBorder="1" applyAlignment="1" applyProtection="1">
      <alignment horizontal="center" vertical="center" textRotation="90" wrapText="1"/>
    </xf>
    <xf numFmtId="0" fontId="2" fillId="16" borderId="12" xfId="0" applyFont="1" applyFill="1" applyBorder="1" applyAlignment="1" applyProtection="1">
      <alignment horizontal="center" vertical="center" textRotation="90" wrapText="1"/>
    </xf>
    <xf numFmtId="0" fontId="2" fillId="16" borderId="9" xfId="0" applyFont="1" applyFill="1" applyBorder="1" applyAlignment="1" applyProtection="1">
      <alignment horizontal="center" vertical="center" textRotation="90" wrapText="1"/>
    </xf>
    <xf numFmtId="0" fontId="2" fillId="21" borderId="68" xfId="0" applyFont="1" applyFill="1" applyBorder="1" applyAlignment="1" applyProtection="1">
      <alignment horizontal="left" vertical="center" wrapText="1"/>
    </xf>
    <xf numFmtId="0" fontId="2" fillId="21" borderId="63" xfId="0" applyFont="1" applyFill="1" applyBorder="1" applyAlignment="1" applyProtection="1">
      <alignment horizontal="left" vertical="center" wrapText="1"/>
    </xf>
    <xf numFmtId="0" fontId="2" fillId="21" borderId="52" xfId="0" applyFont="1" applyFill="1" applyBorder="1" applyAlignment="1" applyProtection="1">
      <alignment horizontal="left" vertical="center" wrapText="1"/>
    </xf>
    <xf numFmtId="0" fontId="2" fillId="15" borderId="68" xfId="0" applyFont="1" applyFill="1" applyBorder="1" applyAlignment="1" applyProtection="1">
      <alignment horizontal="left" vertical="center" wrapText="1"/>
    </xf>
    <xf numFmtId="0" fontId="2" fillId="15" borderId="63" xfId="0" applyFont="1" applyFill="1" applyBorder="1" applyAlignment="1" applyProtection="1">
      <alignment horizontal="left" vertical="center" wrapText="1"/>
    </xf>
    <xf numFmtId="0" fontId="2" fillId="15" borderId="52" xfId="0" applyFont="1" applyFill="1" applyBorder="1" applyAlignment="1" applyProtection="1">
      <alignment horizontal="left" vertical="center" wrapText="1"/>
    </xf>
    <xf numFmtId="0" fontId="2" fillId="13" borderId="68" xfId="0" applyFont="1" applyFill="1" applyBorder="1" applyAlignment="1" applyProtection="1">
      <alignment horizontal="left" vertical="center" wrapText="1"/>
    </xf>
    <xf numFmtId="0" fontId="2" fillId="13" borderId="63" xfId="0" applyFont="1" applyFill="1" applyBorder="1" applyAlignment="1" applyProtection="1">
      <alignment horizontal="left" vertical="center" wrapText="1"/>
    </xf>
    <xf numFmtId="0" fontId="2" fillId="13" borderId="52" xfId="0" applyFont="1" applyFill="1" applyBorder="1" applyAlignment="1" applyProtection="1">
      <alignment horizontal="left" vertical="center" wrapText="1"/>
    </xf>
    <xf numFmtId="0" fontId="4" fillId="12" borderId="68" xfId="0" applyFont="1" applyFill="1" applyBorder="1" applyAlignment="1" applyProtection="1">
      <alignment horizontal="left" vertical="center" wrapText="1"/>
    </xf>
    <xf numFmtId="0" fontId="4" fillId="12" borderId="63" xfId="0" applyFont="1" applyFill="1" applyBorder="1" applyAlignment="1" applyProtection="1">
      <alignment horizontal="left" vertical="center" wrapText="1"/>
    </xf>
    <xf numFmtId="0" fontId="4" fillId="12" borderId="52" xfId="0" applyFont="1" applyFill="1" applyBorder="1" applyAlignment="1" applyProtection="1">
      <alignment horizontal="left" vertical="center" wrapText="1"/>
    </xf>
    <xf numFmtId="0" fontId="32" fillId="15" borderId="68" xfId="0" applyFont="1" applyFill="1" applyBorder="1" applyAlignment="1" applyProtection="1">
      <alignment horizontal="left" vertical="center" wrapText="1"/>
    </xf>
    <xf numFmtId="0" fontId="32" fillId="15" borderId="63" xfId="0" applyFont="1" applyFill="1" applyBorder="1" applyAlignment="1" applyProtection="1">
      <alignment horizontal="left" vertical="center" wrapText="1"/>
    </xf>
    <xf numFmtId="0" fontId="32" fillId="15" borderId="52" xfId="0" applyFont="1" applyFill="1" applyBorder="1" applyAlignment="1" applyProtection="1">
      <alignment horizontal="left" vertical="center" wrapText="1"/>
    </xf>
    <xf numFmtId="0" fontId="2" fillId="21" borderId="68" xfId="0" applyFont="1" applyFill="1" applyBorder="1" applyAlignment="1" applyProtection="1">
      <alignment horizontal="left" vertical="center"/>
    </xf>
    <xf numFmtId="0" fontId="2" fillId="21" borderId="63" xfId="0" applyFont="1" applyFill="1" applyBorder="1" applyAlignment="1" applyProtection="1">
      <alignment horizontal="left" vertical="center"/>
    </xf>
    <xf numFmtId="0" fontId="2" fillId="21" borderId="52" xfId="0" applyFont="1" applyFill="1" applyBorder="1" applyAlignment="1" applyProtection="1">
      <alignment horizontal="left" vertical="center"/>
    </xf>
    <xf numFmtId="1" fontId="20" fillId="0" borderId="2" xfId="0" applyNumberFormat="1" applyFont="1" applyFill="1" applyBorder="1" applyAlignment="1" applyProtection="1">
      <alignment horizontal="center" vertical="center"/>
    </xf>
    <xf numFmtId="9" fontId="44" fillId="0" borderId="64" xfId="3" applyNumberFormat="1" applyFont="1" applyBorder="1" applyAlignment="1" applyProtection="1">
      <alignment horizontal="center" vertical="center"/>
    </xf>
    <xf numFmtId="9" fontId="44" fillId="0" borderId="22" xfId="3" applyNumberFormat="1" applyFont="1" applyBorder="1" applyAlignment="1" applyProtection="1">
      <alignment horizontal="center" vertical="center"/>
    </xf>
    <xf numFmtId="9" fontId="44" fillId="0" borderId="65" xfId="3" applyNumberFormat="1" applyFont="1" applyBorder="1" applyAlignment="1" applyProtection="1">
      <alignment horizontal="center" vertical="center"/>
    </xf>
    <xf numFmtId="0" fontId="40" fillId="18" borderId="68" xfId="0" applyFont="1" applyFill="1" applyBorder="1" applyAlignment="1" applyProtection="1">
      <alignment horizontal="left" vertical="center"/>
    </xf>
    <xf numFmtId="0" fontId="40" fillId="18" borderId="63" xfId="0" applyFont="1" applyFill="1" applyBorder="1" applyAlignment="1" applyProtection="1">
      <alignment horizontal="left" vertical="center"/>
    </xf>
    <xf numFmtId="0" fontId="40" fillId="18" borderId="52" xfId="0" applyFont="1" applyFill="1" applyBorder="1" applyAlignment="1" applyProtection="1">
      <alignment horizontal="left" vertical="center"/>
    </xf>
    <xf numFmtId="0" fontId="2" fillId="19" borderId="68" xfId="0" applyFont="1" applyFill="1" applyBorder="1" applyAlignment="1" applyProtection="1">
      <alignment horizontal="left" vertical="center" wrapText="1"/>
    </xf>
    <xf numFmtId="0" fontId="2" fillId="19" borderId="63" xfId="0" applyFont="1" applyFill="1" applyBorder="1" applyAlignment="1" applyProtection="1">
      <alignment horizontal="left" vertical="center" wrapText="1"/>
    </xf>
    <xf numFmtId="0" fontId="2" fillId="19" borderId="52" xfId="0" applyFont="1" applyFill="1" applyBorder="1" applyAlignment="1" applyProtection="1">
      <alignment horizontal="left" vertical="center" wrapText="1"/>
    </xf>
    <xf numFmtId="0" fontId="2" fillId="18" borderId="0" xfId="0" applyFont="1" applyFill="1" applyBorder="1" applyAlignment="1" applyProtection="1">
      <alignment horizontal="center" vertical="center" textRotation="90"/>
    </xf>
    <xf numFmtId="0" fontId="20" fillId="0" borderId="50" xfId="0" applyFont="1" applyFill="1" applyBorder="1" applyAlignment="1" applyProtection="1">
      <alignment horizontal="center" vertical="center"/>
    </xf>
    <xf numFmtId="0" fontId="20" fillId="0" borderId="34" xfId="0" applyFont="1" applyFill="1" applyBorder="1" applyAlignment="1" applyProtection="1">
      <alignment horizontal="center" vertical="center"/>
    </xf>
    <xf numFmtId="0" fontId="20" fillId="0" borderId="51" xfId="0" applyFont="1" applyFill="1" applyBorder="1" applyAlignment="1" applyProtection="1">
      <alignment horizontal="center" vertical="center"/>
    </xf>
    <xf numFmtId="0" fontId="20" fillId="0" borderId="52" xfId="0" applyFont="1" applyFill="1" applyBorder="1" applyAlignment="1" applyProtection="1">
      <alignment horizontal="center" vertical="center"/>
    </xf>
    <xf numFmtId="0" fontId="20" fillId="0" borderId="35" xfId="0" applyFont="1" applyFill="1" applyBorder="1" applyAlignment="1" applyProtection="1">
      <alignment horizontal="center" vertical="center"/>
    </xf>
    <xf numFmtId="0" fontId="20" fillId="0" borderId="63" xfId="0" applyFont="1" applyFill="1" applyBorder="1" applyAlignment="1" applyProtection="1">
      <alignment horizontal="center" vertical="center"/>
    </xf>
    <xf numFmtId="0" fontId="2" fillId="16" borderId="44" xfId="0" applyFont="1" applyFill="1" applyBorder="1" applyAlignment="1" applyProtection="1">
      <alignment horizontal="center" vertical="center" textRotation="90" wrapText="1"/>
    </xf>
    <xf numFmtId="0" fontId="2" fillId="16" borderId="1" xfId="0" applyFont="1" applyFill="1" applyBorder="1" applyAlignment="1" applyProtection="1">
      <alignment horizontal="center" vertical="center" textRotation="90" wrapText="1"/>
    </xf>
    <xf numFmtId="0" fontId="2" fillId="16" borderId="27" xfId="0" applyFont="1" applyFill="1" applyBorder="1" applyAlignment="1" applyProtection="1">
      <alignment horizontal="center" vertical="center" textRotation="90" wrapText="1"/>
    </xf>
    <xf numFmtId="0" fontId="2" fillId="15" borderId="0" xfId="0" applyFont="1" applyFill="1" applyBorder="1" applyAlignment="1" applyProtection="1">
      <alignment horizontal="center" vertical="center" textRotation="90"/>
    </xf>
    <xf numFmtId="0" fontId="2" fillId="15" borderId="10" xfId="0" applyFont="1" applyFill="1" applyBorder="1" applyAlignment="1" applyProtection="1">
      <alignment horizontal="center" vertical="center" textRotation="90"/>
    </xf>
    <xf numFmtId="0" fontId="2" fillId="21" borderId="10" xfId="0" applyFont="1" applyFill="1" applyBorder="1" applyAlignment="1" applyProtection="1">
      <alignment horizontal="center" vertical="center" textRotation="90" wrapText="1"/>
    </xf>
    <xf numFmtId="0" fontId="2" fillId="21" borderId="35" xfId="0" applyFont="1" applyFill="1" applyBorder="1" applyAlignment="1" applyProtection="1">
      <alignment horizontal="center" vertical="center"/>
    </xf>
    <xf numFmtId="0" fontId="2" fillId="21" borderId="34" xfId="0" applyFont="1" applyFill="1" applyBorder="1" applyAlignment="1" applyProtection="1">
      <alignment horizontal="center" vertical="center"/>
    </xf>
    <xf numFmtId="0" fontId="2" fillId="15" borderId="12" xfId="0" applyFont="1" applyFill="1" applyBorder="1" applyAlignment="1" applyProtection="1">
      <alignment horizontal="center" vertical="center" textRotation="90"/>
    </xf>
    <xf numFmtId="0" fontId="2" fillId="15" borderId="9" xfId="0" applyFont="1" applyFill="1" applyBorder="1" applyAlignment="1" applyProtection="1">
      <alignment horizontal="center" vertical="center" textRotation="90"/>
    </xf>
    <xf numFmtId="0" fontId="2" fillId="0" borderId="0" xfId="0" applyFont="1" applyBorder="1" applyAlignment="1" applyProtection="1">
      <alignment horizontal="center" vertical="center" wrapText="1"/>
    </xf>
    <xf numFmtId="0" fontId="20" fillId="0" borderId="0" xfId="0" applyFont="1" applyBorder="1" applyAlignment="1" applyProtection="1">
      <alignment vertical="center"/>
    </xf>
    <xf numFmtId="0" fontId="2" fillId="20" borderId="44" xfId="0" applyFont="1" applyFill="1" applyBorder="1" applyAlignment="1" applyProtection="1">
      <alignment horizontal="center" vertical="center" wrapText="1"/>
      <protection locked="0"/>
    </xf>
    <xf numFmtId="0" fontId="20" fillId="20" borderId="58" xfId="0" applyFont="1" applyFill="1" applyBorder="1" applyAlignment="1" applyProtection="1">
      <alignment horizontal="center" vertical="center"/>
      <protection locked="0"/>
    </xf>
    <xf numFmtId="0" fontId="2" fillId="13" borderId="44" xfId="0" applyFont="1" applyFill="1" applyBorder="1" applyAlignment="1" applyProtection="1">
      <alignment horizontal="center" vertical="center" wrapText="1"/>
      <protection locked="0"/>
    </xf>
    <xf numFmtId="0" fontId="20" fillId="13" borderId="58" xfId="0" applyFont="1" applyFill="1" applyBorder="1" applyAlignment="1" applyProtection="1">
      <alignment horizontal="center" vertical="center"/>
      <protection locked="0"/>
    </xf>
    <xf numFmtId="0" fontId="2" fillId="20" borderId="45" xfId="0" applyFont="1" applyFill="1" applyBorder="1" applyAlignment="1" applyProtection="1">
      <alignment horizontal="center" vertical="center" wrapText="1"/>
      <protection locked="0"/>
    </xf>
    <xf numFmtId="0" fontId="40" fillId="0" borderId="45" xfId="0" applyFont="1" applyBorder="1" applyAlignment="1" applyProtection="1">
      <alignment horizontal="center" vertical="center"/>
    </xf>
    <xf numFmtId="0" fontId="40" fillId="0" borderId="46" xfId="0" applyFont="1" applyBorder="1" applyAlignment="1" applyProtection="1">
      <alignment horizontal="center" vertical="center"/>
    </xf>
    <xf numFmtId="0" fontId="40" fillId="0" borderId="58" xfId="0" applyFont="1" applyBorder="1" applyAlignment="1" applyProtection="1">
      <alignment horizontal="center" vertical="center"/>
    </xf>
    <xf numFmtId="9" fontId="20" fillId="0" borderId="1" xfId="0" applyNumberFormat="1" applyFont="1" applyFill="1" applyBorder="1" applyAlignment="1" applyProtection="1">
      <alignment horizontal="center" vertical="center"/>
    </xf>
    <xf numFmtId="9" fontId="20" fillId="0" borderId="2" xfId="0" applyNumberFormat="1" applyFont="1" applyFill="1" applyBorder="1" applyAlignment="1" applyProtection="1">
      <alignment horizontal="center" vertical="center"/>
    </xf>
    <xf numFmtId="9" fontId="20" fillId="0" borderId="6" xfId="0" applyNumberFormat="1" applyFont="1" applyFill="1" applyBorder="1" applyAlignment="1" applyProtection="1">
      <alignment horizontal="center" vertical="center"/>
    </xf>
    <xf numFmtId="9" fontId="30" fillId="16" borderId="3" xfId="3" applyNumberFormat="1" applyFont="1" applyFill="1" applyBorder="1" applyAlignment="1" applyProtection="1">
      <alignment horizontal="center" vertical="center"/>
    </xf>
    <xf numFmtId="9" fontId="30" fillId="16" borderId="20" xfId="3" applyNumberFormat="1" applyFont="1" applyFill="1" applyBorder="1" applyAlignment="1" applyProtection="1">
      <alignment horizontal="center" vertical="center"/>
    </xf>
    <xf numFmtId="9" fontId="30" fillId="16" borderId="4" xfId="3" applyNumberFormat="1" applyFont="1" applyFill="1" applyBorder="1" applyAlignment="1" applyProtection="1">
      <alignment horizontal="center" vertical="center"/>
    </xf>
    <xf numFmtId="0" fontId="2" fillId="19" borderId="35" xfId="0" applyFont="1" applyFill="1" applyBorder="1" applyAlignment="1" applyProtection="1">
      <alignment horizontal="center" vertical="center" wrapText="1"/>
    </xf>
    <xf numFmtId="0" fontId="2" fillId="19" borderId="34" xfId="0" applyFont="1" applyFill="1" applyBorder="1" applyAlignment="1" applyProtection="1">
      <alignment horizontal="center" vertical="center" wrapText="1"/>
    </xf>
    <xf numFmtId="0" fontId="2" fillId="21" borderId="35" xfId="0" applyFont="1" applyFill="1" applyBorder="1" applyAlignment="1" applyProtection="1">
      <alignment horizontal="center" vertical="center" wrapText="1"/>
    </xf>
    <xf numFmtId="0" fontId="2" fillId="21" borderId="34" xfId="0" applyFont="1" applyFill="1" applyBorder="1" applyAlignment="1" applyProtection="1">
      <alignment horizontal="center" vertical="center" wrapText="1"/>
    </xf>
    <xf numFmtId="0" fontId="2" fillId="13" borderId="35" xfId="0" applyFont="1" applyFill="1" applyBorder="1" applyAlignment="1" applyProtection="1">
      <alignment horizontal="center" vertical="center" wrapText="1"/>
    </xf>
    <xf numFmtId="0" fontId="2" fillId="13" borderId="34" xfId="0" applyFont="1" applyFill="1" applyBorder="1" applyAlignment="1" applyProtection="1">
      <alignment horizontal="center" vertical="center" wrapText="1"/>
    </xf>
    <xf numFmtId="0" fontId="2" fillId="15" borderId="35" xfId="0" applyFont="1" applyFill="1" applyBorder="1" applyAlignment="1" applyProtection="1">
      <alignment horizontal="center" vertical="center" wrapText="1"/>
    </xf>
    <xf numFmtId="0" fontId="3" fillId="15" borderId="35" xfId="0" applyFont="1" applyFill="1" applyBorder="1" applyAlignment="1" applyProtection="1">
      <alignment horizontal="center" vertical="center" wrapText="1"/>
    </xf>
    <xf numFmtId="0" fontId="3" fillId="15" borderId="34" xfId="0" applyFont="1" applyFill="1" applyBorder="1" applyAlignment="1" applyProtection="1">
      <alignment horizontal="center" vertical="center" wrapText="1"/>
    </xf>
    <xf numFmtId="0" fontId="4" fillId="12" borderId="35" xfId="0" applyFont="1" applyFill="1" applyBorder="1" applyAlignment="1" applyProtection="1">
      <alignment horizontal="center" vertical="center" wrapText="1"/>
    </xf>
    <xf numFmtId="0" fontId="4" fillId="12" borderId="34" xfId="0" applyFont="1" applyFill="1" applyBorder="1" applyAlignment="1" applyProtection="1">
      <alignment horizontal="center" vertical="center" wrapText="1"/>
    </xf>
    <xf numFmtId="0" fontId="32" fillId="15" borderId="35" xfId="0" applyFont="1" applyFill="1" applyBorder="1" applyAlignment="1" applyProtection="1">
      <alignment horizontal="center" vertical="center" wrapText="1"/>
    </xf>
    <xf numFmtId="0" fontId="33" fillId="15" borderId="35" xfId="0" applyFont="1" applyFill="1" applyBorder="1" applyAlignment="1" applyProtection="1">
      <alignment horizontal="center" vertical="center" wrapText="1"/>
    </xf>
    <xf numFmtId="0" fontId="33" fillId="15" borderId="34" xfId="0" applyFont="1" applyFill="1" applyBorder="1" applyAlignment="1" applyProtection="1">
      <alignment horizontal="center" vertical="center" wrapText="1"/>
    </xf>
    <xf numFmtId="0" fontId="40" fillId="18" borderId="45" xfId="0" applyFont="1" applyFill="1" applyBorder="1" applyAlignment="1" applyProtection="1">
      <alignment horizontal="center" vertical="center"/>
    </xf>
    <xf numFmtId="0" fontId="40" fillId="18" borderId="46" xfId="0" applyFont="1" applyFill="1" applyBorder="1" applyAlignment="1" applyProtection="1">
      <alignment horizontal="center" vertical="center"/>
    </xf>
    <xf numFmtId="0" fontId="40" fillId="18" borderId="58" xfId="0" applyFont="1" applyFill="1" applyBorder="1" applyAlignment="1" applyProtection="1">
      <alignment horizontal="center" vertical="center"/>
    </xf>
    <xf numFmtId="0" fontId="2" fillId="5" borderId="35" xfId="0" applyFont="1" applyFill="1" applyBorder="1" applyAlignment="1" applyProtection="1">
      <alignment horizontal="center" vertical="center" textRotation="90"/>
    </xf>
    <xf numFmtId="0" fontId="2" fillId="15" borderId="35" xfId="0" applyFont="1" applyFill="1" applyBorder="1" applyAlignment="1" applyProtection="1">
      <alignment horizontal="center" vertical="center" textRotation="90" wrapText="1"/>
    </xf>
    <xf numFmtId="0" fontId="2" fillId="15" borderId="0" xfId="0" applyFont="1" applyFill="1" applyBorder="1" applyAlignment="1" applyProtection="1">
      <alignment horizontal="center" vertical="center" textRotation="90" wrapText="1"/>
    </xf>
    <xf numFmtId="0" fontId="2" fillId="15" borderId="10" xfId="0" applyFont="1" applyFill="1" applyBorder="1" applyAlignment="1" applyProtection="1">
      <alignment horizontal="center" vertical="center" textRotation="90" wrapText="1"/>
    </xf>
    <xf numFmtId="0" fontId="2" fillId="15" borderId="50" xfId="0" applyFont="1" applyFill="1" applyBorder="1" applyAlignment="1" applyProtection="1">
      <alignment horizontal="center" vertical="center" textRotation="90" wrapText="1"/>
    </xf>
    <xf numFmtId="0" fontId="2" fillId="15" borderId="12" xfId="0" applyFont="1" applyFill="1" applyBorder="1" applyAlignment="1" applyProtection="1">
      <alignment horizontal="center" vertical="center" textRotation="90" wrapText="1"/>
    </xf>
    <xf numFmtId="0" fontId="2" fillId="15" borderId="9" xfId="0" applyFont="1" applyFill="1" applyBorder="1" applyAlignment="1" applyProtection="1">
      <alignment horizontal="center" vertical="center" textRotation="90" wrapText="1"/>
    </xf>
    <xf numFmtId="9" fontId="22" fillId="0" borderId="20" xfId="0" applyNumberFormat="1" applyFont="1" applyBorder="1" applyAlignment="1" applyProtection="1">
      <alignment horizontal="center" vertical="center"/>
    </xf>
    <xf numFmtId="9" fontId="22" fillId="0" borderId="4" xfId="0" applyNumberFormat="1" applyFont="1" applyBorder="1" applyAlignment="1" applyProtection="1">
      <alignment horizontal="center" vertical="center"/>
    </xf>
    <xf numFmtId="0" fontId="0" fillId="0" borderId="5" xfId="0" applyFill="1" applyBorder="1" applyAlignment="1" applyProtection="1">
      <alignment horizontal="center" vertical="center"/>
    </xf>
    <xf numFmtId="0" fontId="0" fillId="0" borderId="2" xfId="0" applyFill="1" applyBorder="1" applyAlignment="1" applyProtection="1">
      <alignment horizontal="center" vertical="center"/>
    </xf>
    <xf numFmtId="9" fontId="19" fillId="0" borderId="5" xfId="0" applyNumberFormat="1" applyFont="1" applyFill="1" applyBorder="1" applyAlignment="1" applyProtection="1">
      <alignment horizontal="center" vertical="center"/>
    </xf>
    <xf numFmtId="9" fontId="19" fillId="0" borderId="2" xfId="0" applyNumberFormat="1" applyFont="1" applyFill="1" applyBorder="1" applyAlignment="1" applyProtection="1">
      <alignment horizontal="center" vertical="center"/>
    </xf>
    <xf numFmtId="0" fontId="37" fillId="13" borderId="29" xfId="0" applyFont="1" applyFill="1" applyBorder="1" applyAlignment="1" applyProtection="1">
      <alignment horizontal="left" vertical="center" wrapText="1" indent="1"/>
    </xf>
    <xf numFmtId="0" fontId="37" fillId="13" borderId="30" xfId="0" applyFont="1" applyFill="1" applyBorder="1" applyAlignment="1" applyProtection="1">
      <alignment horizontal="left" vertical="center" wrapText="1" indent="1"/>
    </xf>
    <xf numFmtId="0" fontId="37" fillId="13" borderId="6" xfId="0" applyFont="1" applyFill="1" applyBorder="1" applyAlignment="1" applyProtection="1">
      <alignment horizontal="left" vertical="center" wrapText="1" indent="1"/>
    </xf>
    <xf numFmtId="0" fontId="2" fillId="14" borderId="51" xfId="0" applyFont="1" applyFill="1" applyBorder="1" applyAlignment="1" applyProtection="1">
      <alignment horizontal="left" vertical="center" wrapText="1"/>
    </xf>
    <xf numFmtId="0" fontId="2" fillId="14" borderId="63" xfId="0" applyFont="1" applyFill="1" applyBorder="1" applyAlignment="1" applyProtection="1">
      <alignment horizontal="left" vertical="center" wrapText="1"/>
    </xf>
    <xf numFmtId="0" fontId="2" fillId="14" borderId="52" xfId="0" applyFont="1" applyFill="1" applyBorder="1" applyAlignment="1" applyProtection="1">
      <alignment horizontal="left" vertical="center" wrapText="1"/>
    </xf>
    <xf numFmtId="0" fontId="2" fillId="16" borderId="51" xfId="0" applyFont="1" applyFill="1" applyBorder="1" applyAlignment="1" applyProtection="1">
      <alignment horizontal="left" vertical="center"/>
    </xf>
    <xf numFmtId="0" fontId="2" fillId="16" borderId="63" xfId="0" applyFont="1" applyFill="1" applyBorder="1" applyAlignment="1" applyProtection="1">
      <alignment horizontal="left" vertical="center"/>
    </xf>
    <xf numFmtId="0" fontId="2" fillId="16" borderId="52" xfId="0" applyFont="1" applyFill="1" applyBorder="1" applyAlignment="1" applyProtection="1">
      <alignment horizontal="left" vertical="center"/>
    </xf>
    <xf numFmtId="0" fontId="2" fillId="22" borderId="51" xfId="0" applyFont="1" applyFill="1" applyBorder="1" applyAlignment="1" applyProtection="1">
      <alignment horizontal="left" vertical="center" wrapText="1"/>
    </xf>
    <xf numFmtId="0" fontId="2" fillId="22" borderId="63" xfId="0" applyFont="1" applyFill="1" applyBorder="1" applyAlignment="1" applyProtection="1">
      <alignment horizontal="left" vertical="center" wrapText="1"/>
    </xf>
    <xf numFmtId="0" fontId="2" fillId="22" borderId="52" xfId="0" applyFont="1" applyFill="1" applyBorder="1" applyAlignment="1" applyProtection="1">
      <alignment horizontal="left" vertical="center" wrapText="1"/>
    </xf>
    <xf numFmtId="9" fontId="31" fillId="16" borderId="20" xfId="0" applyNumberFormat="1" applyFont="1" applyFill="1" applyBorder="1" applyAlignment="1" applyProtection="1">
      <alignment horizontal="center" vertical="center"/>
    </xf>
    <xf numFmtId="9" fontId="31" fillId="16" borderId="4" xfId="0" applyNumberFormat="1" applyFont="1" applyFill="1" applyBorder="1" applyAlignment="1" applyProtection="1">
      <alignment horizontal="center" vertical="center"/>
    </xf>
    <xf numFmtId="0" fontId="51" fillId="0" borderId="35" xfId="0" applyFont="1" applyBorder="1" applyAlignment="1" applyProtection="1">
      <alignment horizontal="left" vertical="center" wrapText="1" indent="2"/>
    </xf>
    <xf numFmtId="0" fontId="25" fillId="25" borderId="50" xfId="0" applyFont="1" applyFill="1" applyBorder="1" applyAlignment="1" applyProtection="1">
      <alignment horizontal="center" vertical="center"/>
    </xf>
    <xf numFmtId="0" fontId="25" fillId="25" borderId="35" xfId="0" applyFont="1" applyFill="1" applyBorder="1" applyAlignment="1" applyProtection="1">
      <alignment horizontal="center" vertical="center"/>
    </xf>
    <xf numFmtId="0" fontId="25" fillId="25" borderId="34" xfId="0" applyFont="1" applyFill="1" applyBorder="1" applyAlignment="1" applyProtection="1">
      <alignment horizontal="center" vertical="center"/>
    </xf>
    <xf numFmtId="0" fontId="0" fillId="0" borderId="68" xfId="0" applyFill="1" applyBorder="1" applyAlignment="1" applyProtection="1">
      <alignment horizontal="center" vertical="center"/>
    </xf>
    <xf numFmtId="0" fontId="0" fillId="0" borderId="45" xfId="0" applyFill="1" applyBorder="1" applyAlignment="1" applyProtection="1">
      <alignment horizontal="center" vertical="center"/>
    </xf>
    <xf numFmtId="0" fontId="0" fillId="0" borderId="52" xfId="0" applyFill="1" applyBorder="1" applyAlignment="1" applyProtection="1">
      <alignment horizontal="center" vertical="center"/>
    </xf>
    <xf numFmtId="0" fontId="0" fillId="0" borderId="29" xfId="0" applyFill="1" applyBorder="1" applyAlignment="1" applyProtection="1">
      <alignment horizontal="center" vertical="center"/>
    </xf>
    <xf numFmtId="0" fontId="0" fillId="0" borderId="6" xfId="0" applyFill="1" applyBorder="1" applyAlignment="1" applyProtection="1">
      <alignment horizontal="center" vertical="center"/>
    </xf>
    <xf numFmtId="0" fontId="0" fillId="0" borderId="31" xfId="0" applyFill="1" applyBorder="1" applyAlignment="1" applyProtection="1">
      <alignment horizontal="center" vertical="center"/>
    </xf>
    <xf numFmtId="0" fontId="37" fillId="13" borderId="5" xfId="0" applyFont="1" applyFill="1" applyBorder="1" applyAlignment="1" applyProtection="1">
      <alignment horizontal="left" vertical="center" wrapText="1" indent="1"/>
    </xf>
    <xf numFmtId="0" fontId="26" fillId="0" borderId="38" xfId="0" applyFont="1" applyBorder="1" applyAlignment="1" applyProtection="1">
      <alignment horizontal="center" vertical="center" wrapText="1"/>
    </xf>
    <xf numFmtId="0" fontId="27" fillId="0" borderId="39" xfId="0" applyFont="1" applyBorder="1" applyAlignment="1" applyProtection="1">
      <alignment horizontal="center" vertical="center" wrapText="1"/>
    </xf>
    <xf numFmtId="0" fontId="27" fillId="0" borderId="21" xfId="0" applyFont="1" applyBorder="1" applyAlignment="1" applyProtection="1">
      <alignment horizontal="center" vertical="center" wrapText="1"/>
    </xf>
    <xf numFmtId="0" fontId="2" fillId="13" borderId="45" xfId="0" applyFont="1" applyFill="1" applyBorder="1" applyAlignment="1" applyProtection="1">
      <alignment horizontal="center" vertical="center" wrapText="1"/>
      <protection locked="0"/>
    </xf>
    <xf numFmtId="9" fontId="0" fillId="0" borderId="5" xfId="0" applyNumberFormat="1" applyFill="1" applyBorder="1" applyAlignment="1" applyProtection="1">
      <alignment horizontal="center" vertical="center"/>
    </xf>
    <xf numFmtId="9" fontId="0" fillId="0" borderId="2" xfId="0" applyNumberFormat="1" applyFill="1" applyBorder="1" applyAlignment="1" applyProtection="1">
      <alignment horizontal="center" vertical="center"/>
    </xf>
    <xf numFmtId="0" fontId="2" fillId="16" borderId="63" xfId="0" applyFont="1" applyFill="1" applyBorder="1" applyAlignment="1" applyProtection="1">
      <alignment horizontal="center" vertical="center"/>
    </xf>
    <xf numFmtId="0" fontId="2" fillId="16" borderId="52" xfId="0" applyFont="1" applyFill="1" applyBorder="1" applyAlignment="1" applyProtection="1">
      <alignment horizontal="center" vertical="center"/>
    </xf>
    <xf numFmtId="0" fontId="2" fillId="22" borderId="35" xfId="0" applyFont="1" applyFill="1" applyBorder="1" applyAlignment="1" applyProtection="1">
      <alignment horizontal="center" vertical="center" wrapText="1"/>
    </xf>
    <xf numFmtId="0" fontId="3" fillId="22" borderId="0" xfId="0" applyFont="1" applyFill="1" applyBorder="1" applyAlignment="1" applyProtection="1">
      <alignment horizontal="center" vertical="center" wrapText="1"/>
    </xf>
    <xf numFmtId="0" fontId="3" fillId="22" borderId="7" xfId="0" applyFont="1" applyFill="1" applyBorder="1" applyAlignment="1" applyProtection="1">
      <alignment horizontal="center" vertical="center" wrapText="1"/>
    </xf>
    <xf numFmtId="0" fontId="40" fillId="22" borderId="50" xfId="0" applyFont="1" applyFill="1" applyBorder="1" applyAlignment="1" applyProtection="1">
      <alignment horizontal="center" vertical="center" textRotation="90" wrapText="1"/>
    </xf>
    <xf numFmtId="0" fontId="40" fillId="22" borderId="12" xfId="0" applyFont="1" applyFill="1" applyBorder="1" applyAlignment="1" applyProtection="1">
      <alignment horizontal="center" vertical="center" textRotation="90" wrapText="1"/>
    </xf>
    <xf numFmtId="0" fontId="40" fillId="22" borderId="9" xfId="0" applyFont="1" applyFill="1" applyBorder="1" applyAlignment="1" applyProtection="1">
      <alignment horizontal="center" vertical="center" textRotation="90" wrapText="1"/>
    </xf>
    <xf numFmtId="0" fontId="40" fillId="16" borderId="50" xfId="0" applyFont="1" applyFill="1" applyBorder="1" applyAlignment="1" applyProtection="1">
      <alignment horizontal="center" vertical="center" textRotation="90"/>
    </xf>
    <xf numFmtId="0" fontId="40" fillId="16" borderId="12" xfId="0" applyFont="1" applyFill="1" applyBorder="1" applyAlignment="1" applyProtection="1">
      <alignment horizontal="center" vertical="center" textRotation="90"/>
    </xf>
    <xf numFmtId="0" fontId="40" fillId="16" borderId="9" xfId="0" applyFont="1" applyFill="1" applyBorder="1" applyAlignment="1" applyProtection="1">
      <alignment horizontal="center" vertical="center" textRotation="90"/>
    </xf>
    <xf numFmtId="0" fontId="40" fillId="0" borderId="70" xfId="0" applyFont="1" applyFill="1" applyBorder="1" applyAlignment="1" applyProtection="1">
      <alignment horizontal="center" vertical="center"/>
    </xf>
    <xf numFmtId="0" fontId="40" fillId="0" borderId="34" xfId="0" applyFont="1" applyFill="1" applyBorder="1" applyAlignment="1" applyProtection="1">
      <alignment horizontal="center" vertical="center"/>
    </xf>
    <xf numFmtId="0" fontId="2" fillId="14" borderId="50" xfId="0" applyFont="1" applyFill="1" applyBorder="1" applyAlignment="1" applyProtection="1">
      <alignment horizontal="center" vertical="center" textRotation="90" wrapText="1"/>
    </xf>
    <xf numFmtId="0" fontId="2" fillId="14" borderId="12" xfId="0" applyFont="1" applyFill="1" applyBorder="1" applyAlignment="1" applyProtection="1">
      <alignment horizontal="center" vertical="center" textRotation="90" wrapText="1"/>
    </xf>
    <xf numFmtId="0" fontId="2" fillId="14" borderId="63" xfId="0" applyFont="1" applyFill="1" applyBorder="1" applyAlignment="1" applyProtection="1">
      <alignment horizontal="center" vertical="center" wrapText="1"/>
    </xf>
    <xf numFmtId="0" fontId="2" fillId="14" borderId="52" xfId="0" applyFont="1" applyFill="1" applyBorder="1" applyAlignment="1" applyProtection="1">
      <alignment horizontal="center" vertical="center" wrapText="1"/>
    </xf>
    <xf numFmtId="0" fontId="40" fillId="0" borderId="63" xfId="0" applyFont="1" applyBorder="1" applyAlignment="1" applyProtection="1">
      <alignment horizontal="center" vertical="center"/>
    </xf>
    <xf numFmtId="0" fontId="2" fillId="16" borderId="16" xfId="0" applyFont="1" applyFill="1" applyBorder="1" applyAlignment="1" applyProtection="1">
      <alignment horizontal="center" vertical="center" textRotation="90" wrapText="1"/>
    </xf>
    <xf numFmtId="0" fontId="2" fillId="16" borderId="26" xfId="0" applyFont="1" applyFill="1" applyBorder="1" applyAlignment="1" applyProtection="1">
      <alignment horizontal="center" vertical="center" textRotation="90" wrapText="1"/>
    </xf>
    <xf numFmtId="0" fontId="51" fillId="0" borderId="35" xfId="0" applyFont="1" applyBorder="1" applyAlignment="1" applyProtection="1">
      <alignment horizontal="left" vertical="center" wrapText="1"/>
    </xf>
    <xf numFmtId="0" fontId="0" fillId="0" borderId="51" xfId="0" applyFont="1" applyBorder="1" applyAlignment="1" applyProtection="1">
      <alignment horizontal="center" vertical="center"/>
    </xf>
    <xf numFmtId="0" fontId="0" fillId="0" borderId="52" xfId="0" applyFont="1" applyBorder="1" applyAlignment="1" applyProtection="1">
      <alignment horizontal="center" vertical="center"/>
    </xf>
    <xf numFmtId="9" fontId="29" fillId="0" borderId="3" xfId="0" applyNumberFormat="1" applyFont="1" applyBorder="1" applyAlignment="1" applyProtection="1">
      <alignment horizontal="center" vertical="center"/>
    </xf>
    <xf numFmtId="9" fontId="29" fillId="0" borderId="4" xfId="0" applyNumberFormat="1" applyFont="1" applyBorder="1" applyAlignment="1" applyProtection="1">
      <alignment horizontal="center" vertical="center"/>
    </xf>
    <xf numFmtId="0" fontId="0" fillId="0" borderId="1" xfId="0" applyFont="1" applyBorder="1" applyAlignment="1" applyProtection="1">
      <alignment horizontal="center" vertical="center"/>
    </xf>
    <xf numFmtId="0" fontId="0" fillId="0" borderId="2" xfId="0" applyFont="1" applyBorder="1" applyAlignment="1" applyProtection="1">
      <alignment horizontal="center" vertical="center"/>
    </xf>
    <xf numFmtId="0" fontId="0" fillId="0" borderId="6" xfId="0" applyFont="1" applyBorder="1" applyAlignment="1" applyProtection="1">
      <alignment horizontal="center" vertical="center"/>
    </xf>
    <xf numFmtId="9" fontId="31" fillId="16" borderId="9" xfId="0" applyNumberFormat="1" applyFont="1" applyFill="1" applyBorder="1" applyAlignment="1" applyProtection="1">
      <alignment horizontal="center" vertical="center"/>
    </xf>
    <xf numFmtId="9" fontId="31" fillId="16" borderId="10" xfId="0" applyNumberFormat="1" applyFont="1" applyFill="1" applyBorder="1" applyAlignment="1" applyProtection="1">
      <alignment horizontal="center" vertical="center"/>
    </xf>
    <xf numFmtId="9" fontId="31" fillId="16" borderId="11" xfId="0" applyNumberFormat="1" applyFont="1" applyFill="1" applyBorder="1" applyAlignment="1" applyProtection="1">
      <alignment horizontal="center" vertical="center"/>
    </xf>
    <xf numFmtId="9" fontId="29" fillId="0" borderId="42" xfId="0" applyNumberFormat="1" applyFont="1" applyBorder="1" applyAlignment="1" applyProtection="1">
      <alignment horizontal="center" vertical="center"/>
    </xf>
    <xf numFmtId="0" fontId="32" fillId="14" borderId="63" xfId="0" applyFont="1" applyFill="1" applyBorder="1" applyAlignment="1" applyProtection="1">
      <alignment horizontal="center" vertical="center"/>
    </xf>
    <xf numFmtId="0" fontId="32" fillId="14" borderId="52" xfId="0" applyFont="1" applyFill="1" applyBorder="1" applyAlignment="1" applyProtection="1">
      <alignment horizontal="center" vertical="center"/>
    </xf>
    <xf numFmtId="0" fontId="40" fillId="14" borderId="50" xfId="0" applyFont="1" applyFill="1" applyBorder="1" applyAlignment="1" applyProtection="1">
      <alignment horizontal="center" vertical="center" textRotation="90" wrapText="1"/>
    </xf>
    <xf numFmtId="0" fontId="40" fillId="14" borderId="12" xfId="0" applyFont="1" applyFill="1" applyBorder="1" applyAlignment="1" applyProtection="1">
      <alignment horizontal="center" vertical="center" textRotation="90" wrapText="1"/>
    </xf>
    <xf numFmtId="0" fontId="40" fillId="14" borderId="9" xfId="0" applyFont="1" applyFill="1" applyBorder="1" applyAlignment="1" applyProtection="1">
      <alignment horizontal="center" vertical="center" textRotation="90" wrapText="1"/>
    </xf>
    <xf numFmtId="0" fontId="40" fillId="16" borderId="35" xfId="0" applyFont="1" applyFill="1" applyBorder="1" applyAlignment="1" applyProtection="1">
      <alignment horizontal="center" vertical="center" textRotation="90"/>
    </xf>
    <xf numFmtId="0" fontId="40" fillId="16" borderId="0" xfId="0" applyFont="1" applyFill="1" applyBorder="1" applyAlignment="1" applyProtection="1">
      <alignment horizontal="center" vertical="center" textRotation="90"/>
    </xf>
    <xf numFmtId="0" fontId="26" fillId="0" borderId="10" xfId="0" applyFont="1" applyBorder="1" applyAlignment="1" applyProtection="1">
      <alignment horizontal="center" vertical="center" wrapText="1"/>
    </xf>
    <xf numFmtId="0" fontId="0" fillId="0" borderId="10" xfId="0" applyBorder="1" applyAlignment="1" applyProtection="1">
      <alignment horizontal="center" vertical="center" wrapText="1"/>
    </xf>
    <xf numFmtId="0" fontId="20" fillId="20" borderId="46" xfId="0" applyFont="1" applyFill="1" applyBorder="1" applyAlignment="1" applyProtection="1">
      <alignment horizontal="center" vertical="center"/>
      <protection locked="0"/>
    </xf>
    <xf numFmtId="0" fontId="2" fillId="13" borderId="46" xfId="0" applyFont="1" applyFill="1" applyBorder="1" applyAlignment="1" applyProtection="1">
      <alignment horizontal="center" vertical="center" wrapText="1"/>
      <protection locked="0"/>
    </xf>
    <xf numFmtId="0" fontId="40" fillId="23" borderId="50" xfId="0" applyFont="1" applyFill="1" applyBorder="1" applyAlignment="1" applyProtection="1">
      <alignment horizontal="center" vertical="center" textRotation="90" wrapText="1"/>
    </xf>
    <xf numFmtId="0" fontId="40" fillId="23" borderId="12" xfId="0" applyFont="1" applyFill="1" applyBorder="1" applyAlignment="1" applyProtection="1">
      <alignment horizontal="center" vertical="center" textRotation="90" wrapText="1"/>
    </xf>
    <xf numFmtId="0" fontId="32" fillId="14" borderId="35" xfId="0" applyFont="1" applyFill="1" applyBorder="1" applyAlignment="1" applyProtection="1">
      <alignment horizontal="center" vertical="center" textRotation="90" wrapText="1"/>
    </xf>
    <xf numFmtId="0" fontId="32" fillId="14" borderId="0" xfId="0" applyFont="1" applyFill="1" applyBorder="1" applyAlignment="1" applyProtection="1">
      <alignment horizontal="center" vertical="center" textRotation="90" wrapText="1"/>
    </xf>
    <xf numFmtId="0" fontId="32" fillId="16" borderId="63" xfId="0" applyFont="1" applyFill="1" applyBorder="1" applyAlignment="1" applyProtection="1">
      <alignment horizontal="center" vertical="center"/>
    </xf>
    <xf numFmtId="0" fontId="32" fillId="16" borderId="52" xfId="0" applyFont="1" applyFill="1" applyBorder="1" applyAlignment="1" applyProtection="1">
      <alignment horizontal="center" vertical="center"/>
    </xf>
    <xf numFmtId="0" fontId="32" fillId="23" borderId="35" xfId="0" applyFont="1" applyFill="1" applyBorder="1" applyAlignment="1" applyProtection="1">
      <alignment horizontal="center" vertical="center" wrapText="1"/>
    </xf>
    <xf numFmtId="0" fontId="32" fillId="23" borderId="34" xfId="0" applyFont="1" applyFill="1" applyBorder="1" applyAlignment="1" applyProtection="1">
      <alignment horizontal="center" vertical="center" wrapText="1"/>
    </xf>
    <xf numFmtId="0" fontId="40" fillId="23" borderId="9" xfId="0" applyFont="1" applyFill="1" applyBorder="1" applyAlignment="1" applyProtection="1">
      <alignment horizontal="center" vertical="center" textRotation="90" wrapText="1"/>
    </xf>
    <xf numFmtId="0" fontId="32" fillId="14" borderId="50" xfId="0" applyFont="1" applyFill="1" applyBorder="1" applyAlignment="1" applyProtection="1">
      <alignment horizontal="center" vertical="center" textRotation="90" wrapText="1"/>
    </xf>
    <xf numFmtId="0" fontId="32" fillId="14" borderId="12" xfId="0" applyFont="1" applyFill="1" applyBorder="1" applyAlignment="1" applyProtection="1">
      <alignment horizontal="center" vertical="center" textRotation="90" wrapText="1"/>
    </xf>
    <xf numFmtId="0" fontId="32" fillId="14" borderId="9" xfId="0" applyFont="1" applyFill="1" applyBorder="1" applyAlignment="1" applyProtection="1">
      <alignment horizontal="center" vertical="center" textRotation="90" wrapText="1"/>
    </xf>
    <xf numFmtId="0" fontId="3" fillId="0" borderId="24" xfId="0" applyFont="1" applyBorder="1" applyAlignment="1" applyProtection="1">
      <alignment horizontal="left" vertical="center" wrapText="1" indent="1"/>
    </xf>
    <xf numFmtId="0" fontId="3" fillId="0" borderId="33" xfId="0" applyFont="1" applyBorder="1" applyAlignment="1" applyProtection="1">
      <alignment horizontal="left" vertical="center" wrapText="1" indent="1"/>
    </xf>
    <xf numFmtId="0" fontId="32" fillId="16" borderId="51" xfId="0" applyFont="1" applyFill="1" applyBorder="1" applyAlignment="1" applyProtection="1">
      <alignment horizontal="left" vertical="center"/>
    </xf>
    <xf numFmtId="0" fontId="32" fillId="16" borderId="63" xfId="0" applyFont="1" applyFill="1" applyBorder="1" applyAlignment="1" applyProtection="1">
      <alignment horizontal="left" vertical="center"/>
    </xf>
    <xf numFmtId="0" fontId="32" fillId="16" borderId="52" xfId="0" applyFont="1" applyFill="1" applyBorder="1" applyAlignment="1" applyProtection="1">
      <alignment horizontal="left" vertical="center"/>
    </xf>
    <xf numFmtId="0" fontId="19" fillId="0" borderId="14" xfId="0" applyFont="1" applyFill="1" applyBorder="1" applyAlignment="1" applyProtection="1">
      <alignment horizontal="center" vertical="center"/>
    </xf>
    <xf numFmtId="0" fontId="19" fillId="0" borderId="33" xfId="0" applyFont="1" applyFill="1" applyBorder="1" applyAlignment="1" applyProtection="1">
      <alignment horizontal="center" vertical="center"/>
    </xf>
    <xf numFmtId="1" fontId="0" fillId="0" borderId="5" xfId="0" applyNumberFormat="1" applyFont="1" applyFill="1" applyBorder="1" applyAlignment="1" applyProtection="1">
      <alignment horizontal="center" vertical="center"/>
    </xf>
    <xf numFmtId="1" fontId="0" fillId="0" borderId="2" xfId="0" applyNumberFormat="1" applyFont="1" applyFill="1" applyBorder="1" applyAlignment="1" applyProtection="1">
      <alignment horizontal="center" vertical="center"/>
    </xf>
    <xf numFmtId="0" fontId="32" fillId="14" borderId="51" xfId="0" applyFont="1" applyFill="1" applyBorder="1" applyAlignment="1" applyProtection="1">
      <alignment horizontal="left" vertical="center"/>
    </xf>
    <xf numFmtId="0" fontId="32" fillId="14" borderId="63" xfId="0" applyFont="1" applyFill="1" applyBorder="1" applyAlignment="1" applyProtection="1">
      <alignment horizontal="left" vertical="center"/>
    </xf>
    <xf numFmtId="0" fontId="32" fillId="14" borderId="52" xfId="0" applyFont="1" applyFill="1" applyBorder="1" applyAlignment="1" applyProtection="1">
      <alignment horizontal="left" vertical="center"/>
    </xf>
    <xf numFmtId="0" fontId="32" fillId="23" borderId="51" xfId="0" applyFont="1" applyFill="1" applyBorder="1" applyAlignment="1" applyProtection="1">
      <alignment horizontal="left" vertical="center" wrapText="1"/>
    </xf>
    <xf numFmtId="0" fontId="32" fillId="23" borderId="63" xfId="0" applyFont="1" applyFill="1" applyBorder="1" applyAlignment="1" applyProtection="1">
      <alignment horizontal="left" vertical="center" wrapText="1"/>
    </xf>
    <xf numFmtId="0" fontId="32" fillId="23" borderId="52" xfId="0" applyFont="1" applyFill="1" applyBorder="1" applyAlignment="1" applyProtection="1">
      <alignment horizontal="left" vertical="center" wrapText="1"/>
    </xf>
    <xf numFmtId="0" fontId="37" fillId="13" borderId="55" xfId="0" applyFont="1" applyFill="1" applyBorder="1" applyAlignment="1" applyProtection="1">
      <alignment horizontal="center" vertical="center" wrapText="1"/>
    </xf>
    <xf numFmtId="0" fontId="37" fillId="13" borderId="56" xfId="0" applyFont="1" applyFill="1" applyBorder="1" applyAlignment="1" applyProtection="1">
      <alignment horizontal="center" vertical="center" wrapText="1"/>
    </xf>
    <xf numFmtId="0" fontId="37" fillId="13" borderId="71" xfId="0" applyFont="1" applyFill="1" applyBorder="1" applyAlignment="1" applyProtection="1">
      <alignment horizontal="center" vertical="center" wrapText="1"/>
    </xf>
    <xf numFmtId="0" fontId="32" fillId="14" borderId="68" xfId="0" applyFont="1" applyFill="1" applyBorder="1" applyAlignment="1" applyProtection="1">
      <alignment horizontal="left" vertical="center"/>
    </xf>
    <xf numFmtId="0" fontId="32" fillId="23" borderId="68" xfId="0" applyFont="1" applyFill="1" applyBorder="1" applyAlignment="1" applyProtection="1">
      <alignment horizontal="left" vertical="center" wrapText="1"/>
    </xf>
    <xf numFmtId="9" fontId="33" fillId="0" borderId="3" xfId="0" applyNumberFormat="1" applyFont="1" applyBorder="1" applyAlignment="1" applyProtection="1">
      <alignment horizontal="center" vertical="center"/>
    </xf>
    <xf numFmtId="9" fontId="33" fillId="0" borderId="4" xfId="0" applyNumberFormat="1" applyFont="1" applyBorder="1" applyAlignment="1" applyProtection="1">
      <alignment horizontal="center" vertical="center"/>
    </xf>
    <xf numFmtId="9" fontId="33" fillId="0" borderId="42" xfId="0" applyNumberFormat="1" applyFont="1" applyBorder="1" applyAlignment="1" applyProtection="1">
      <alignment horizontal="center" vertical="center"/>
    </xf>
    <xf numFmtId="0" fontId="2" fillId="25" borderId="53" xfId="0" applyFont="1" applyFill="1" applyBorder="1" applyAlignment="1" applyProtection="1">
      <alignment horizontal="center" vertical="center" textRotation="90" wrapText="1"/>
    </xf>
    <xf numFmtId="0" fontId="2" fillId="25" borderId="37" xfId="0" applyFont="1" applyFill="1" applyBorder="1" applyAlignment="1" applyProtection="1">
      <alignment horizontal="center" vertical="center" textRotation="90" wrapText="1"/>
    </xf>
    <xf numFmtId="0" fontId="0" fillId="0" borderId="44" xfId="0" applyBorder="1" applyAlignment="1" applyProtection="1">
      <alignment horizontal="center" vertical="center"/>
    </xf>
    <xf numFmtId="0" fontId="0" fillId="0" borderId="58" xfId="0" applyBorder="1" applyAlignment="1" applyProtection="1">
      <alignment horizontal="center" vertical="center"/>
    </xf>
    <xf numFmtId="0" fontId="0" fillId="0" borderId="51" xfId="0" applyBorder="1" applyAlignment="1" applyProtection="1">
      <alignment horizontal="center" vertical="center"/>
    </xf>
    <xf numFmtId="0" fontId="0" fillId="0" borderId="52" xfId="0" applyBorder="1" applyAlignment="1" applyProtection="1">
      <alignment horizontal="center" vertical="center"/>
    </xf>
    <xf numFmtId="0" fontId="0" fillId="0" borderId="1" xfId="0" applyBorder="1" applyAlignment="1" applyProtection="1">
      <alignment horizontal="center" vertical="center"/>
    </xf>
    <xf numFmtId="0" fontId="0" fillId="0" borderId="2" xfId="0" applyBorder="1" applyAlignment="1" applyProtection="1">
      <alignment horizontal="center" vertical="center"/>
    </xf>
    <xf numFmtId="0" fontId="0" fillId="0" borderId="6" xfId="0" applyBorder="1" applyAlignment="1" applyProtection="1">
      <alignment horizontal="center" vertical="center"/>
    </xf>
    <xf numFmtId="0" fontId="40" fillId="0" borderId="70" xfId="0" applyFont="1" applyBorder="1" applyAlignment="1" applyProtection="1">
      <alignment horizontal="center" vertical="center"/>
    </xf>
    <xf numFmtId="0" fontId="40" fillId="0" borderId="35" xfId="0" applyFont="1" applyBorder="1" applyAlignment="1" applyProtection="1">
      <alignment horizontal="center" vertical="center"/>
    </xf>
    <xf numFmtId="0" fontId="40" fillId="0" borderId="34" xfId="0" applyFont="1" applyBorder="1" applyAlignment="1" applyProtection="1">
      <alignment horizontal="center" vertical="center"/>
    </xf>
    <xf numFmtId="0" fontId="3" fillId="0" borderId="24" xfId="0" applyFont="1" applyBorder="1" applyAlignment="1" applyProtection="1">
      <alignment horizontal="left" vertical="center" wrapText="1"/>
    </xf>
    <xf numFmtId="0" fontId="3" fillId="0" borderId="33" xfId="0" applyFont="1" applyBorder="1" applyAlignment="1" applyProtection="1">
      <alignment horizontal="left" vertical="center" wrapText="1"/>
    </xf>
    <xf numFmtId="0" fontId="20" fillId="20" borderId="58" xfId="0" applyFont="1" applyFill="1" applyBorder="1" applyAlignment="1" applyProtection="1">
      <alignment horizontal="center" vertical="center" wrapText="1"/>
      <protection locked="0"/>
    </xf>
    <xf numFmtId="0" fontId="20" fillId="13" borderId="58" xfId="0" applyFont="1" applyFill="1" applyBorder="1" applyAlignment="1" applyProtection="1">
      <alignment horizontal="center" vertical="center" wrapText="1"/>
      <protection locked="0"/>
    </xf>
    <xf numFmtId="0" fontId="40" fillId="16" borderId="51" xfId="0" applyFont="1" applyFill="1" applyBorder="1" applyAlignment="1" applyProtection="1">
      <alignment horizontal="center" vertical="center" textRotation="90"/>
    </xf>
    <xf numFmtId="0" fontId="40" fillId="16" borderId="1" xfId="0" applyFont="1" applyFill="1" applyBorder="1" applyAlignment="1" applyProtection="1">
      <alignment horizontal="center" vertical="center" textRotation="90"/>
    </xf>
    <xf numFmtId="0" fontId="40" fillId="16" borderId="8" xfId="0" applyFont="1" applyFill="1" applyBorder="1" applyAlignment="1" applyProtection="1">
      <alignment horizontal="center" vertical="center" textRotation="90"/>
    </xf>
    <xf numFmtId="0" fontId="40" fillId="16" borderId="3" xfId="0" applyFont="1" applyFill="1" applyBorder="1" applyAlignment="1" applyProtection="1">
      <alignment horizontal="center" vertical="center" textRotation="90"/>
    </xf>
    <xf numFmtId="0" fontId="2" fillId="16" borderId="45" xfId="0" applyFont="1" applyFill="1" applyBorder="1" applyAlignment="1" applyProtection="1">
      <alignment horizontal="center" vertical="center"/>
    </xf>
    <xf numFmtId="0" fontId="2" fillId="16" borderId="46" xfId="0" applyFont="1" applyFill="1" applyBorder="1" applyAlignment="1" applyProtection="1">
      <alignment horizontal="center" vertical="center"/>
    </xf>
    <xf numFmtId="0" fontId="2" fillId="16" borderId="58" xfId="0" applyFont="1" applyFill="1" applyBorder="1" applyAlignment="1" applyProtection="1">
      <alignment horizontal="center" vertical="center"/>
    </xf>
    <xf numFmtId="0" fontId="40" fillId="16" borderId="26" xfId="0" applyFont="1" applyFill="1" applyBorder="1" applyAlignment="1" applyProtection="1">
      <alignment horizontal="center" vertical="center" textRotation="90"/>
    </xf>
    <xf numFmtId="0" fontId="40" fillId="16" borderId="74" xfId="0" applyFont="1" applyFill="1" applyBorder="1" applyAlignment="1" applyProtection="1">
      <alignment horizontal="center" vertical="center" textRotation="90"/>
    </xf>
    <xf numFmtId="0" fontId="40" fillId="22" borderId="16" xfId="0" applyFont="1" applyFill="1" applyBorder="1" applyAlignment="1" applyProtection="1">
      <alignment horizontal="center" vertical="center" textRotation="90" wrapText="1"/>
    </xf>
    <xf numFmtId="0" fontId="40" fillId="22" borderId="1" xfId="0" applyFont="1" applyFill="1" applyBorder="1" applyAlignment="1" applyProtection="1">
      <alignment horizontal="center" vertical="center" textRotation="90" wrapText="1"/>
    </xf>
    <xf numFmtId="0" fontId="2" fillId="22" borderId="63" xfId="0" applyFont="1" applyFill="1" applyBorder="1" applyAlignment="1" applyProtection="1">
      <alignment horizontal="center" vertical="center" wrapText="1"/>
    </xf>
    <xf numFmtId="0" fontId="2" fillId="22" borderId="52" xfId="0" applyFont="1" applyFill="1" applyBorder="1" applyAlignment="1" applyProtection="1">
      <alignment horizontal="center" vertical="center" wrapText="1"/>
    </xf>
    <xf numFmtId="0" fontId="40" fillId="22" borderId="49" xfId="0" applyFont="1" applyFill="1" applyBorder="1" applyAlignment="1" applyProtection="1">
      <alignment horizontal="center" vertical="center" textRotation="90" wrapText="1"/>
    </xf>
    <xf numFmtId="0" fontId="40" fillId="22" borderId="30" xfId="0" applyFont="1" applyFill="1" applyBorder="1" applyAlignment="1" applyProtection="1">
      <alignment horizontal="center" vertical="center" textRotation="90" wrapText="1"/>
    </xf>
    <xf numFmtId="0" fontId="40" fillId="22" borderId="6" xfId="0" applyFont="1" applyFill="1" applyBorder="1" applyAlignment="1" applyProtection="1">
      <alignment horizontal="center" vertical="center" textRotation="90" wrapText="1"/>
    </xf>
    <xf numFmtId="9" fontId="29" fillId="0" borderId="3" xfId="0" applyNumberFormat="1" applyFont="1" applyBorder="1" applyAlignment="1" applyProtection="1">
      <alignment horizontal="center" vertical="center" wrapText="1"/>
    </xf>
    <xf numFmtId="9" fontId="29" fillId="0" borderId="4" xfId="0" applyNumberFormat="1" applyFont="1" applyBorder="1" applyAlignment="1" applyProtection="1">
      <alignment horizontal="center" vertical="center" wrapText="1"/>
    </xf>
    <xf numFmtId="0" fontId="40" fillId="13" borderId="3" xfId="0" applyFont="1" applyFill="1" applyBorder="1" applyAlignment="1" applyProtection="1">
      <alignment horizontal="center" vertical="center"/>
    </xf>
    <xf numFmtId="0" fontId="40" fillId="13" borderId="20" xfId="0" applyFont="1" applyFill="1" applyBorder="1" applyAlignment="1" applyProtection="1">
      <alignment horizontal="center" vertical="center"/>
    </xf>
    <xf numFmtId="0" fontId="0" fillId="0" borderId="1" xfId="0"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40" fillId="13" borderId="44" xfId="0" applyFont="1" applyFill="1" applyBorder="1" applyAlignment="1" applyProtection="1">
      <alignment horizontal="center" vertical="center"/>
    </xf>
    <xf numFmtId="0" fontId="40" fillId="13" borderId="46" xfId="0" applyFont="1" applyFill="1" applyBorder="1" applyAlignment="1" applyProtection="1">
      <alignment horizontal="center" vertical="center"/>
    </xf>
    <xf numFmtId="9" fontId="31" fillId="16" borderId="55" xfId="0" applyNumberFormat="1" applyFont="1" applyFill="1" applyBorder="1" applyAlignment="1" applyProtection="1">
      <alignment horizontal="center" vertical="center" wrapText="1"/>
    </xf>
    <xf numFmtId="9" fontId="31" fillId="16" borderId="56" xfId="0" applyNumberFormat="1" applyFont="1" applyFill="1" applyBorder="1" applyAlignment="1" applyProtection="1">
      <alignment horizontal="center" vertical="center" wrapText="1"/>
    </xf>
    <xf numFmtId="9" fontId="31" fillId="16" borderId="57" xfId="0" applyNumberFormat="1" applyFont="1" applyFill="1" applyBorder="1" applyAlignment="1" applyProtection="1">
      <alignment horizontal="center" vertical="center" wrapText="1"/>
    </xf>
    <xf numFmtId="0" fontId="25" fillId="25" borderId="35" xfId="0" applyFont="1" applyFill="1" applyBorder="1" applyAlignment="1" applyProtection="1">
      <alignment horizontal="center" vertical="center" wrapText="1"/>
    </xf>
    <xf numFmtId="0" fontId="25" fillId="25" borderId="34" xfId="0" applyFont="1" applyFill="1" applyBorder="1" applyAlignment="1" applyProtection="1">
      <alignment horizontal="center" vertical="center" wrapText="1"/>
    </xf>
    <xf numFmtId="0" fontId="2" fillId="16" borderId="35" xfId="0" applyFont="1" applyFill="1" applyBorder="1" applyAlignment="1" applyProtection="1">
      <alignment horizontal="left" vertical="center"/>
    </xf>
    <xf numFmtId="0" fontId="2" fillId="16" borderId="34" xfId="0" applyFont="1" applyFill="1" applyBorder="1" applyAlignment="1" applyProtection="1">
      <alignment horizontal="left" vertical="center"/>
    </xf>
    <xf numFmtId="0" fontId="0" fillId="0" borderId="44" xfId="0" applyFont="1" applyBorder="1" applyAlignment="1" applyProtection="1">
      <alignment horizontal="center" vertical="center" wrapText="1"/>
    </xf>
    <xf numFmtId="0" fontId="0" fillId="0" borderId="58" xfId="0" applyFont="1" applyBorder="1" applyAlignment="1" applyProtection="1">
      <alignment horizontal="center" vertical="center" wrapText="1"/>
    </xf>
    <xf numFmtId="9" fontId="22" fillId="0" borderId="55" xfId="0" applyNumberFormat="1" applyFont="1" applyFill="1" applyBorder="1" applyAlignment="1" applyProtection="1">
      <alignment horizontal="center" vertical="center" wrapText="1"/>
    </xf>
    <xf numFmtId="9" fontId="22" fillId="0" borderId="56" xfId="0" applyNumberFormat="1" applyFont="1" applyFill="1" applyBorder="1" applyAlignment="1" applyProtection="1">
      <alignment horizontal="center" vertical="center" wrapText="1"/>
    </xf>
    <xf numFmtId="9" fontId="22" fillId="0" borderId="57"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left" vertical="center" wrapText="1" indent="1"/>
    </xf>
    <xf numFmtId="0" fontId="3" fillId="0" borderId="14" xfId="0" applyFont="1" applyFill="1" applyBorder="1" applyAlignment="1" applyProtection="1">
      <alignment horizontal="left" vertical="center" wrapText="1" indent="1"/>
    </xf>
    <xf numFmtId="0" fontId="2" fillId="22" borderId="16" xfId="0" applyFont="1" applyFill="1" applyBorder="1" applyAlignment="1" applyProtection="1">
      <alignment horizontal="left" vertical="center" wrapText="1"/>
    </xf>
    <xf numFmtId="0" fontId="2" fillId="22" borderId="49" xfId="0" applyFont="1" applyFill="1" applyBorder="1" applyAlignment="1" applyProtection="1">
      <alignment horizontal="left" vertical="center" wrapText="1"/>
    </xf>
    <xf numFmtId="0" fontId="2" fillId="22" borderId="54" xfId="0" applyFont="1" applyFill="1" applyBorder="1" applyAlignment="1" applyProtection="1">
      <alignment horizontal="left" vertical="center" wrapText="1"/>
    </xf>
    <xf numFmtId="9" fontId="44" fillId="0" borderId="20" xfId="3" applyNumberFormat="1" applyFont="1" applyBorder="1" applyAlignment="1" applyProtection="1">
      <alignment horizontal="center" vertical="center" wrapText="1"/>
    </xf>
    <xf numFmtId="9" fontId="44" fillId="0" borderId="4" xfId="3" applyNumberFormat="1" applyFont="1" applyBorder="1" applyAlignment="1" applyProtection="1">
      <alignment horizontal="center" vertical="center" wrapText="1"/>
    </xf>
    <xf numFmtId="1" fontId="0" fillId="0" borderId="5" xfId="0" applyNumberFormat="1" applyFont="1" applyFill="1" applyBorder="1" applyAlignment="1" applyProtection="1">
      <alignment horizontal="center" vertical="center" wrapText="1"/>
    </xf>
    <xf numFmtId="1" fontId="0" fillId="0" borderId="2" xfId="0" applyNumberFormat="1" applyFont="1" applyFill="1" applyBorder="1" applyAlignment="1" applyProtection="1">
      <alignment horizontal="center" vertical="center" wrapText="1"/>
    </xf>
    <xf numFmtId="9" fontId="19" fillId="0" borderId="5" xfId="0" applyNumberFormat="1" applyFont="1" applyFill="1" applyBorder="1" applyAlignment="1" applyProtection="1">
      <alignment horizontal="center" vertical="center" wrapText="1"/>
    </xf>
    <xf numFmtId="9" fontId="19" fillId="0" borderId="2" xfId="0" applyNumberFormat="1" applyFont="1" applyFill="1" applyBorder="1" applyAlignment="1" applyProtection="1">
      <alignment horizontal="center" vertical="center" wrapText="1"/>
    </xf>
    <xf numFmtId="9" fontId="44" fillId="0" borderId="25" xfId="3" applyNumberFormat="1" applyFont="1" applyBorder="1" applyAlignment="1" applyProtection="1">
      <alignment horizontal="center" vertical="center" wrapText="1"/>
    </xf>
    <xf numFmtId="9" fontId="44" fillId="0" borderId="24" xfId="3" applyNumberFormat="1" applyFont="1" applyBorder="1" applyAlignment="1" applyProtection="1">
      <alignment horizontal="center" vertical="center" wrapText="1"/>
    </xf>
    <xf numFmtId="0" fontId="19" fillId="0" borderId="5"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25" fillId="25" borderId="56" xfId="0" applyFont="1" applyFill="1" applyBorder="1" applyAlignment="1" applyProtection="1">
      <alignment horizontal="center" vertical="center" wrapText="1"/>
    </xf>
    <xf numFmtId="0" fontId="25" fillId="25" borderId="57" xfId="0" applyFont="1" applyFill="1" applyBorder="1" applyAlignment="1" applyProtection="1">
      <alignment horizontal="center" vertical="center" wrapText="1"/>
    </xf>
    <xf numFmtId="0" fontId="32" fillId="14" borderId="51" xfId="0" applyFont="1" applyFill="1" applyBorder="1" applyAlignment="1" applyProtection="1">
      <alignment horizontal="left" vertical="center" wrapText="1"/>
    </xf>
    <xf numFmtId="0" fontId="32" fillId="14" borderId="63" xfId="0" applyFont="1" applyFill="1" applyBorder="1" applyAlignment="1" applyProtection="1">
      <alignment horizontal="left" vertical="center" wrapText="1"/>
    </xf>
    <xf numFmtId="0" fontId="32" fillId="16" borderId="51" xfId="0" applyFont="1" applyFill="1" applyBorder="1" applyAlignment="1" applyProtection="1">
      <alignment horizontal="left" vertical="center" wrapText="1"/>
    </xf>
    <xf numFmtId="0" fontId="32" fillId="16" borderId="63" xfId="0" applyFont="1" applyFill="1" applyBorder="1" applyAlignment="1" applyProtection="1">
      <alignment horizontal="left" vertical="center" wrapText="1"/>
    </xf>
    <xf numFmtId="0" fontId="32" fillId="16" borderId="52" xfId="0" applyFont="1" applyFill="1" applyBorder="1" applyAlignment="1" applyProtection="1">
      <alignment horizontal="left" vertical="center" wrapText="1"/>
    </xf>
    <xf numFmtId="0" fontId="40" fillId="11" borderId="51" xfId="0" applyFont="1" applyFill="1" applyBorder="1" applyAlignment="1" applyProtection="1">
      <alignment horizontal="center" vertical="center" textRotation="90" wrapText="1"/>
    </xf>
    <xf numFmtId="0" fontId="40" fillId="11" borderId="1" xfId="0" applyFont="1" applyFill="1" applyBorder="1" applyAlignment="1" applyProtection="1">
      <alignment horizontal="center" vertical="center" textRotation="90" wrapText="1"/>
    </xf>
    <xf numFmtId="0" fontId="40" fillId="11" borderId="3" xfId="0" applyFont="1" applyFill="1" applyBorder="1" applyAlignment="1" applyProtection="1">
      <alignment horizontal="center" vertical="center" textRotation="90" wrapText="1"/>
    </xf>
    <xf numFmtId="0" fontId="2" fillId="16" borderId="3" xfId="0" applyFont="1" applyFill="1" applyBorder="1" applyAlignment="1" applyProtection="1">
      <alignment horizontal="center" vertical="center" textRotation="90" wrapText="1"/>
    </xf>
    <xf numFmtId="0" fontId="2" fillId="24" borderId="1" xfId="0" applyFont="1" applyFill="1" applyBorder="1" applyAlignment="1" applyProtection="1">
      <alignment horizontal="center" vertical="center" wrapText="1"/>
      <protection locked="0"/>
    </xf>
    <xf numFmtId="0" fontId="3" fillId="0" borderId="29" xfId="0" applyFont="1" applyFill="1" applyBorder="1" applyAlignment="1" applyProtection="1">
      <alignment horizontal="left" vertical="center" wrapText="1" indent="1"/>
    </xf>
    <xf numFmtId="0" fontId="55" fillId="9" borderId="2" xfId="0" applyFont="1" applyFill="1" applyBorder="1" applyAlignment="1" applyProtection="1">
      <alignment horizontal="center" vertical="center" wrapText="1"/>
    </xf>
    <xf numFmtId="0" fontId="40" fillId="16" borderId="50" xfId="0" applyFont="1" applyFill="1" applyBorder="1" applyAlignment="1" applyProtection="1">
      <alignment horizontal="center" vertical="center" textRotation="90" wrapText="1"/>
    </xf>
    <xf numFmtId="0" fontId="40" fillId="16" borderId="53" xfId="0" applyFont="1" applyFill="1" applyBorder="1" applyAlignment="1" applyProtection="1">
      <alignment horizontal="center" vertical="center" textRotation="90" wrapText="1"/>
    </xf>
    <xf numFmtId="0" fontId="40" fillId="16" borderId="37" xfId="0" applyFont="1" applyFill="1" applyBorder="1" applyAlignment="1" applyProtection="1">
      <alignment horizontal="center" vertical="center" textRotation="90" wrapText="1"/>
    </xf>
    <xf numFmtId="0" fontId="0" fillId="0" borderId="6" xfId="0" applyFont="1" applyBorder="1" applyAlignment="1" applyProtection="1">
      <alignment horizontal="center" vertical="center" wrapText="1"/>
    </xf>
    <xf numFmtId="0" fontId="0" fillId="0" borderId="51" xfId="0" applyFont="1" applyBorder="1" applyAlignment="1" applyProtection="1">
      <alignment horizontal="center" vertical="center" wrapText="1"/>
    </xf>
    <xf numFmtId="0" fontId="0" fillId="0" borderId="52" xfId="0" applyFont="1" applyBorder="1" applyAlignment="1" applyProtection="1">
      <alignment horizontal="center" vertical="center" wrapText="1"/>
    </xf>
    <xf numFmtId="0" fontId="40" fillId="14" borderId="53" xfId="0" applyFont="1" applyFill="1" applyBorder="1" applyAlignment="1" applyProtection="1">
      <alignment horizontal="center" vertical="center" textRotation="90" wrapText="1"/>
    </xf>
    <xf numFmtId="0" fontId="40" fillId="14" borderId="37" xfId="0" applyFont="1" applyFill="1" applyBorder="1" applyAlignment="1" applyProtection="1">
      <alignment horizontal="center" vertical="center" textRotation="90" wrapText="1"/>
    </xf>
    <xf numFmtId="0" fontId="40" fillId="14" borderId="51" xfId="0" applyFont="1" applyFill="1" applyBorder="1" applyAlignment="1" applyProtection="1">
      <alignment horizontal="center" vertical="center" textRotation="90" wrapText="1"/>
    </xf>
    <xf numFmtId="0" fontId="40" fillId="14" borderId="1" xfId="0" applyFont="1" applyFill="1" applyBorder="1" applyAlignment="1" applyProtection="1">
      <alignment horizontal="center" vertical="center" textRotation="90" wrapText="1"/>
    </xf>
    <xf numFmtId="0" fontId="40" fillId="14" borderId="3" xfId="0" applyFont="1" applyFill="1" applyBorder="1" applyAlignment="1" applyProtection="1">
      <alignment horizontal="center" vertical="center" textRotation="90" wrapText="1"/>
    </xf>
    <xf numFmtId="0" fontId="40" fillId="17" borderId="51" xfId="0" applyFont="1" applyFill="1" applyBorder="1" applyAlignment="1" applyProtection="1">
      <alignment horizontal="center" vertical="center" textRotation="90" wrapText="1"/>
    </xf>
    <xf numFmtId="0" fontId="40" fillId="17" borderId="1" xfId="0" applyFont="1" applyFill="1" applyBorder="1" applyAlignment="1" applyProtection="1">
      <alignment horizontal="center" vertical="center" textRotation="90" wrapText="1"/>
    </xf>
    <xf numFmtId="0" fontId="40" fillId="17" borderId="3" xfId="0" applyFont="1" applyFill="1" applyBorder="1" applyAlignment="1" applyProtection="1">
      <alignment horizontal="center" vertical="center" textRotation="90" wrapText="1"/>
    </xf>
    <xf numFmtId="0" fontId="20" fillId="20" borderId="46" xfId="0" applyFont="1" applyFill="1" applyBorder="1" applyAlignment="1" applyProtection="1">
      <alignment horizontal="center" vertical="center" wrapText="1"/>
      <protection locked="0"/>
    </xf>
    <xf numFmtId="0" fontId="3" fillId="20" borderId="12" xfId="0" applyFont="1" applyFill="1" applyBorder="1" applyAlignment="1" applyProtection="1">
      <alignment horizontal="center" vertical="center" wrapText="1"/>
    </xf>
    <xf numFmtId="0" fontId="3" fillId="20" borderId="7" xfId="0" applyFont="1" applyFill="1" applyBorder="1" applyAlignment="1" applyProtection="1">
      <alignment horizontal="center" vertical="center" wrapText="1"/>
    </xf>
    <xf numFmtId="0" fontId="40" fillId="23" borderId="51" xfId="0" applyFont="1" applyFill="1" applyBorder="1" applyAlignment="1" applyProtection="1">
      <alignment horizontal="center" vertical="center" textRotation="90" wrapText="1"/>
    </xf>
    <xf numFmtId="0" fontId="40" fillId="23" borderId="1" xfId="0" applyFont="1" applyFill="1" applyBorder="1" applyAlignment="1" applyProtection="1">
      <alignment horizontal="center" vertical="center" textRotation="90" wrapText="1"/>
    </xf>
    <xf numFmtId="0" fontId="40" fillId="23" borderId="3" xfId="0" applyFont="1" applyFill="1" applyBorder="1" applyAlignment="1" applyProtection="1">
      <alignment horizontal="center" vertical="center" textRotation="90" wrapText="1"/>
    </xf>
    <xf numFmtId="0" fontId="40" fillId="0" borderId="56" xfId="0" applyFont="1" applyFill="1" applyBorder="1" applyAlignment="1" applyProtection="1">
      <alignment horizontal="center" vertical="center" wrapText="1"/>
    </xf>
    <xf numFmtId="0" fontId="40" fillId="0" borderId="57" xfId="0" applyFont="1" applyFill="1" applyBorder="1" applyAlignment="1" applyProtection="1">
      <alignment horizontal="center" vertical="center" wrapText="1"/>
    </xf>
    <xf numFmtId="0" fontId="53" fillId="13" borderId="51" xfId="0" applyFont="1" applyFill="1" applyBorder="1" applyAlignment="1" applyProtection="1">
      <alignment horizontal="center" vertical="center" textRotation="90" wrapText="1"/>
    </xf>
    <xf numFmtId="0" fontId="53" fillId="13" borderId="1" xfId="0" applyFont="1" applyFill="1" applyBorder="1" applyAlignment="1" applyProtection="1">
      <alignment horizontal="center" vertical="center" textRotation="90" wrapText="1"/>
    </xf>
    <xf numFmtId="0" fontId="53" fillId="13" borderId="3" xfId="0" applyFont="1" applyFill="1" applyBorder="1" applyAlignment="1" applyProtection="1">
      <alignment horizontal="center" vertical="center" textRotation="90" wrapText="1"/>
    </xf>
    <xf numFmtId="0" fontId="40" fillId="17" borderId="44" xfId="0" applyFont="1" applyFill="1" applyBorder="1" applyAlignment="1" applyProtection="1">
      <alignment horizontal="center" vertical="center" textRotation="90" wrapText="1"/>
    </xf>
    <xf numFmtId="0" fontId="40" fillId="17" borderId="8" xfId="0" applyFont="1" applyFill="1" applyBorder="1" applyAlignment="1" applyProtection="1">
      <alignment horizontal="center" vertical="center" textRotation="90" wrapText="1"/>
    </xf>
    <xf numFmtId="0" fontId="40" fillId="11" borderId="50" xfId="0" applyFont="1" applyFill="1" applyBorder="1" applyAlignment="1" applyProtection="1">
      <alignment horizontal="center" vertical="center" textRotation="90" wrapText="1"/>
    </xf>
    <xf numFmtId="0" fontId="40" fillId="11" borderId="12" xfId="0" applyFont="1" applyFill="1" applyBorder="1" applyAlignment="1" applyProtection="1">
      <alignment horizontal="center" vertical="center" textRotation="90" wrapText="1"/>
    </xf>
    <xf numFmtId="0" fontId="40" fillId="16" borderId="82" xfId="0" applyFont="1" applyFill="1" applyBorder="1" applyAlignment="1" applyProtection="1">
      <alignment horizontal="center" vertical="center" textRotation="90" wrapText="1"/>
    </xf>
    <xf numFmtId="0" fontId="40" fillId="14" borderId="44" xfId="0" applyFont="1" applyFill="1" applyBorder="1" applyAlignment="1" applyProtection="1">
      <alignment horizontal="center" vertical="center" textRotation="90" wrapText="1"/>
    </xf>
    <xf numFmtId="0" fontId="40" fillId="23" borderId="82" xfId="0" applyFont="1" applyFill="1" applyBorder="1" applyAlignment="1" applyProtection="1">
      <alignment horizontal="center" vertical="center" textRotation="90" wrapText="1"/>
    </xf>
    <xf numFmtId="0" fontId="40" fillId="23" borderId="53" xfId="0" applyFont="1" applyFill="1" applyBorder="1" applyAlignment="1" applyProtection="1">
      <alignment horizontal="center" vertical="center" textRotation="90" wrapText="1"/>
    </xf>
    <xf numFmtId="0" fontId="40" fillId="23" borderId="37" xfId="0" applyFont="1" applyFill="1" applyBorder="1" applyAlignment="1" applyProtection="1">
      <alignment horizontal="center" vertical="center" textRotation="90" wrapText="1"/>
    </xf>
    <xf numFmtId="0" fontId="40" fillId="14" borderId="82" xfId="0" applyFont="1" applyFill="1" applyBorder="1" applyAlignment="1" applyProtection="1">
      <alignment horizontal="center" vertical="center" textRotation="90" wrapText="1"/>
    </xf>
    <xf numFmtId="0" fontId="53" fillId="13" borderId="50" xfId="0" applyFont="1" applyFill="1" applyBorder="1" applyAlignment="1" applyProtection="1">
      <alignment horizontal="center" vertical="center" textRotation="90" wrapText="1"/>
    </xf>
    <xf numFmtId="0" fontId="53" fillId="13" borderId="12" xfId="0" applyFont="1" applyFill="1" applyBorder="1" applyAlignment="1" applyProtection="1">
      <alignment horizontal="center" vertical="center" textRotation="90" wrapText="1"/>
    </xf>
    <xf numFmtId="0" fontId="32" fillId="14" borderId="52" xfId="0" applyFont="1" applyFill="1" applyBorder="1" applyAlignment="1" applyProtection="1">
      <alignment horizontal="left" vertical="center" wrapText="1"/>
    </xf>
    <xf numFmtId="0" fontId="32" fillId="13" borderId="51" xfId="0" applyFont="1" applyFill="1" applyBorder="1" applyAlignment="1" applyProtection="1">
      <alignment horizontal="left" vertical="center" wrapText="1"/>
    </xf>
    <xf numFmtId="0" fontId="32" fillId="13" borderId="63" xfId="0" applyFont="1" applyFill="1" applyBorder="1" applyAlignment="1" applyProtection="1">
      <alignment horizontal="left" vertical="center" wrapText="1"/>
    </xf>
    <xf numFmtId="0" fontId="32" fillId="13" borderId="52" xfId="0" applyFont="1" applyFill="1" applyBorder="1" applyAlignment="1" applyProtection="1">
      <alignment horizontal="left" vertical="center" wrapText="1"/>
    </xf>
    <xf numFmtId="0" fontId="32" fillId="17" borderId="51" xfId="0" applyFont="1" applyFill="1" applyBorder="1" applyAlignment="1" applyProtection="1">
      <alignment horizontal="left" vertical="center" wrapText="1"/>
    </xf>
    <xf numFmtId="0" fontId="32" fillId="17" borderId="63" xfId="0" applyFont="1" applyFill="1" applyBorder="1" applyAlignment="1" applyProtection="1">
      <alignment horizontal="left" vertical="center" wrapText="1"/>
    </xf>
    <xf numFmtId="0" fontId="32" fillId="17" borderId="52" xfId="0" applyFont="1" applyFill="1" applyBorder="1" applyAlignment="1" applyProtection="1">
      <alignment horizontal="left" vertical="center" wrapText="1"/>
    </xf>
    <xf numFmtId="0" fontId="2" fillId="11" borderId="51" xfId="0" applyFont="1" applyFill="1" applyBorder="1" applyAlignment="1" applyProtection="1">
      <alignment horizontal="left" vertical="center" wrapText="1"/>
    </xf>
    <xf numFmtId="0" fontId="2" fillId="11" borderId="63" xfId="0" applyFont="1" applyFill="1" applyBorder="1" applyAlignment="1" applyProtection="1">
      <alignment horizontal="left" vertical="center" wrapText="1"/>
    </xf>
    <xf numFmtId="0" fontId="2" fillId="11" borderId="52" xfId="0" applyFont="1" applyFill="1" applyBorder="1" applyAlignment="1" applyProtection="1">
      <alignment horizontal="left" vertical="center" wrapText="1"/>
    </xf>
    <xf numFmtId="0" fontId="55" fillId="9" borderId="24" xfId="0" applyFont="1" applyFill="1" applyBorder="1" applyAlignment="1" applyProtection="1">
      <alignment horizontal="center" vertical="center" wrapText="1"/>
    </xf>
    <xf numFmtId="0" fontId="55" fillId="9" borderId="33" xfId="0" applyFont="1" applyFill="1" applyBorder="1" applyAlignment="1" applyProtection="1">
      <alignment horizontal="center" vertical="center" wrapText="1"/>
    </xf>
    <xf numFmtId="0" fontId="32" fillId="16" borderId="63" xfId="0" applyFont="1" applyFill="1" applyBorder="1" applyAlignment="1" applyProtection="1">
      <alignment horizontal="center" vertical="center" wrapText="1"/>
    </xf>
    <xf numFmtId="0" fontId="32" fillId="16" borderId="52" xfId="0" applyFont="1" applyFill="1" applyBorder="1" applyAlignment="1" applyProtection="1">
      <alignment horizontal="center" vertical="center" wrapText="1"/>
    </xf>
    <xf numFmtId="0" fontId="32" fillId="14" borderId="63" xfId="0" applyFont="1" applyFill="1" applyBorder="1" applyAlignment="1" applyProtection="1">
      <alignment horizontal="center" vertical="center" wrapText="1"/>
    </xf>
    <xf numFmtId="0" fontId="32" fillId="14" borderId="52" xfId="0" applyFont="1" applyFill="1" applyBorder="1" applyAlignment="1" applyProtection="1">
      <alignment horizontal="center" vertical="center" wrapText="1"/>
    </xf>
    <xf numFmtId="0" fontId="32" fillId="23" borderId="63" xfId="0" applyFont="1" applyFill="1" applyBorder="1" applyAlignment="1" applyProtection="1">
      <alignment horizontal="center" vertical="center" wrapText="1"/>
    </xf>
    <xf numFmtId="0" fontId="32" fillId="23" borderId="52" xfId="0" applyFont="1" applyFill="1" applyBorder="1" applyAlignment="1" applyProtection="1">
      <alignment horizontal="center" vertical="center" wrapText="1"/>
    </xf>
    <xf numFmtId="0" fontId="32" fillId="13" borderId="63" xfId="0" applyFont="1" applyFill="1" applyBorder="1" applyAlignment="1" applyProtection="1">
      <alignment horizontal="center" vertical="center" wrapText="1"/>
    </xf>
    <xf numFmtId="0" fontId="32" fillId="13" borderId="52" xfId="0" applyFont="1" applyFill="1" applyBorder="1" applyAlignment="1" applyProtection="1">
      <alignment horizontal="center" vertical="center" wrapText="1"/>
    </xf>
    <xf numFmtId="0" fontId="32" fillId="17" borderId="63" xfId="0" applyFont="1" applyFill="1" applyBorder="1" applyAlignment="1" applyProtection="1">
      <alignment horizontal="center" vertical="center" wrapText="1"/>
    </xf>
    <xf numFmtId="0" fontId="32" fillId="17" borderId="52" xfId="0" applyFont="1" applyFill="1" applyBorder="1" applyAlignment="1" applyProtection="1">
      <alignment horizontal="center" vertical="center" wrapText="1"/>
    </xf>
    <xf numFmtId="0" fontId="2" fillId="11" borderId="63" xfId="0" applyFont="1" applyFill="1" applyBorder="1" applyAlignment="1" applyProtection="1">
      <alignment horizontal="center" vertical="center" wrapText="1"/>
    </xf>
    <xf numFmtId="0" fontId="2" fillId="11" borderId="52" xfId="0" applyFont="1" applyFill="1" applyBorder="1" applyAlignment="1" applyProtection="1">
      <alignment horizontal="center" vertical="center" wrapText="1"/>
    </xf>
    <xf numFmtId="9" fontId="29" fillId="0" borderId="42" xfId="0" applyNumberFormat="1" applyFont="1" applyBorder="1" applyAlignment="1" applyProtection="1">
      <alignment horizontal="center" vertical="center" wrapText="1"/>
    </xf>
    <xf numFmtId="9" fontId="31" fillId="16" borderId="9" xfId="0" applyNumberFormat="1" applyFont="1" applyFill="1" applyBorder="1" applyAlignment="1" applyProtection="1">
      <alignment horizontal="center" vertical="center" wrapText="1"/>
    </xf>
    <xf numFmtId="9" fontId="31" fillId="16" borderId="10" xfId="0" applyNumberFormat="1" applyFont="1" applyFill="1" applyBorder="1" applyAlignment="1" applyProtection="1">
      <alignment horizontal="center" vertical="center" wrapText="1"/>
    </xf>
    <xf numFmtId="9" fontId="31" fillId="16" borderId="11" xfId="0" applyNumberFormat="1" applyFont="1" applyFill="1" applyBorder="1" applyAlignment="1" applyProtection="1">
      <alignment horizontal="center" vertical="center" wrapText="1"/>
    </xf>
    <xf numFmtId="0" fontId="40" fillId="16" borderId="12" xfId="0" applyFont="1" applyFill="1" applyBorder="1" applyAlignment="1" applyProtection="1">
      <alignment horizontal="center" vertical="center" textRotation="90" wrapText="1"/>
    </xf>
    <xf numFmtId="0" fontId="32" fillId="16" borderId="35" xfId="0" applyFont="1" applyFill="1" applyBorder="1" applyAlignment="1" applyProtection="1">
      <alignment horizontal="center" vertical="center" wrapText="1"/>
    </xf>
    <xf numFmtId="0" fontId="3" fillId="0" borderId="85" xfId="0" applyFont="1" applyBorder="1" applyAlignment="1" applyProtection="1">
      <alignment horizontal="left" vertical="center" wrapText="1" indent="1"/>
    </xf>
    <xf numFmtId="0" fontId="3" fillId="0" borderId="60" xfId="0" applyFont="1" applyBorder="1" applyAlignment="1" applyProtection="1">
      <alignment horizontal="left" vertical="center" wrapText="1" indent="1"/>
    </xf>
    <xf numFmtId="0" fontId="3" fillId="0" borderId="29" xfId="0" applyFont="1" applyBorder="1" applyAlignment="1" applyProtection="1">
      <alignment horizontal="left" vertical="center" wrapText="1" indent="1"/>
    </xf>
    <xf numFmtId="0" fontId="2" fillId="24" borderId="8" xfId="0" applyFont="1" applyFill="1" applyBorder="1" applyAlignment="1" applyProtection="1">
      <alignment horizontal="center" vertical="center" wrapText="1"/>
      <protection locked="0"/>
    </xf>
    <xf numFmtId="0" fontId="2" fillId="24" borderId="13" xfId="0" applyFont="1" applyFill="1" applyBorder="1" applyAlignment="1" applyProtection="1">
      <alignment horizontal="center" vertical="center" wrapText="1"/>
      <protection locked="0"/>
    </xf>
    <xf numFmtId="0" fontId="3" fillId="10" borderId="55" xfId="0" applyFont="1" applyFill="1" applyBorder="1" applyAlignment="1" applyProtection="1">
      <alignment horizontal="left" vertical="center" wrapText="1" indent="6"/>
    </xf>
    <xf numFmtId="0" fontId="3" fillId="10" borderId="56" xfId="0" applyFont="1" applyFill="1" applyBorder="1" applyAlignment="1" applyProtection="1">
      <alignment horizontal="left" vertical="center" wrapText="1" indent="6"/>
    </xf>
    <xf numFmtId="0" fontId="3" fillId="0" borderId="66" xfId="0" applyFont="1" applyBorder="1" applyAlignment="1" applyProtection="1">
      <alignment horizontal="left" vertical="center" wrapText="1"/>
    </xf>
    <xf numFmtId="0" fontId="19" fillId="23" borderId="50" xfId="0" applyFont="1" applyFill="1" applyBorder="1" applyAlignment="1" applyProtection="1">
      <alignment horizontal="center" vertical="center" textRotation="90" wrapText="1"/>
    </xf>
    <xf numFmtId="0" fontId="19" fillId="23" borderId="12" xfId="0" applyFont="1" applyFill="1" applyBorder="1" applyAlignment="1" applyProtection="1">
      <alignment horizontal="center" vertical="center" textRotation="90" wrapText="1"/>
    </xf>
    <xf numFmtId="0" fontId="40" fillId="22" borderId="3" xfId="0" applyFont="1" applyFill="1" applyBorder="1" applyAlignment="1" applyProtection="1">
      <alignment horizontal="center" vertical="center" textRotation="90" wrapText="1"/>
    </xf>
    <xf numFmtId="0" fontId="0" fillId="9" borderId="24" xfId="0" applyFill="1" applyBorder="1" applyAlignment="1" applyProtection="1">
      <alignment horizontal="center" vertical="center"/>
    </xf>
    <xf numFmtId="0" fontId="0" fillId="9" borderId="66" xfId="0" applyFill="1" applyBorder="1" applyAlignment="1" applyProtection="1">
      <alignment horizontal="center" vertical="center"/>
    </xf>
    <xf numFmtId="0" fontId="40" fillId="13" borderId="58" xfId="0" applyFont="1" applyFill="1" applyBorder="1" applyAlignment="1" applyProtection="1">
      <alignment horizontal="center" vertical="center"/>
    </xf>
    <xf numFmtId="0" fontId="40" fillId="13" borderId="4" xfId="0" applyFont="1" applyFill="1" applyBorder="1" applyAlignment="1" applyProtection="1">
      <alignment horizontal="center" vertical="center"/>
    </xf>
    <xf numFmtId="0" fontId="40" fillId="16" borderId="44" xfId="0" applyFont="1" applyFill="1" applyBorder="1" applyAlignment="1" applyProtection="1">
      <alignment horizontal="center" vertical="center" textRotation="90"/>
    </xf>
    <xf numFmtId="0" fontId="3" fillId="0" borderId="85" xfId="0" applyFont="1" applyFill="1" applyBorder="1" applyAlignment="1" applyProtection="1">
      <alignment horizontal="left" vertical="center" wrapText="1" indent="1"/>
    </xf>
    <xf numFmtId="0" fontId="3" fillId="0" borderId="21" xfId="0" applyFont="1" applyFill="1" applyBorder="1" applyAlignment="1" applyProtection="1">
      <alignment horizontal="left" vertical="center" wrapText="1" indent="1"/>
    </xf>
    <xf numFmtId="0" fontId="2" fillId="24" borderId="37" xfId="0" applyFont="1" applyFill="1" applyBorder="1" applyAlignment="1" applyProtection="1">
      <alignment horizontal="center" vertical="center" wrapText="1"/>
      <protection locked="0"/>
    </xf>
    <xf numFmtId="0" fontId="40" fillId="0" borderId="35" xfId="0" applyFont="1" applyFill="1" applyBorder="1" applyAlignment="1" applyProtection="1">
      <alignment horizontal="center" vertical="center" wrapText="1"/>
    </xf>
    <xf numFmtId="0" fontId="37" fillId="0" borderId="35" xfId="0" applyFont="1" applyFill="1" applyBorder="1" applyAlignment="1" applyProtection="1">
      <alignment horizontal="center" wrapText="1"/>
    </xf>
    <xf numFmtId="0" fontId="20" fillId="0" borderId="0" xfId="0" applyFont="1" applyAlignment="1" applyProtection="1">
      <alignment horizontal="center" wrapText="1"/>
    </xf>
    <xf numFmtId="0" fontId="37" fillId="0" borderId="0" xfId="0" applyFont="1" applyAlignment="1" applyProtection="1">
      <alignment horizontal="center" vertical="center" wrapText="1"/>
    </xf>
    <xf numFmtId="0" fontId="26" fillId="0" borderId="10" xfId="0" applyFont="1" applyBorder="1" applyAlignment="1" applyProtection="1">
      <alignment horizontal="right" vertical="center" wrapText="1"/>
    </xf>
    <xf numFmtId="0" fontId="27" fillId="0" borderId="10" xfId="0" applyFont="1" applyBorder="1" applyAlignment="1" applyProtection="1">
      <alignment horizontal="right" vertical="center" wrapText="1"/>
    </xf>
    <xf numFmtId="0" fontId="40" fillId="16" borderId="49" xfId="0" applyFont="1" applyFill="1" applyBorder="1" applyAlignment="1" applyProtection="1">
      <alignment horizontal="center" vertical="center" textRotation="90" wrapText="1"/>
    </xf>
    <xf numFmtId="0" fontId="40" fillId="16" borderId="6" xfId="0" applyFont="1" applyFill="1" applyBorder="1" applyAlignment="1" applyProtection="1">
      <alignment horizontal="center" vertical="center" textRotation="90" wrapText="1"/>
    </xf>
    <xf numFmtId="0" fontId="40" fillId="16" borderId="42" xfId="0" applyFont="1" applyFill="1" applyBorder="1" applyAlignment="1" applyProtection="1">
      <alignment horizontal="center" vertical="center" textRotation="90" wrapText="1"/>
    </xf>
    <xf numFmtId="0" fontId="19" fillId="16" borderId="50" xfId="0" applyFont="1" applyFill="1" applyBorder="1" applyAlignment="1" applyProtection="1">
      <alignment horizontal="center" vertical="center" textRotation="90" wrapText="1"/>
    </xf>
    <xf numFmtId="0" fontId="19" fillId="16" borderId="53" xfId="0" applyFont="1" applyFill="1" applyBorder="1" applyAlignment="1" applyProtection="1">
      <alignment horizontal="center" vertical="center" textRotation="90" wrapText="1"/>
    </xf>
    <xf numFmtId="0" fontId="19" fillId="16" borderId="37" xfId="0" applyFont="1" applyFill="1" applyBorder="1" applyAlignment="1" applyProtection="1">
      <alignment horizontal="center" vertical="center" textRotation="90" wrapText="1"/>
    </xf>
    <xf numFmtId="0" fontId="24" fillId="16" borderId="63" xfId="0" applyFont="1" applyFill="1" applyBorder="1" applyAlignment="1" applyProtection="1">
      <alignment horizontal="center" vertical="center"/>
    </xf>
    <xf numFmtId="0" fontId="24" fillId="16" borderId="52" xfId="0" applyFont="1" applyFill="1" applyBorder="1" applyAlignment="1" applyProtection="1">
      <alignment horizontal="center" vertical="center"/>
    </xf>
    <xf numFmtId="0" fontId="32" fillId="14" borderId="45" xfId="0" applyFont="1" applyFill="1" applyBorder="1" applyAlignment="1" applyProtection="1">
      <alignment horizontal="left" vertical="center"/>
    </xf>
    <xf numFmtId="0" fontId="32" fillId="14" borderId="46" xfId="0" applyFont="1" applyFill="1" applyBorder="1" applyAlignment="1" applyProtection="1">
      <alignment horizontal="left" vertical="center"/>
    </xf>
    <xf numFmtId="0" fontId="32" fillId="14" borderId="58" xfId="0" applyFont="1" applyFill="1" applyBorder="1" applyAlignment="1" applyProtection="1">
      <alignment horizontal="left" vertical="center"/>
    </xf>
    <xf numFmtId="9" fontId="22" fillId="0" borderId="64" xfId="0" applyNumberFormat="1" applyFont="1" applyFill="1" applyBorder="1" applyAlignment="1" applyProtection="1">
      <alignment horizontal="center" vertical="center" wrapText="1"/>
    </xf>
    <xf numFmtId="9" fontId="22" fillId="0" borderId="22" xfId="0" applyNumberFormat="1" applyFont="1" applyFill="1" applyBorder="1" applyAlignment="1" applyProtection="1">
      <alignment horizontal="center" vertical="center" wrapText="1"/>
    </xf>
    <xf numFmtId="9" fontId="22" fillId="0" borderId="65" xfId="0" applyNumberFormat="1" applyFont="1" applyFill="1" applyBorder="1" applyAlignment="1" applyProtection="1">
      <alignment horizontal="center" vertical="center" wrapText="1"/>
    </xf>
    <xf numFmtId="0" fontId="0" fillId="0" borderId="5" xfId="0" applyFont="1" applyBorder="1" applyAlignment="1" applyProtection="1">
      <alignment horizontal="center" vertical="center" wrapText="1"/>
    </xf>
    <xf numFmtId="9" fontId="29" fillId="0" borderId="5" xfId="0" applyNumberFormat="1" applyFont="1" applyBorder="1" applyAlignment="1" applyProtection="1">
      <alignment horizontal="center" vertical="center" wrapText="1"/>
    </xf>
    <xf numFmtId="9" fontId="29" fillId="0" borderId="2" xfId="0" applyNumberFormat="1" applyFont="1" applyBorder="1" applyAlignment="1" applyProtection="1">
      <alignment horizontal="center" vertical="center" wrapText="1"/>
    </xf>
    <xf numFmtId="0" fontId="40" fillId="22" borderId="50" xfId="0" applyFont="1" applyFill="1" applyBorder="1" applyAlignment="1" applyProtection="1">
      <alignment horizontal="center" vertical="center" textRotation="90"/>
    </xf>
    <xf numFmtId="0" fontId="40" fillId="22" borderId="12" xfId="0" applyFont="1" applyFill="1" applyBorder="1" applyAlignment="1" applyProtection="1">
      <alignment horizontal="center" vertical="center" textRotation="90"/>
    </xf>
    <xf numFmtId="0" fontId="40" fillId="22" borderId="9" xfId="0" applyFont="1" applyFill="1" applyBorder="1" applyAlignment="1" applyProtection="1">
      <alignment horizontal="center" vertical="center" textRotation="90"/>
    </xf>
    <xf numFmtId="0" fontId="32" fillId="22" borderId="63" xfId="0" applyFont="1" applyFill="1" applyBorder="1" applyAlignment="1" applyProtection="1">
      <alignment horizontal="center" vertical="center"/>
    </xf>
    <xf numFmtId="0" fontId="32" fillId="22" borderId="52" xfId="0" applyFont="1" applyFill="1" applyBorder="1" applyAlignment="1" applyProtection="1">
      <alignment horizontal="center" vertical="center"/>
    </xf>
    <xf numFmtId="0" fontId="40" fillId="22" borderId="51" xfId="0" applyFont="1" applyFill="1" applyBorder="1" applyAlignment="1" applyProtection="1">
      <alignment horizontal="center" vertical="center" textRotation="90"/>
    </xf>
    <xf numFmtId="0" fontId="40" fillId="22" borderId="1" xfId="0" applyFont="1" applyFill="1" applyBorder="1" applyAlignment="1" applyProtection="1">
      <alignment horizontal="center" vertical="center" textRotation="90"/>
    </xf>
    <xf numFmtId="0" fontId="40" fillId="22" borderId="3" xfId="0" applyFont="1" applyFill="1" applyBorder="1" applyAlignment="1" applyProtection="1">
      <alignment horizontal="center" vertical="center" textRotation="90"/>
    </xf>
    <xf numFmtId="0" fontId="20" fillId="0" borderId="44" xfId="0" applyFont="1" applyBorder="1" applyAlignment="1" applyProtection="1">
      <alignment horizontal="center" vertical="center" wrapText="1"/>
    </xf>
    <xf numFmtId="0" fontId="20" fillId="0" borderId="58" xfId="0" applyFont="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9" fontId="33" fillId="0" borderId="3" xfId="0" applyNumberFormat="1" applyFont="1" applyBorder="1" applyAlignment="1" applyProtection="1">
      <alignment horizontal="center" vertical="center" wrapText="1"/>
    </xf>
    <xf numFmtId="9" fontId="33" fillId="0" borderId="4" xfId="0" applyNumberFormat="1" applyFont="1" applyBorder="1" applyAlignment="1" applyProtection="1">
      <alignment horizontal="center" vertical="center" wrapText="1"/>
    </xf>
    <xf numFmtId="0" fontId="2" fillId="25" borderId="51" xfId="0" applyFont="1" applyFill="1" applyBorder="1" applyAlignment="1" applyProtection="1">
      <alignment horizontal="center" vertical="center" textRotation="90" wrapText="1"/>
    </xf>
    <xf numFmtId="0" fontId="2" fillId="25" borderId="1" xfId="0" applyFont="1" applyFill="1" applyBorder="1" applyAlignment="1" applyProtection="1">
      <alignment horizontal="center" vertical="center" textRotation="90" wrapText="1"/>
    </xf>
    <xf numFmtId="0" fontId="2" fillId="25" borderId="3" xfId="0" applyFont="1" applyFill="1" applyBorder="1" applyAlignment="1" applyProtection="1">
      <alignment horizontal="center" vertical="center" textRotation="90" wrapText="1"/>
    </xf>
    <xf numFmtId="0" fontId="32" fillId="22" borderId="45" xfId="0" applyFont="1" applyFill="1" applyBorder="1" applyAlignment="1" applyProtection="1">
      <alignment horizontal="left" vertical="center"/>
    </xf>
    <xf numFmtId="0" fontId="32" fillId="22" borderId="46" xfId="0" applyFont="1" applyFill="1" applyBorder="1" applyAlignment="1" applyProtection="1">
      <alignment horizontal="left" vertical="center"/>
    </xf>
    <xf numFmtId="0" fontId="32" fillId="22" borderId="58" xfId="0" applyFont="1" applyFill="1" applyBorder="1" applyAlignment="1" applyProtection="1">
      <alignment horizontal="left" vertical="center"/>
    </xf>
    <xf numFmtId="0" fontId="22" fillId="0" borderId="56" xfId="0" applyFont="1" applyBorder="1" applyAlignment="1" applyProtection="1">
      <alignment horizontal="center" vertical="center" wrapText="1"/>
    </xf>
    <xf numFmtId="0" fontId="21" fillId="0" borderId="35"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2" fillId="0" borderId="44" xfId="0" applyFont="1" applyBorder="1" applyAlignment="1">
      <alignment horizontal="center" vertical="center" wrapText="1"/>
    </xf>
    <xf numFmtId="0" fontId="0" fillId="0" borderId="58" xfId="0" applyBorder="1" applyAlignment="1">
      <alignment horizontal="center" vertical="center" wrapText="1"/>
    </xf>
    <xf numFmtId="0" fontId="3" fillId="0" borderId="74" xfId="0" applyFont="1" applyBorder="1" applyAlignment="1">
      <alignment horizontal="left" vertical="center" wrapText="1" indent="1"/>
    </xf>
    <xf numFmtId="0" fontId="3" fillId="0" borderId="18" xfId="0" applyFont="1" applyBorder="1" applyAlignment="1">
      <alignment horizontal="left" vertical="center" wrapText="1" indent="1"/>
    </xf>
    <xf numFmtId="0" fontId="0" fillId="0" borderId="72" xfId="0" applyBorder="1" applyAlignment="1">
      <alignment horizontal="center" vertical="center" wrapText="1"/>
    </xf>
    <xf numFmtId="0" fontId="0" fillId="0" borderId="62" xfId="0" applyBorder="1" applyAlignment="1">
      <alignment horizontal="center" vertical="center" wrapText="1"/>
    </xf>
    <xf numFmtId="0" fontId="3" fillId="0" borderId="26" xfId="0" applyFont="1" applyBorder="1" applyAlignment="1">
      <alignment vertical="center" wrapText="1"/>
    </xf>
    <xf numFmtId="0" fontId="3" fillId="0" borderId="31" xfId="0" applyFont="1" applyBorder="1" applyAlignment="1">
      <alignment vertical="center" wrapText="1"/>
    </xf>
    <xf numFmtId="0" fontId="3" fillId="0" borderId="74" xfId="0" applyFont="1" applyBorder="1" applyAlignment="1" applyProtection="1">
      <alignment horizontal="center" vertical="top" wrapText="1"/>
    </xf>
    <xf numFmtId="0" fontId="3" fillId="0" borderId="75" xfId="0" applyFont="1" applyBorder="1" applyAlignment="1" applyProtection="1">
      <alignment vertical="top" wrapText="1"/>
    </xf>
    <xf numFmtId="0" fontId="3" fillId="0" borderId="18" xfId="0" applyFont="1" applyBorder="1" applyAlignment="1" applyProtection="1">
      <alignment vertical="top" wrapText="1"/>
    </xf>
    <xf numFmtId="0" fontId="2" fillId="8" borderId="44" xfId="0" applyFont="1" applyFill="1" applyBorder="1" applyAlignment="1" applyProtection="1">
      <alignment horizontal="center" vertical="top" wrapText="1"/>
    </xf>
    <xf numFmtId="0" fontId="2" fillId="8" borderId="3" xfId="0" applyFont="1" applyFill="1" applyBorder="1" applyAlignment="1" applyProtection="1">
      <alignment horizontal="center" vertical="top" wrapText="1"/>
    </xf>
    <xf numFmtId="0" fontId="2" fillId="0" borderId="84" xfId="0" applyFont="1" applyBorder="1" applyAlignment="1" applyProtection="1">
      <alignment horizontal="center" vertical="top" wrapText="1"/>
    </xf>
    <xf numFmtId="0" fontId="2" fillId="0" borderId="39" xfId="0" applyFont="1" applyBorder="1" applyAlignment="1" applyProtection="1">
      <alignment horizontal="center" vertical="top" wrapText="1"/>
    </xf>
    <xf numFmtId="0" fontId="2" fillId="0" borderId="46" xfId="0" applyFont="1" applyBorder="1" applyAlignment="1" applyProtection="1">
      <alignment horizontal="center" vertical="top" wrapText="1"/>
    </xf>
    <xf numFmtId="0" fontId="20" fillId="0" borderId="20" xfId="0" applyFont="1" applyBorder="1" applyAlignment="1" applyProtection="1">
      <alignment horizontal="center" vertical="top" wrapText="1"/>
    </xf>
    <xf numFmtId="0" fontId="2" fillId="7" borderId="58" xfId="0" applyFont="1" applyFill="1" applyBorder="1" applyAlignment="1" applyProtection="1">
      <alignment horizontal="center" vertical="top" wrapText="1"/>
    </xf>
    <xf numFmtId="0" fontId="2" fillId="7" borderId="4" xfId="0" applyFont="1" applyFill="1" applyBorder="1" applyAlignment="1" applyProtection="1">
      <alignment horizontal="center" vertical="top" wrapText="1"/>
    </xf>
    <xf numFmtId="0" fontId="2" fillId="0" borderId="51" xfId="0" applyFont="1" applyBorder="1" applyAlignment="1" applyProtection="1">
      <alignment horizontal="center" vertical="top" wrapText="1"/>
    </xf>
    <xf numFmtId="0" fontId="3" fillId="0" borderId="63" xfId="0" applyFont="1" applyBorder="1" applyAlignment="1" applyProtection="1">
      <alignment vertical="top" wrapText="1"/>
    </xf>
    <xf numFmtId="0" fontId="3" fillId="0" borderId="52" xfId="0" applyFont="1" applyBorder="1" applyAlignment="1" applyProtection="1">
      <alignment vertical="top" wrapText="1"/>
    </xf>
    <xf numFmtId="0" fontId="2" fillId="4" borderId="26" xfId="0" applyFont="1" applyFill="1" applyBorder="1" applyAlignment="1" applyProtection="1">
      <alignment horizontal="left" vertical="center" wrapText="1" indent="2"/>
    </xf>
    <xf numFmtId="0" fontId="3" fillId="4" borderId="30" xfId="0" applyFont="1" applyFill="1" applyBorder="1" applyAlignment="1" applyProtection="1">
      <alignment horizontal="left" vertical="center" wrapText="1" indent="2"/>
    </xf>
    <xf numFmtId="0" fontId="3" fillId="4" borderId="31" xfId="0" applyFont="1" applyFill="1" applyBorder="1" applyAlignment="1" applyProtection="1">
      <alignment horizontal="left" vertical="center" wrapText="1" indent="2"/>
    </xf>
    <xf numFmtId="0" fontId="3" fillId="0" borderId="26" xfId="0" applyFont="1" applyBorder="1" applyAlignment="1" applyProtection="1">
      <alignment horizontal="left" vertical="center" wrapText="1" indent="1"/>
    </xf>
    <xf numFmtId="0" fontId="3" fillId="0" borderId="30" xfId="0" applyFont="1" applyBorder="1" applyAlignment="1" applyProtection="1">
      <alignment horizontal="left" vertical="center" wrapText="1" indent="1"/>
    </xf>
    <xf numFmtId="0" fontId="3" fillId="0" borderId="31" xfId="0" applyFont="1" applyBorder="1" applyAlignment="1" applyProtection="1">
      <alignment horizontal="left" vertical="center" wrapText="1" indent="1"/>
    </xf>
    <xf numFmtId="0" fontId="2" fillId="7" borderId="27" xfId="0" applyFont="1" applyFill="1" applyBorder="1" applyAlignment="1" applyProtection="1">
      <alignment horizontal="left" vertical="top" wrapText="1" indent="1"/>
    </xf>
    <xf numFmtId="0" fontId="3" fillId="7" borderId="22" xfId="0" applyFont="1" applyFill="1" applyBorder="1" applyAlignment="1" applyProtection="1">
      <alignment horizontal="left" vertical="top" wrapText="1" indent="1"/>
    </xf>
    <xf numFmtId="0" fontId="3" fillId="7" borderId="65" xfId="0" applyFont="1" applyFill="1" applyBorder="1" applyAlignment="1" applyProtection="1">
      <alignment horizontal="left" vertical="top" wrapText="1" indent="1"/>
    </xf>
    <xf numFmtId="0" fontId="2" fillId="8" borderId="26" xfId="0" applyFont="1" applyFill="1" applyBorder="1" applyAlignment="1" applyProtection="1">
      <alignment horizontal="left" vertical="center" wrapText="1" indent="1"/>
    </xf>
    <xf numFmtId="0" fontId="3" fillId="8" borderId="30" xfId="0" applyFont="1" applyFill="1" applyBorder="1" applyAlignment="1" applyProtection="1">
      <alignment horizontal="left" vertical="center" wrapText="1" indent="1"/>
    </xf>
    <xf numFmtId="0" fontId="3" fillId="8" borderId="31" xfId="0" applyFont="1" applyFill="1" applyBorder="1" applyAlignment="1" applyProtection="1">
      <alignment horizontal="left" vertical="center" wrapText="1" indent="1"/>
    </xf>
    <xf numFmtId="0" fontId="2" fillId="4" borderId="26" xfId="0" applyFont="1" applyFill="1" applyBorder="1" applyAlignment="1" applyProtection="1">
      <alignment horizontal="left" vertical="center" wrapText="1" indent="1"/>
    </xf>
    <xf numFmtId="0" fontId="3" fillId="4" borderId="30" xfId="0" applyFont="1" applyFill="1" applyBorder="1" applyAlignment="1" applyProtection="1">
      <alignment horizontal="left" vertical="center" wrapText="1" indent="1"/>
    </xf>
    <xf numFmtId="0" fontId="3" fillId="4" borderId="31" xfId="0" applyFont="1" applyFill="1" applyBorder="1" applyAlignment="1" applyProtection="1">
      <alignment horizontal="left" vertical="center" wrapText="1" indent="1"/>
    </xf>
  </cellXfs>
  <cellStyles count="6">
    <cellStyle name="Followed Hyperlink" xfId="5" builtinId="9" hidden="1"/>
    <cellStyle name="Hyperlink" xfId="1" builtinId="8"/>
    <cellStyle name="Hyperlink 2" xfId="2"/>
    <cellStyle name="Hyperlink 2 2" xfId="4"/>
    <cellStyle name="Normal" xfId="0" builtinId="0"/>
    <cellStyle name="Percent" xfId="3" builtinId="5"/>
  </cellStyles>
  <dxfs count="316">
    <dxf>
      <fill>
        <patternFill>
          <bgColor theme="1"/>
        </patternFill>
      </fill>
    </dxf>
    <dxf>
      <fill>
        <patternFill>
          <bgColor rgb="FFFFFF00"/>
        </patternFill>
      </fill>
    </dxf>
    <dxf>
      <fill>
        <patternFill>
          <bgColor rgb="FFFFC000"/>
        </patternFill>
      </fill>
    </dxf>
    <dxf>
      <font>
        <b/>
        <i val="0"/>
        <condense val="0"/>
        <extend val="0"/>
        <color indexed="9"/>
      </font>
      <fill>
        <patternFill>
          <bgColor indexed="17"/>
        </patternFill>
      </fill>
    </dxf>
    <dxf>
      <font>
        <b/>
        <i val="0"/>
        <condense val="0"/>
        <extend val="0"/>
        <color indexed="8"/>
      </font>
      <fill>
        <patternFill>
          <bgColor indexed="13"/>
        </patternFill>
      </fill>
    </dxf>
    <dxf>
      <font>
        <b/>
        <i val="0"/>
        <condense val="0"/>
        <extend val="0"/>
        <color indexed="9"/>
      </font>
      <fill>
        <patternFill>
          <bgColor indexed="10"/>
        </patternFill>
      </fill>
    </dxf>
    <dxf>
      <font>
        <condense val="0"/>
        <extend val="0"/>
        <color rgb="FF9C0006"/>
      </font>
      <fill>
        <patternFill>
          <bgColor rgb="FFFFC7CE"/>
        </patternFill>
      </fill>
    </dxf>
    <dxf>
      <font>
        <b/>
        <i val="0"/>
        <strike val="0"/>
        <color rgb="FFFF0000"/>
      </font>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008000"/>
      </font>
      <fill>
        <patternFill patternType="solid">
          <fgColor rgb="FF008000"/>
          <bgColor rgb="FF008000"/>
        </patternFill>
      </fill>
    </dxf>
    <dxf>
      <font>
        <color rgb="FF008000"/>
      </font>
      <fill>
        <patternFill>
          <fgColor rgb="FF008000"/>
          <bgColor rgb="FF008000"/>
        </patternFill>
      </fill>
    </dxf>
    <dxf>
      <font>
        <color rgb="FF008000"/>
      </font>
      <fill>
        <patternFill>
          <fgColor rgb="FF008000"/>
          <bgColor rgb="FF008000"/>
        </patternFill>
      </fill>
    </dxf>
    <dxf>
      <font>
        <color rgb="FF008000"/>
      </font>
      <fill>
        <patternFill>
          <fgColor rgb="FF008000"/>
          <bgColor rgb="FF008000"/>
        </patternFill>
      </fill>
    </dxf>
    <dxf>
      <font>
        <color rgb="FF008000"/>
      </font>
      <fill>
        <patternFill>
          <fgColor rgb="FF008000"/>
          <bgColor rgb="FF008000"/>
        </patternFill>
      </fill>
    </dxf>
    <dxf>
      <font>
        <color rgb="FF008000"/>
      </font>
      <fill>
        <patternFill>
          <fgColor rgb="FF008000"/>
          <bgColor rgb="FF008000"/>
        </patternFill>
      </fill>
    </dxf>
    <dxf>
      <font>
        <color rgb="FFFF0000"/>
      </font>
      <fill>
        <patternFill>
          <fgColor rgb="FFFF0000"/>
          <bgColor rgb="FFFF0000"/>
        </patternFill>
      </fill>
    </dxf>
    <dxf>
      <font>
        <color rgb="FF008000"/>
      </font>
      <fill>
        <patternFill>
          <fgColor rgb="FF008000"/>
          <bgColor rgb="FF008000"/>
        </patternFill>
      </fill>
    </dxf>
    <dxf>
      <font>
        <color rgb="FFFF0000"/>
      </font>
      <fill>
        <patternFill>
          <fgColor rgb="FFFF0000"/>
          <bgColor rgb="FFFF0000"/>
        </patternFill>
      </fill>
    </dxf>
    <dxf>
      <font>
        <color rgb="FFFF0000"/>
      </font>
      <fill>
        <patternFill>
          <fgColor rgb="FFFF0000"/>
          <bgColor rgb="FFFF0000"/>
        </patternFill>
      </fill>
    </dxf>
    <dxf>
      <font>
        <color rgb="FF008000"/>
      </font>
      <fill>
        <patternFill>
          <fgColor rgb="FF008000"/>
          <bgColor rgb="FF008000"/>
        </patternFill>
      </fill>
    </dxf>
    <dxf>
      <font>
        <color rgb="FF008000"/>
      </font>
      <fill>
        <patternFill>
          <fgColor rgb="FF008000"/>
          <bgColor rgb="FF008000"/>
        </patternFill>
      </fill>
    </dxf>
    <dxf>
      <font>
        <color rgb="FFFF0000"/>
      </font>
      <fill>
        <patternFill>
          <fgColor rgb="FFFF0000"/>
          <bgColor rgb="FFFF0000"/>
        </patternFill>
      </fill>
    </dxf>
    <dxf>
      <font>
        <color rgb="FF008000"/>
      </font>
      <fill>
        <patternFill>
          <fgColor rgb="FF008000"/>
          <bgColor rgb="FF008000"/>
        </patternFill>
      </fill>
    </dxf>
    <dxf>
      <font>
        <color rgb="FF008000"/>
      </font>
      <fill>
        <patternFill>
          <fgColor rgb="FF008000"/>
          <bgColor rgb="FF008000"/>
        </patternFill>
      </fill>
    </dxf>
    <dxf>
      <font>
        <color rgb="FF008000"/>
      </font>
      <fill>
        <patternFill patternType="solid">
          <fgColor rgb="FF008000"/>
          <bgColor rgb="FF008000"/>
        </patternFill>
      </fill>
    </dxf>
    <dxf>
      <font>
        <color rgb="FF218C1C"/>
      </font>
      <fill>
        <patternFill>
          <bgColor rgb="FF218C1C"/>
        </patternFill>
      </fill>
    </dxf>
    <dxf>
      <font>
        <color rgb="FF218C1C"/>
      </font>
      <fill>
        <patternFill>
          <bgColor rgb="FF218C1C"/>
        </patternFill>
      </fill>
    </dxf>
    <dxf>
      <font>
        <color rgb="FF218C1C"/>
      </font>
      <fill>
        <patternFill>
          <bgColor rgb="FF218C1C"/>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FF0000"/>
      </font>
      <fill>
        <patternFill>
          <bgColor rgb="FFFF0000"/>
        </patternFill>
      </fill>
    </dxf>
    <dxf>
      <font>
        <color rgb="FF218C1C"/>
      </font>
      <fill>
        <patternFill>
          <bgColor rgb="FF218C26"/>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ill>
        <patternFill>
          <fgColor rgb="FFFF0000"/>
          <bgColor rgb="FFFF0000"/>
        </patternFill>
      </fill>
    </dxf>
    <dxf>
      <fill>
        <patternFill>
          <bgColor rgb="FF00B05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ill>
        <patternFill>
          <fgColor rgb="FFFF0000"/>
          <bgColor rgb="FFFF0000"/>
        </patternFill>
      </fill>
    </dxf>
    <dxf>
      <fill>
        <patternFill>
          <bgColor rgb="FF00B050"/>
        </patternFill>
      </fill>
    </dxf>
    <dxf>
      <font>
        <color rgb="FF218C1C"/>
      </font>
      <fill>
        <patternFill>
          <bgColor rgb="FF218C1C"/>
        </patternFill>
      </fill>
    </dxf>
    <dxf>
      <font>
        <color rgb="FFFF0000"/>
      </font>
      <fill>
        <patternFill>
          <bgColor rgb="FFFF0000"/>
        </patternFill>
      </fill>
    </dxf>
    <dxf>
      <font>
        <strike val="0"/>
      </font>
      <fill>
        <patternFill>
          <bgColor rgb="FF00B05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ill>
        <patternFill>
          <fgColor rgb="FFFF0000"/>
          <bgColor rgb="FFFF0000"/>
        </patternFill>
      </fill>
    </dxf>
    <dxf>
      <fill>
        <patternFill>
          <bgColor rgb="FF00B05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strike val="0"/>
      </font>
      <fill>
        <patternFill>
          <bgColor rgb="FF00B05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b/>
        <i val="0"/>
        <color rgb="FFFF0000"/>
      </font>
      <fill>
        <patternFill patternType="none">
          <bgColor auto="1"/>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fill>
        <patternFill>
          <bgColor rgb="FFFF0000"/>
        </patternFill>
      </fill>
    </dxf>
    <dxf>
      <font>
        <color rgb="FF218C1C"/>
      </font>
      <fill>
        <patternFill>
          <bgColor rgb="FF218C1C"/>
        </patternFill>
      </fill>
    </dxf>
    <dxf>
      <font>
        <color rgb="FFFF0000"/>
      </font>
    </dxf>
  </dxfs>
  <tableStyles count="0" defaultTableStyle="TableStyleMedium9" defaultPivotStyle="PivotStyleLight16"/>
  <colors>
    <mruColors>
      <color rgb="FF008000"/>
      <color rgb="FF009900"/>
      <color rgb="FF0000FF"/>
      <color rgb="FF33CC33"/>
      <color rgb="FF00CC00"/>
      <color rgb="FF218C26"/>
      <color rgb="FF1E8C1C"/>
      <color rgb="FF09A767"/>
      <color rgb="FFF8FFB3"/>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3604271</xdr:colOff>
      <xdr:row>0</xdr:row>
      <xdr:rowOff>0</xdr:rowOff>
    </xdr:from>
    <xdr:to>
      <xdr:col>3</xdr:col>
      <xdr:colOff>1276350</xdr:colOff>
      <xdr:row>0</xdr:row>
      <xdr:rowOff>1122883</xdr:rowOff>
    </xdr:to>
    <xdr:pic>
      <xdr:nvPicPr>
        <xdr:cNvPr id="2066" name="Content Placeholder 3" descr="m-NEAT_logos.jpg"/>
        <xdr:cNvPicPr>
          <a:picLocks noChangeAspect="1"/>
        </xdr:cNvPicPr>
      </xdr:nvPicPr>
      <xdr:blipFill>
        <a:blip xmlns:r="http://schemas.openxmlformats.org/officeDocument/2006/relationships" r:embed="rId1" cstate="print"/>
        <a:srcRect t="17821" r="78120" b="52477"/>
        <a:stretch>
          <a:fillRect/>
        </a:stretch>
      </xdr:blipFill>
      <xdr:spPr bwMode="auto">
        <a:xfrm>
          <a:off x="3890021" y="0"/>
          <a:ext cx="2425054" cy="112288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fitpick.org/about.php" TargetMode="External"/><Relationship Id="rId7" Type="http://schemas.openxmlformats.org/officeDocument/2006/relationships/hyperlink" Target="http://www.fda.gov/food/labelingnutrition/consumerinformation/ucm078889.htm" TargetMode="External"/><Relationship Id="rId2" Type="http://schemas.openxmlformats.org/officeDocument/2006/relationships/hyperlink" Target="http://www.mihealthtools.org/neat/" TargetMode="External"/><Relationship Id="rId1" Type="http://schemas.openxmlformats.org/officeDocument/2006/relationships/hyperlink" Target="http://www.iom.edu/Reports/2007/Nutrition-Standards-for-Foods-in-Schools-Leading-the-Way-toward-Healthier-Youth.aspx" TargetMode="External"/><Relationship Id="rId6" Type="http://schemas.openxmlformats.org/officeDocument/2006/relationships/hyperlink" Target="http://www.sph.umn.edu/img/assets/9103/Nutrition_guide.pdf" TargetMode="External"/><Relationship Id="rId5" Type="http://schemas.openxmlformats.org/officeDocument/2006/relationships/hyperlink" Target="http://www.cdc.gov/nccdphp/dnpa/pdf/Healthy_Worksite_Food.pdf" TargetMode="External"/><Relationship Id="rId4" Type="http://schemas.openxmlformats.org/officeDocument/2006/relationships/hyperlink" Target="http://www.nmcphc.med.navy.mil/Healthy_Living/Nutrition/healthy_environment.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enableFormatConditionsCalculation="0">
    <tabColor theme="2" tint="-0.499984740745262"/>
  </sheetPr>
  <dimension ref="A1:H22"/>
  <sheetViews>
    <sheetView showGridLines="0" tabSelected="1" zoomScaleNormal="100" workbookViewId="0">
      <selection activeCell="D5" sqref="D5"/>
    </sheetView>
  </sheetViews>
  <sheetFormatPr defaultColWidth="0" defaultRowHeight="14.25" zeroHeight="1"/>
  <cols>
    <col min="1" max="1" width="1.875" style="17" customWidth="1"/>
    <col min="2" max="2" width="1.875" style="6" customWidth="1"/>
    <col min="3" max="3" width="62.375" style="7" customWidth="1"/>
    <col min="4" max="4" width="61.375" style="7" customWidth="1"/>
    <col min="5" max="5" width="1.875" style="7" customWidth="1"/>
    <col min="6" max="6" width="1.875" style="17" customWidth="1"/>
    <col min="7" max="8" width="0" style="7" hidden="1" customWidth="1"/>
    <col min="9" max="16384" width="8" style="7" hidden="1"/>
  </cols>
  <sheetData>
    <row r="1" spans="1:7" s="6" customFormat="1" ht="90" customHeight="1">
      <c r="A1" s="9"/>
      <c r="B1" s="15"/>
      <c r="C1" s="7"/>
      <c r="D1" s="7"/>
      <c r="E1" s="17"/>
    </row>
    <row r="2" spans="1:7" s="6" customFormat="1" ht="58.35" customHeight="1">
      <c r="A2" s="9"/>
      <c r="B2" s="15"/>
      <c r="C2" s="937" t="s">
        <v>381</v>
      </c>
      <c r="D2" s="937"/>
      <c r="E2" s="18"/>
    </row>
    <row r="3" spans="1:7" s="6" customFormat="1" ht="68.25" customHeight="1">
      <c r="A3" s="9"/>
      <c r="B3" s="15"/>
      <c r="C3" s="942" t="s">
        <v>446</v>
      </c>
      <c r="D3" s="942"/>
      <c r="E3" s="19"/>
      <c r="F3" s="8"/>
      <c r="G3" s="8"/>
    </row>
    <row r="4" spans="1:7" s="6" customFormat="1" ht="33.75" customHeight="1" thickBot="1">
      <c r="A4" s="9"/>
      <c r="B4" s="15"/>
      <c r="C4" s="943" t="s">
        <v>52</v>
      </c>
      <c r="D4" s="944"/>
      <c r="E4" s="458"/>
    </row>
    <row r="5" spans="1:7" s="6" customFormat="1" ht="24.2" customHeight="1" thickTop="1">
      <c r="A5" s="9"/>
      <c r="B5" s="15"/>
      <c r="C5" s="32" t="s">
        <v>1</v>
      </c>
      <c r="D5" s="932"/>
      <c r="E5" s="496"/>
    </row>
    <row r="6" spans="1:7" s="6" customFormat="1" ht="24.2" customHeight="1">
      <c r="A6" s="9"/>
      <c r="B6" s="15"/>
      <c r="C6" s="33" t="s">
        <v>29</v>
      </c>
      <c r="D6" s="933"/>
      <c r="E6" s="496"/>
    </row>
    <row r="7" spans="1:7" s="6" customFormat="1" ht="24.2" customHeight="1">
      <c r="A7" s="9"/>
      <c r="B7" s="15"/>
      <c r="C7" s="33" t="s">
        <v>91</v>
      </c>
      <c r="D7" s="934"/>
      <c r="E7" s="496"/>
    </row>
    <row r="8" spans="1:7" s="6" customFormat="1" ht="35.25" customHeight="1" thickBot="1">
      <c r="A8" s="9"/>
      <c r="B8" s="15"/>
      <c r="C8" s="938" t="s">
        <v>89</v>
      </c>
      <c r="D8" s="939"/>
      <c r="E8" s="16"/>
    </row>
    <row r="9" spans="1:7" s="6" customFormat="1" ht="24.2" customHeight="1" thickTop="1">
      <c r="A9" s="9"/>
      <c r="B9" s="15"/>
      <c r="C9" s="34" t="s">
        <v>88</v>
      </c>
      <c r="D9" s="935"/>
      <c r="E9" s="496"/>
    </row>
    <row r="10" spans="1:7" s="6" customFormat="1" ht="32.450000000000003" customHeight="1">
      <c r="A10" s="9"/>
      <c r="B10" s="15"/>
      <c r="C10" s="36" t="s">
        <v>445</v>
      </c>
      <c r="D10" s="936"/>
      <c r="E10" s="496"/>
    </row>
    <row r="11" spans="1:7" s="6" customFormat="1" ht="24.2" customHeight="1">
      <c r="A11" s="9"/>
      <c r="B11" s="15"/>
      <c r="C11" s="35" t="s">
        <v>226</v>
      </c>
      <c r="D11" s="936"/>
      <c r="E11" s="496"/>
    </row>
    <row r="12" spans="1:7" s="6" customFormat="1" ht="12.2" customHeight="1" thickBot="1">
      <c r="A12" s="9"/>
      <c r="B12" s="15"/>
      <c r="C12" s="947"/>
      <c r="D12" s="939"/>
      <c r="E12" s="16"/>
    </row>
    <row r="13" spans="1:7" s="6" customFormat="1" ht="24.2" customHeight="1" thickTop="1">
      <c r="A13" s="9"/>
      <c r="B13" s="15"/>
      <c r="C13" s="34" t="s">
        <v>30</v>
      </c>
      <c r="D13" s="936"/>
      <c r="E13" s="496"/>
    </row>
    <row r="14" spans="1:7" s="6" customFormat="1" ht="24.2" customHeight="1">
      <c r="A14" s="9"/>
      <c r="B14" s="15"/>
      <c r="C14" s="33" t="s">
        <v>31</v>
      </c>
      <c r="D14" s="936"/>
      <c r="E14" s="496"/>
    </row>
    <row r="15" spans="1:7" s="6" customFormat="1" ht="24.2" customHeight="1">
      <c r="A15" s="9"/>
      <c r="B15" s="15"/>
      <c r="C15" s="36" t="s">
        <v>53</v>
      </c>
      <c r="D15" s="936"/>
      <c r="E15" s="496"/>
    </row>
    <row r="16" spans="1:7" s="6" customFormat="1" ht="24.2" customHeight="1" thickBot="1">
      <c r="A16" s="9"/>
      <c r="B16" s="15"/>
      <c r="C16" s="37" t="s">
        <v>2</v>
      </c>
      <c r="D16" s="936"/>
      <c r="E16" s="496"/>
    </row>
    <row r="17" spans="1:5" s="6" customFormat="1" ht="27" customHeight="1" thickTop="1">
      <c r="A17" s="9"/>
      <c r="B17" s="15"/>
      <c r="C17" s="945" t="s">
        <v>227</v>
      </c>
      <c r="D17" s="946"/>
      <c r="E17" s="16"/>
    </row>
    <row r="18" spans="1:5" s="6" customFormat="1" ht="12.2" customHeight="1">
      <c r="B18" s="14"/>
      <c r="C18" s="941"/>
      <c r="D18" s="941"/>
      <c r="E18" s="338"/>
    </row>
    <row r="19" spans="1:5" s="6" customFormat="1" ht="24.2" customHeight="1">
      <c r="B19" s="9"/>
      <c r="C19" s="940" t="s">
        <v>90</v>
      </c>
      <c r="D19" s="940"/>
      <c r="E19" s="337"/>
    </row>
    <row r="20" spans="1:5" s="6" customFormat="1" ht="12.2" customHeight="1"/>
    <row r="21" spans="1:5" hidden="1"/>
    <row r="22" spans="1:5"/>
  </sheetData>
  <sheetProtection password="DC2B" sheet="1" objects="1" scenarios="1"/>
  <mergeCells count="8">
    <mergeCell ref="C2:D2"/>
    <mergeCell ref="C8:D8"/>
    <mergeCell ref="C19:D19"/>
    <mergeCell ref="C18:D18"/>
    <mergeCell ref="C3:D3"/>
    <mergeCell ref="C4:D4"/>
    <mergeCell ref="C17:D17"/>
    <mergeCell ref="C12:D12"/>
  </mergeCells>
  <phoneticPr fontId="13" type="noConversion"/>
  <pageMargins left="0.2" right="0.2" top="0.25" bottom="0.25" header="0.3" footer="0.05"/>
  <pageSetup orientation="landscape"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enableFormatConditionsCalculation="0">
    <tabColor rgb="FFFFC000"/>
  </sheetPr>
  <dimension ref="A1:XFA153"/>
  <sheetViews>
    <sheetView showGridLines="0" showWhiteSpace="0" zoomScaleNormal="100" zoomScalePageLayoutView="125" workbookViewId="0">
      <pane xSplit="1" ySplit="3" topLeftCell="B4" activePane="bottomRight" state="frozen"/>
      <selection pane="topRight" activeCell="B1" sqref="B1"/>
      <selection pane="bottomLeft" activeCell="A4" sqref="A4"/>
      <selection pane="bottomRight" activeCell="E11" sqref="E11:E12"/>
    </sheetView>
  </sheetViews>
  <sheetFormatPr defaultColWidth="9" defaultRowHeight="14.25" zeroHeight="1"/>
  <cols>
    <col min="1" max="1" width="1.875" style="421" hidden="1" customWidth="1"/>
    <col min="2" max="2" width="2.375" style="399" hidden="1" customWidth="1"/>
    <col min="3" max="3" width="6.875" style="399" customWidth="1"/>
    <col min="4" max="4" width="65.125" style="399" customWidth="1"/>
    <col min="5" max="5" width="9.375" style="424" customWidth="1"/>
    <col min="6" max="6" width="5.25" style="440" customWidth="1"/>
    <col min="7" max="7" width="9.25" style="424" customWidth="1"/>
    <col min="8" max="8" width="5.875" style="424" customWidth="1"/>
    <col min="9" max="9" width="1.625" style="399" customWidth="1"/>
    <col min="10" max="10" width="1.25" style="421" customWidth="1"/>
    <col min="11" max="11" width="2.25" style="383" hidden="1" customWidth="1"/>
    <col min="12" max="12" width="4" style="427" hidden="1" customWidth="1"/>
    <col min="13" max="13" width="4.25" style="428" hidden="1" customWidth="1"/>
    <col min="14" max="14" width="7.75" style="393" hidden="1" customWidth="1"/>
    <col min="15" max="15" width="5" style="393" hidden="1" customWidth="1"/>
    <col min="16" max="16" width="7.875" style="393" hidden="1" customWidth="1"/>
    <col min="17" max="17" width="6.625" style="393" hidden="1" customWidth="1"/>
    <col min="18" max="18" width="5.625" style="393" hidden="1" customWidth="1"/>
    <col min="19" max="19" width="1.875" style="484" hidden="1" customWidth="1"/>
    <col min="20" max="20" width="2.375" style="556" customWidth="1"/>
    <col min="21" max="16384" width="9" style="556"/>
  </cols>
  <sheetData>
    <row r="1" spans="1:20" ht="24" customHeight="1" thickBot="1">
      <c r="A1" s="381"/>
      <c r="B1" s="484"/>
      <c r="C1" s="554"/>
      <c r="D1" s="1229" t="s">
        <v>444</v>
      </c>
      <c r="E1" s="1230"/>
      <c r="F1" s="1230"/>
      <c r="G1" s="1230"/>
      <c r="H1" s="1230"/>
      <c r="I1" s="484"/>
      <c r="J1" s="382"/>
      <c r="L1" s="383"/>
      <c r="M1" s="383"/>
      <c r="N1" s="383"/>
      <c r="O1" s="383"/>
      <c r="P1" s="383"/>
      <c r="Q1" s="383"/>
      <c r="R1" s="383"/>
      <c r="S1" s="383"/>
      <c r="T1" s="555"/>
    </row>
    <row r="2" spans="1:20" ht="29.25" customHeight="1" thickBot="1">
      <c r="A2" s="381"/>
      <c r="B2" s="484"/>
      <c r="C2" s="1036" t="s">
        <v>432</v>
      </c>
      <c r="D2" s="1037"/>
      <c r="E2" s="1115" t="s">
        <v>136</v>
      </c>
      <c r="F2" s="1282"/>
      <c r="G2" s="1117" t="s">
        <v>137</v>
      </c>
      <c r="H2" s="1283"/>
      <c r="I2" s="484"/>
      <c r="J2" s="382"/>
      <c r="L2" s="372" t="s">
        <v>102</v>
      </c>
      <c r="M2" s="1369" t="s">
        <v>106</v>
      </c>
      <c r="N2" s="1369"/>
      <c r="O2" s="1369"/>
      <c r="P2" s="1370"/>
      <c r="Q2" s="383"/>
      <c r="R2" s="383"/>
      <c r="T2" s="555"/>
    </row>
    <row r="3" spans="1:20" ht="28.9" customHeight="1" thickBot="1">
      <c r="A3" s="381"/>
      <c r="B3" s="484"/>
      <c r="C3" s="1364"/>
      <c r="D3" s="1365"/>
      <c r="E3" s="445" t="s">
        <v>101</v>
      </c>
      <c r="F3" s="446" t="s">
        <v>99</v>
      </c>
      <c r="G3" s="445" t="s">
        <v>101</v>
      </c>
      <c r="H3" s="459" t="s">
        <v>99</v>
      </c>
      <c r="I3" s="484"/>
      <c r="J3" s="382"/>
      <c r="L3" s="384">
        <v>1</v>
      </c>
      <c r="M3" s="393"/>
      <c r="N3" s="386" t="s">
        <v>98</v>
      </c>
      <c r="O3" s="387" t="s">
        <v>97</v>
      </c>
      <c r="P3" s="388" t="s">
        <v>144</v>
      </c>
      <c r="Q3" s="388" t="s">
        <v>163</v>
      </c>
      <c r="R3" s="449" t="s">
        <v>96</v>
      </c>
      <c r="T3" s="555"/>
    </row>
    <row r="4" spans="1:20" ht="25.5" customHeight="1" thickBot="1">
      <c r="A4" s="381"/>
      <c r="B4" s="484"/>
      <c r="C4" s="1421" t="s">
        <v>77</v>
      </c>
      <c r="D4" s="1422"/>
      <c r="E4" s="457"/>
      <c r="F4" s="604"/>
      <c r="G4" s="903"/>
      <c r="H4" s="604"/>
      <c r="I4" s="484"/>
      <c r="J4" s="382"/>
      <c r="K4" s="383">
        <v>2</v>
      </c>
      <c r="L4" s="454" t="s">
        <v>154</v>
      </c>
      <c r="M4" s="455" t="s">
        <v>150</v>
      </c>
      <c r="N4" s="455" t="s">
        <v>151</v>
      </c>
      <c r="O4" s="455" t="s">
        <v>152</v>
      </c>
      <c r="P4" s="455" t="s">
        <v>153</v>
      </c>
      <c r="Q4" s="456" t="s">
        <v>559</v>
      </c>
      <c r="R4" s="449">
        <v>0</v>
      </c>
      <c r="T4" s="555"/>
    </row>
    <row r="5" spans="1:20" ht="19.5" customHeight="1" thickBot="1">
      <c r="A5" s="381"/>
      <c r="B5" s="484"/>
      <c r="C5" s="1349" t="s">
        <v>72</v>
      </c>
      <c r="D5" s="1415" t="s">
        <v>72</v>
      </c>
      <c r="E5" s="1415"/>
      <c r="F5" s="1415"/>
      <c r="G5" s="1398"/>
      <c r="H5" s="1399"/>
      <c r="I5" s="484"/>
      <c r="J5" s="382"/>
      <c r="K5" s="383">
        <v>3</v>
      </c>
      <c r="L5" s="465">
        <v>1</v>
      </c>
      <c r="M5" s="1414" t="s">
        <v>72</v>
      </c>
      <c r="N5" s="751" t="s">
        <v>155</v>
      </c>
      <c r="O5" s="751" t="s">
        <v>156</v>
      </c>
      <c r="P5" s="760" t="s">
        <v>157</v>
      </c>
      <c r="Q5" s="560"/>
      <c r="R5" s="561">
        <v>0</v>
      </c>
      <c r="T5" s="555"/>
    </row>
    <row r="6" spans="1:20" ht="57.75" customHeight="1" thickBot="1">
      <c r="A6" s="381"/>
      <c r="B6" s="484"/>
      <c r="C6" s="1414"/>
      <c r="D6" s="534" t="s">
        <v>308</v>
      </c>
      <c r="E6" s="444"/>
      <c r="F6" s="605" t="e">
        <f>HLOOKUP(E6,$N$5:$P$6,$L6,FALSE)</f>
        <v>#N/A</v>
      </c>
      <c r="G6" s="902"/>
      <c r="H6" s="605" t="e">
        <f>HLOOKUP(G6,$N$5:$P$6,$L6,FALSE)</f>
        <v>#N/A</v>
      </c>
      <c r="I6" s="484"/>
      <c r="J6" s="382"/>
      <c r="K6" s="383">
        <v>4</v>
      </c>
      <c r="L6" s="466">
        <v>2</v>
      </c>
      <c r="M6" s="1414"/>
      <c r="N6" s="391">
        <v>0</v>
      </c>
      <c r="O6" s="391">
        <v>2</v>
      </c>
      <c r="P6" s="395">
        <v>3</v>
      </c>
      <c r="R6" s="413">
        <v>3</v>
      </c>
      <c r="T6" s="555"/>
    </row>
    <row r="7" spans="1:20" ht="21.75" customHeight="1">
      <c r="A7" s="381"/>
      <c r="B7" s="484"/>
      <c r="C7" s="1350"/>
      <c r="D7" s="1416" t="s">
        <v>507</v>
      </c>
      <c r="E7" s="1346"/>
      <c r="F7" s="1348" t="e">
        <f>HLOOKUP(E7,$N$7:$O$8,$L8,FALSE)</f>
        <v>#N/A</v>
      </c>
      <c r="G7" s="1346"/>
      <c r="H7" s="1348" t="e">
        <f>HLOOKUP(G7,$N$7:$O$8,$L8,FALSE)</f>
        <v>#N/A</v>
      </c>
      <c r="I7" s="484"/>
      <c r="J7" s="382"/>
      <c r="K7" s="383">
        <v>5</v>
      </c>
      <c r="L7" s="465">
        <v>1</v>
      </c>
      <c r="M7" s="1414"/>
      <c r="N7" s="558" t="s">
        <v>180</v>
      </c>
      <c r="O7" s="559" t="s">
        <v>155</v>
      </c>
      <c r="P7" s="363"/>
      <c r="Q7" s="363"/>
      <c r="R7" s="452">
        <v>0</v>
      </c>
      <c r="T7" s="555"/>
    </row>
    <row r="8" spans="1:20" ht="26.25" customHeight="1" thickBot="1">
      <c r="A8" s="381"/>
      <c r="B8" s="484"/>
      <c r="C8" s="1350"/>
      <c r="D8" s="1417"/>
      <c r="E8" s="1346"/>
      <c r="F8" s="1348" t="e">
        <f t="shared" ref="F8:H10" si="0">HLOOKUP(E8,$N$5:$P$6,$L8,FALSE)</f>
        <v>#N/A</v>
      </c>
      <c r="G8" s="1346"/>
      <c r="H8" s="1348" t="e">
        <f t="shared" si="0"/>
        <v>#N/A</v>
      </c>
      <c r="I8" s="484"/>
      <c r="J8" s="382"/>
      <c r="K8" s="383">
        <v>6</v>
      </c>
      <c r="L8" s="466">
        <v>2</v>
      </c>
      <c r="M8" s="1414"/>
      <c r="N8" s="391">
        <v>1</v>
      </c>
      <c r="O8" s="460">
        <v>0</v>
      </c>
      <c r="P8" s="458"/>
      <c r="Q8" s="458"/>
      <c r="R8" s="467">
        <v>1</v>
      </c>
      <c r="T8" s="555"/>
    </row>
    <row r="9" spans="1:20" ht="26.25" customHeight="1">
      <c r="A9" s="381"/>
      <c r="B9" s="484"/>
      <c r="C9" s="1350"/>
      <c r="D9" s="1245" t="s">
        <v>508</v>
      </c>
      <c r="E9" s="1346"/>
      <c r="F9" s="1396" t="e">
        <f>HLOOKUP(E9,$N$9:$P$10,$L10,FALSE)</f>
        <v>#N/A</v>
      </c>
      <c r="G9" s="1346"/>
      <c r="H9" s="1396" t="e">
        <f>HLOOKUP(G9,$N$9:$P$10,$L10,FALSE)</f>
        <v>#N/A</v>
      </c>
      <c r="I9" s="484"/>
      <c r="J9" s="382"/>
      <c r="K9" s="383">
        <v>7</v>
      </c>
      <c r="L9" s="464">
        <v>1</v>
      </c>
      <c r="M9" s="1414"/>
      <c r="N9" s="558" t="s">
        <v>176</v>
      </c>
      <c r="O9" s="558" t="s">
        <v>177</v>
      </c>
      <c r="P9" s="559" t="s">
        <v>178</v>
      </c>
      <c r="Q9" s="458"/>
      <c r="R9" s="469">
        <v>0</v>
      </c>
      <c r="T9" s="555"/>
    </row>
    <row r="10" spans="1:20" ht="34.5" customHeight="1" thickBot="1">
      <c r="A10" s="381"/>
      <c r="B10" s="484"/>
      <c r="C10" s="1350"/>
      <c r="D10" s="1246"/>
      <c r="E10" s="1346"/>
      <c r="F10" s="1397" t="e">
        <f t="shared" si="0"/>
        <v>#N/A</v>
      </c>
      <c r="G10" s="1346"/>
      <c r="H10" s="1397"/>
      <c r="I10" s="484"/>
      <c r="J10" s="382"/>
      <c r="K10" s="383">
        <v>8</v>
      </c>
      <c r="L10" s="389">
        <v>2</v>
      </c>
      <c r="M10" s="1414"/>
      <c r="N10" s="468">
        <v>3</v>
      </c>
      <c r="O10" s="468">
        <v>2</v>
      </c>
      <c r="P10" s="395">
        <v>1</v>
      </c>
      <c r="R10" s="413">
        <v>3</v>
      </c>
      <c r="T10" s="555"/>
    </row>
    <row r="11" spans="1:20" ht="27.75" customHeight="1">
      <c r="A11" s="381"/>
      <c r="B11" s="484"/>
      <c r="C11" s="1350"/>
      <c r="D11" s="1418" t="s">
        <v>309</v>
      </c>
      <c r="E11" s="1419"/>
      <c r="F11" s="1396" t="e">
        <f>HLOOKUP(E11,$N$11:$P$12,$L12,FALSE)</f>
        <v>#N/A</v>
      </c>
      <c r="G11" s="1419"/>
      <c r="H11" s="1396" t="e">
        <f>HLOOKUP(G11,$N$11:$P$12,$L12,FALSE)</f>
        <v>#N/A</v>
      </c>
      <c r="I11" s="484"/>
      <c r="J11" s="382"/>
      <c r="K11" s="383">
        <v>9</v>
      </c>
      <c r="L11" s="389">
        <v>1</v>
      </c>
      <c r="M11" s="1350"/>
      <c r="N11" s="558" t="s">
        <v>155</v>
      </c>
      <c r="O11" s="558" t="s">
        <v>156</v>
      </c>
      <c r="P11" s="559" t="s">
        <v>157</v>
      </c>
      <c r="R11" s="452">
        <v>0</v>
      </c>
      <c r="T11" s="555"/>
    </row>
    <row r="12" spans="1:20" ht="28.5" customHeight="1" thickBot="1">
      <c r="A12" s="381"/>
      <c r="B12" s="484"/>
      <c r="C12" s="1350"/>
      <c r="D12" s="1418"/>
      <c r="E12" s="1420"/>
      <c r="F12" s="1397"/>
      <c r="G12" s="1420"/>
      <c r="H12" s="1397"/>
      <c r="I12" s="484"/>
      <c r="J12" s="382"/>
      <c r="K12" s="383">
        <v>10</v>
      </c>
      <c r="L12" s="389">
        <v>2</v>
      </c>
      <c r="M12" s="1350"/>
      <c r="N12" s="468">
        <v>0</v>
      </c>
      <c r="O12" s="468">
        <v>2</v>
      </c>
      <c r="P12" s="395">
        <v>3</v>
      </c>
      <c r="R12" s="413">
        <v>3</v>
      </c>
      <c r="T12" s="555"/>
    </row>
    <row r="13" spans="1:20" ht="31.5" customHeight="1" thickBot="1">
      <c r="A13" s="381"/>
      <c r="B13" s="484"/>
      <c r="C13" s="1350"/>
      <c r="D13" s="733" t="s">
        <v>430</v>
      </c>
      <c r="E13" s="443"/>
      <c r="F13" s="744" t="e">
        <f>HLOOKUP(E13, $N$3:$P$40,$L13, FALSE)</f>
        <v>#N/A</v>
      </c>
      <c r="G13" s="901"/>
      <c r="H13" s="606" t="e">
        <f>HLOOKUP(G13, $N$3:$P$40,$L13, FALSE)</f>
        <v>#N/A</v>
      </c>
      <c r="I13" s="484"/>
      <c r="J13" s="382"/>
      <c r="L13" s="389">
        <v>11</v>
      </c>
      <c r="M13" s="1414"/>
      <c r="N13" s="461">
        <v>1</v>
      </c>
      <c r="O13" s="397">
        <v>0</v>
      </c>
      <c r="P13" s="458"/>
      <c r="R13" s="471">
        <v>1</v>
      </c>
      <c r="T13" s="555"/>
    </row>
    <row r="14" spans="1:20" ht="24.75" customHeight="1">
      <c r="A14" s="381"/>
      <c r="B14" s="484"/>
      <c r="C14" s="1350"/>
      <c r="D14" s="1418" t="s">
        <v>509</v>
      </c>
      <c r="E14" s="1346"/>
      <c r="F14" s="1348" t="e">
        <f>HLOOKUP(E14,$N$14:$O$15,$L15,FALSE)</f>
        <v>#N/A</v>
      </c>
      <c r="G14" s="1346"/>
      <c r="H14" s="1348" t="e">
        <f>HLOOKUP(G14,$N$14:$O$15,$L15,FALSE)</f>
        <v>#N/A</v>
      </c>
      <c r="I14" s="484"/>
      <c r="J14" s="382"/>
      <c r="K14" s="383">
        <v>12</v>
      </c>
      <c r="L14" s="389">
        <v>1</v>
      </c>
      <c r="M14" s="1350"/>
      <c r="N14" s="558" t="s">
        <v>180</v>
      </c>
      <c r="O14" s="559" t="s">
        <v>155</v>
      </c>
      <c r="P14" s="363"/>
      <c r="R14" s="450">
        <v>0</v>
      </c>
      <c r="T14" s="555"/>
    </row>
    <row r="15" spans="1:20" ht="28.5" customHeight="1" thickBot="1">
      <c r="A15" s="381"/>
      <c r="B15" s="484"/>
      <c r="C15" s="1350"/>
      <c r="D15" s="1418"/>
      <c r="E15" s="1346"/>
      <c r="F15" s="1348"/>
      <c r="G15" s="1346"/>
      <c r="H15" s="1348"/>
      <c r="I15" s="484"/>
      <c r="J15" s="382"/>
      <c r="K15" s="383">
        <v>13</v>
      </c>
      <c r="L15" s="389">
        <v>2</v>
      </c>
      <c r="M15" s="1350"/>
      <c r="N15" s="468">
        <v>1</v>
      </c>
      <c r="O15" s="395">
        <v>0</v>
      </c>
      <c r="P15" s="458"/>
      <c r="R15" s="451">
        <v>1</v>
      </c>
      <c r="T15" s="555"/>
    </row>
    <row r="16" spans="1:20" ht="28.5" customHeight="1">
      <c r="A16" s="381"/>
      <c r="B16" s="484"/>
      <c r="C16" s="1350"/>
      <c r="D16" s="1280" t="s">
        <v>310</v>
      </c>
      <c r="E16" s="1346"/>
      <c r="F16" s="1348" t="e">
        <f>HLOOKUP(E16,$N$16:$Q$17,$L17,FALSE)</f>
        <v>#N/A</v>
      </c>
      <c r="G16" s="1346"/>
      <c r="H16" s="1348" t="e">
        <f>HLOOKUP(G16,$N$16:$Q$17,$L17,FALSE)</f>
        <v>#N/A</v>
      </c>
      <c r="I16" s="484"/>
      <c r="J16" s="382"/>
      <c r="K16" s="383">
        <v>14</v>
      </c>
      <c r="L16" s="389">
        <v>1</v>
      </c>
      <c r="M16" s="1350"/>
      <c r="N16" s="558" t="s">
        <v>176</v>
      </c>
      <c r="O16" s="558" t="s">
        <v>177</v>
      </c>
      <c r="P16" s="559" t="s">
        <v>178</v>
      </c>
      <c r="R16" s="453">
        <v>0</v>
      </c>
      <c r="T16" s="555"/>
    </row>
    <row r="17" spans="1:20" ht="26.25" customHeight="1" thickBot="1">
      <c r="A17" s="381"/>
      <c r="B17" s="484"/>
      <c r="C17" s="1351"/>
      <c r="D17" s="1423"/>
      <c r="E17" s="1346"/>
      <c r="F17" s="1348"/>
      <c r="G17" s="1346"/>
      <c r="H17" s="1348"/>
      <c r="I17" s="484"/>
      <c r="J17" s="382"/>
      <c r="K17" s="383">
        <v>15</v>
      </c>
      <c r="L17" s="389">
        <v>2</v>
      </c>
      <c r="M17" s="1351"/>
      <c r="N17" s="468">
        <v>3</v>
      </c>
      <c r="O17" s="468">
        <v>2</v>
      </c>
      <c r="P17" s="395">
        <v>1</v>
      </c>
      <c r="R17" s="453">
        <v>3</v>
      </c>
      <c r="T17" s="555"/>
    </row>
    <row r="18" spans="1:20" ht="16.5" customHeight="1">
      <c r="A18" s="381"/>
      <c r="C18" s="1224" t="s">
        <v>73</v>
      </c>
      <c r="D18" s="1400" t="s">
        <v>73</v>
      </c>
      <c r="E18" s="1400"/>
      <c r="F18" s="1400"/>
      <c r="G18" s="1400"/>
      <c r="H18" s="1401"/>
      <c r="I18" s="484"/>
      <c r="J18" s="382"/>
      <c r="L18" s="400">
        <v>16</v>
      </c>
      <c r="M18" s="1379" t="s">
        <v>73</v>
      </c>
      <c r="N18" s="565">
        <v>0</v>
      </c>
      <c r="O18" s="566">
        <v>0</v>
      </c>
      <c r="P18" s="567"/>
      <c r="Q18" s="544"/>
      <c r="R18" s="568">
        <v>0</v>
      </c>
      <c r="T18" s="555"/>
    </row>
    <row r="19" spans="1:20" ht="29.25" customHeight="1">
      <c r="A19" s="381"/>
      <c r="C19" s="1355"/>
      <c r="D19" s="64" t="s">
        <v>431</v>
      </c>
      <c r="E19" s="897"/>
      <c r="F19" s="563" t="e">
        <f t="shared" ref="F19:F21" si="1">HLOOKUP(E19, $N$3:$P$40,$L19, FALSE)</f>
        <v>#N/A</v>
      </c>
      <c r="G19" s="901"/>
      <c r="H19" s="563" t="e">
        <f t="shared" ref="H19:H21" si="2">HLOOKUP(G19, $N$3:$P$40,$L19, FALSE)</f>
        <v>#N/A</v>
      </c>
      <c r="I19" s="484"/>
      <c r="J19" s="382"/>
      <c r="L19" s="400">
        <v>17</v>
      </c>
      <c r="M19" s="1358"/>
      <c r="N19" s="401">
        <v>2</v>
      </c>
      <c r="O19" s="402">
        <v>0</v>
      </c>
      <c r="R19" s="394">
        <v>2</v>
      </c>
      <c r="T19" s="555"/>
    </row>
    <row r="20" spans="1:20" ht="30" customHeight="1" thickBot="1">
      <c r="A20" s="381"/>
      <c r="C20" s="1355"/>
      <c r="D20" s="733" t="s">
        <v>434</v>
      </c>
      <c r="E20" s="897"/>
      <c r="F20" s="563" t="e">
        <f t="shared" si="1"/>
        <v>#N/A</v>
      </c>
      <c r="G20" s="901"/>
      <c r="H20" s="563" t="e">
        <f t="shared" si="2"/>
        <v>#N/A</v>
      </c>
      <c r="I20" s="484"/>
      <c r="J20" s="382"/>
      <c r="L20" s="400">
        <v>18</v>
      </c>
      <c r="M20" s="1358"/>
      <c r="N20" s="401">
        <v>1</v>
      </c>
      <c r="O20" s="402">
        <v>0</v>
      </c>
      <c r="R20" s="394">
        <v>1</v>
      </c>
      <c r="T20" s="555"/>
    </row>
    <row r="21" spans="1:20" ht="31.5" customHeight="1" thickBot="1">
      <c r="A21" s="381"/>
      <c r="C21" s="1355"/>
      <c r="D21" s="733" t="s">
        <v>435</v>
      </c>
      <c r="E21" s="897"/>
      <c r="F21" s="563" t="e">
        <f t="shared" si="1"/>
        <v>#N/A</v>
      </c>
      <c r="G21" s="901"/>
      <c r="H21" s="563" t="e">
        <f t="shared" si="2"/>
        <v>#N/A</v>
      </c>
      <c r="I21" s="484"/>
      <c r="J21" s="382"/>
      <c r="L21" s="400">
        <v>19</v>
      </c>
      <c r="M21" s="1358"/>
      <c r="N21" s="401">
        <v>0</v>
      </c>
      <c r="O21" s="403">
        <v>0</v>
      </c>
      <c r="P21" s="397">
        <v>0</v>
      </c>
      <c r="Q21" s="393">
        <v>0</v>
      </c>
      <c r="R21" s="394">
        <v>0</v>
      </c>
      <c r="T21" s="555"/>
    </row>
    <row r="22" spans="1:20" ht="17.25" customHeight="1">
      <c r="A22" s="381"/>
      <c r="C22" s="1424" t="s">
        <v>78</v>
      </c>
      <c r="D22" s="1402" t="s">
        <v>78</v>
      </c>
      <c r="E22" s="1402"/>
      <c r="F22" s="1402"/>
      <c r="G22" s="1402"/>
      <c r="H22" s="1403"/>
      <c r="I22" s="484"/>
      <c r="J22" s="382"/>
      <c r="L22" s="404">
        <v>20</v>
      </c>
      <c r="M22" s="1424" t="s">
        <v>78</v>
      </c>
      <c r="N22" s="569">
        <v>0</v>
      </c>
      <c r="O22" s="570">
        <v>0</v>
      </c>
      <c r="P22" s="542"/>
      <c r="Q22" s="543"/>
      <c r="R22" s="572">
        <v>0</v>
      </c>
      <c r="T22" s="555"/>
    </row>
    <row r="23" spans="1:20" ht="33" customHeight="1">
      <c r="A23" s="381"/>
      <c r="C23" s="1425"/>
      <c r="D23" s="64" t="s">
        <v>311</v>
      </c>
      <c r="E23" s="443"/>
      <c r="F23" s="563" t="e">
        <f t="shared" ref="F23:F24" si="3">HLOOKUP(E23, $N$3:$P$40,$L23, FALSE)</f>
        <v>#N/A</v>
      </c>
      <c r="G23" s="901"/>
      <c r="H23" s="563" t="e">
        <f t="shared" ref="H23:H24" si="4">HLOOKUP(G23, $N$3:$P$40,$L23, FALSE)</f>
        <v>#N/A</v>
      </c>
      <c r="I23" s="484"/>
      <c r="J23" s="382"/>
      <c r="L23" s="404">
        <v>21</v>
      </c>
      <c r="M23" s="1425"/>
      <c r="N23" s="401">
        <v>2</v>
      </c>
      <c r="O23" s="402">
        <v>0</v>
      </c>
      <c r="R23" s="394">
        <v>2</v>
      </c>
      <c r="T23" s="555"/>
    </row>
    <row r="24" spans="1:20" ht="33" customHeight="1" thickBot="1">
      <c r="A24" s="381"/>
      <c r="C24" s="1425"/>
      <c r="D24" s="767" t="s">
        <v>510</v>
      </c>
      <c r="E24" s="443"/>
      <c r="F24" s="563" t="e">
        <f t="shared" si="3"/>
        <v>#N/A</v>
      </c>
      <c r="G24" s="901"/>
      <c r="H24" s="563" t="e">
        <f t="shared" si="4"/>
        <v>#N/A</v>
      </c>
      <c r="I24" s="484"/>
      <c r="J24" s="382"/>
      <c r="L24" s="404">
        <v>22</v>
      </c>
      <c r="M24" s="1425"/>
      <c r="N24" s="401">
        <v>1</v>
      </c>
      <c r="O24" s="402">
        <v>0</v>
      </c>
      <c r="Q24" s="458"/>
      <c r="R24" s="371">
        <v>1</v>
      </c>
      <c r="T24" s="555"/>
    </row>
    <row r="25" spans="1:20" ht="42.6" customHeight="1" thickBot="1">
      <c r="A25" s="381"/>
      <c r="C25" s="1425"/>
      <c r="D25" s="767" t="s">
        <v>511</v>
      </c>
      <c r="E25" s="732"/>
      <c r="F25" s="563" t="e">
        <f>HLOOKUP(E25, $N$3:$Q$40,$L25, FALSE)</f>
        <v>#N/A</v>
      </c>
      <c r="G25" s="901"/>
      <c r="H25" s="563" t="e">
        <f>HLOOKUP(G25, $N$3:$Q$40,$L25, FALSE)</f>
        <v>#N/A</v>
      </c>
      <c r="I25" s="484"/>
      <c r="J25" s="382"/>
      <c r="L25" s="404">
        <v>23</v>
      </c>
      <c r="M25" s="1425"/>
      <c r="N25" s="401">
        <v>0</v>
      </c>
      <c r="O25" s="403">
        <v>0</v>
      </c>
      <c r="P25" s="397">
        <v>0</v>
      </c>
      <c r="Q25" s="393">
        <v>0</v>
      </c>
      <c r="R25" s="394">
        <v>0</v>
      </c>
      <c r="T25" s="555"/>
    </row>
    <row r="26" spans="1:20" ht="15" customHeight="1">
      <c r="A26" s="381"/>
      <c r="C26" s="1357" t="s">
        <v>79</v>
      </c>
      <c r="D26" s="1400" t="s">
        <v>79</v>
      </c>
      <c r="E26" s="1400"/>
      <c r="F26" s="1400"/>
      <c r="G26" s="1400"/>
      <c r="H26" s="1401"/>
      <c r="I26" s="484"/>
      <c r="J26" s="382"/>
      <c r="K26" s="330"/>
      <c r="L26" s="408">
        <v>24</v>
      </c>
      <c r="M26" s="1383" t="s">
        <v>74</v>
      </c>
      <c r="N26" s="573">
        <v>0</v>
      </c>
      <c r="O26" s="566">
        <v>0</v>
      </c>
      <c r="P26" s="567"/>
      <c r="Q26" s="544"/>
      <c r="R26" s="568">
        <v>0</v>
      </c>
      <c r="T26" s="555"/>
    </row>
    <row r="27" spans="1:20" ht="29.25" customHeight="1">
      <c r="A27" s="381"/>
      <c r="C27" s="1358"/>
      <c r="D27" s="890" t="s">
        <v>564</v>
      </c>
      <c r="E27" s="443"/>
      <c r="F27" s="889" t="e">
        <f>HLOOKUP(E27, $N$3:$Q$40,$L27, FALSE)</f>
        <v>#N/A</v>
      </c>
      <c r="G27" s="901"/>
      <c r="H27" s="563" t="e">
        <f t="shared" ref="H27:H28" si="5">HLOOKUP(G27, $N$3:$P$40,$L27, FALSE)</f>
        <v>#N/A</v>
      </c>
      <c r="I27" s="484"/>
      <c r="J27" s="382"/>
      <c r="K27" s="330"/>
      <c r="L27" s="408">
        <v>25</v>
      </c>
      <c r="M27" s="1355"/>
      <c r="N27" s="405">
        <v>2</v>
      </c>
      <c r="O27" s="402">
        <v>-1</v>
      </c>
      <c r="R27" s="394">
        <v>2</v>
      </c>
      <c r="T27" s="555"/>
    </row>
    <row r="28" spans="1:20" ht="27.6" customHeight="1" thickBot="1">
      <c r="A28" s="381"/>
      <c r="C28" s="1358"/>
      <c r="D28" s="890" t="s">
        <v>565</v>
      </c>
      <c r="E28" s="443"/>
      <c r="F28" s="889" t="e">
        <f>HLOOKUP(E28, $N$3:$Q$40,$L28, FALSE)</f>
        <v>#N/A</v>
      </c>
      <c r="G28" s="901"/>
      <c r="H28" s="563" t="e">
        <f t="shared" si="5"/>
        <v>#N/A</v>
      </c>
      <c r="I28" s="484"/>
      <c r="J28" s="382"/>
      <c r="L28" s="408">
        <v>26</v>
      </c>
      <c r="M28" s="1355"/>
      <c r="N28" s="405">
        <v>2</v>
      </c>
      <c r="O28" s="402">
        <v>-1</v>
      </c>
      <c r="Q28" s="393">
        <v>0</v>
      </c>
      <c r="R28" s="394">
        <v>2</v>
      </c>
      <c r="T28" s="555"/>
    </row>
    <row r="29" spans="1:20" ht="27" customHeight="1" thickBot="1">
      <c r="A29" s="381"/>
      <c r="C29" s="1358"/>
      <c r="D29" s="891" t="s">
        <v>566</v>
      </c>
      <c r="E29" s="732"/>
      <c r="F29" s="889" t="e">
        <f>HLOOKUP(E29, $N$3:$Q$40,$L29, FALSE)</f>
        <v>#N/A</v>
      </c>
      <c r="G29" s="901"/>
      <c r="H29" s="563" t="e">
        <f>HLOOKUP(G29, $N$3:$Q$40,$L29, FALSE)</f>
        <v>#N/A</v>
      </c>
      <c r="I29" s="484"/>
      <c r="J29" s="382"/>
      <c r="L29" s="408">
        <v>27</v>
      </c>
      <c r="M29" s="1355"/>
      <c r="N29" s="405">
        <v>0</v>
      </c>
      <c r="O29" s="403">
        <v>0</v>
      </c>
      <c r="P29" s="397">
        <v>0</v>
      </c>
      <c r="Q29" s="393">
        <v>0</v>
      </c>
      <c r="R29" s="394">
        <v>0</v>
      </c>
      <c r="T29" s="555"/>
    </row>
    <row r="30" spans="1:20" ht="16.5" customHeight="1">
      <c r="A30" s="381"/>
      <c r="C30" s="1360" t="s">
        <v>76</v>
      </c>
      <c r="D30" s="1406" t="s">
        <v>76</v>
      </c>
      <c r="E30" s="1406"/>
      <c r="F30" s="1406"/>
      <c r="G30" s="1406"/>
      <c r="H30" s="1407"/>
      <c r="I30" s="484"/>
      <c r="J30" s="382"/>
      <c r="K30" s="330"/>
      <c r="L30" s="410">
        <v>28</v>
      </c>
      <c r="M30" s="1374" t="s">
        <v>76</v>
      </c>
      <c r="N30" s="579">
        <v>0</v>
      </c>
      <c r="O30" s="580">
        <v>0</v>
      </c>
      <c r="P30" s="581"/>
      <c r="Q30" s="582"/>
      <c r="R30" s="583">
        <v>0</v>
      </c>
      <c r="T30" s="555"/>
    </row>
    <row r="31" spans="1:20" ht="26.25" customHeight="1">
      <c r="A31" s="381"/>
      <c r="C31" s="1361"/>
      <c r="D31" s="607" t="s">
        <v>567</v>
      </c>
      <c r="E31" s="900"/>
      <c r="F31" s="563" t="e">
        <f t="shared" ref="F31:F34" si="6">HLOOKUP(E31, $N$3:$P$40,$L31, FALSE)</f>
        <v>#N/A</v>
      </c>
      <c r="G31" s="901"/>
      <c r="H31" s="563" t="e">
        <f t="shared" ref="H31:H35" si="7">HLOOKUP(G31, $N$3:$P$40,$L31, FALSE)</f>
        <v>#N/A</v>
      </c>
      <c r="I31" s="484"/>
      <c r="J31" s="382"/>
      <c r="K31" s="242"/>
      <c r="L31" s="410">
        <v>29</v>
      </c>
      <c r="M31" s="1361"/>
      <c r="N31" s="401">
        <v>2</v>
      </c>
      <c r="O31" s="402">
        <v>0</v>
      </c>
      <c r="R31" s="394">
        <v>2</v>
      </c>
      <c r="T31" s="555"/>
    </row>
    <row r="32" spans="1:20" ht="26.25" customHeight="1" thickBot="1">
      <c r="A32" s="381"/>
      <c r="C32" s="1361"/>
      <c r="D32" s="892" t="s">
        <v>568</v>
      </c>
      <c r="E32" s="900"/>
      <c r="F32" s="563" t="e">
        <f t="shared" si="6"/>
        <v>#N/A</v>
      </c>
      <c r="G32" s="901"/>
      <c r="H32" s="563" t="e">
        <f t="shared" si="7"/>
        <v>#N/A</v>
      </c>
      <c r="I32" s="484"/>
      <c r="J32" s="382"/>
      <c r="K32" s="242"/>
      <c r="L32" s="410">
        <v>30</v>
      </c>
      <c r="M32" s="1361"/>
      <c r="N32" s="401">
        <v>1</v>
      </c>
      <c r="O32" s="402">
        <v>0</v>
      </c>
      <c r="R32" s="394">
        <v>1</v>
      </c>
      <c r="T32" s="555"/>
    </row>
    <row r="33" spans="1:16381" ht="26.25" customHeight="1" thickBot="1">
      <c r="A33" s="381"/>
      <c r="C33" s="1361"/>
      <c r="D33" s="892" t="s">
        <v>569</v>
      </c>
      <c r="E33" s="900"/>
      <c r="F33" s="563" t="e">
        <f t="shared" si="6"/>
        <v>#N/A</v>
      </c>
      <c r="G33" s="901"/>
      <c r="H33" s="563" t="e">
        <f t="shared" si="7"/>
        <v>#N/A</v>
      </c>
      <c r="I33" s="484"/>
      <c r="J33" s="382"/>
      <c r="K33" s="330"/>
      <c r="L33" s="410">
        <v>31</v>
      </c>
      <c r="M33" s="1361"/>
      <c r="N33" s="472">
        <v>0</v>
      </c>
      <c r="O33" s="378">
        <v>0</v>
      </c>
      <c r="P33" s="379">
        <v>0</v>
      </c>
      <c r="Q33" s="393">
        <v>0</v>
      </c>
      <c r="R33" s="394">
        <v>0</v>
      </c>
      <c r="T33" s="555"/>
    </row>
    <row r="34" spans="1:16381" ht="27.75" customHeight="1">
      <c r="A34" s="381"/>
      <c r="C34" s="1361"/>
      <c r="D34" s="892" t="s">
        <v>570</v>
      </c>
      <c r="E34" s="900"/>
      <c r="F34" s="563" t="e">
        <f t="shared" si="6"/>
        <v>#N/A</v>
      </c>
      <c r="G34" s="901"/>
      <c r="H34" s="563" t="e">
        <f t="shared" si="7"/>
        <v>#N/A</v>
      </c>
      <c r="I34" s="484"/>
      <c r="J34" s="382"/>
      <c r="K34" s="330"/>
      <c r="L34" s="410">
        <v>32</v>
      </c>
      <c r="M34" s="1361"/>
      <c r="N34" s="401">
        <v>1</v>
      </c>
      <c r="O34" s="402">
        <v>-1</v>
      </c>
      <c r="Q34" s="458"/>
      <c r="R34" s="370">
        <v>1</v>
      </c>
      <c r="T34" s="555"/>
    </row>
    <row r="35" spans="1:16381" ht="26.25" customHeight="1" thickBot="1">
      <c r="A35" s="381"/>
      <c r="C35" s="1361"/>
      <c r="D35" s="608" t="s">
        <v>571</v>
      </c>
      <c r="E35" s="900"/>
      <c r="F35" s="563" t="e">
        <f>HLOOKUP(E35, $N$3:$O$40,$L35, FALSE)</f>
        <v>#N/A</v>
      </c>
      <c r="G35" s="901"/>
      <c r="H35" s="563" t="e">
        <f t="shared" si="7"/>
        <v>#N/A</v>
      </c>
      <c r="I35" s="484"/>
      <c r="J35" s="382"/>
      <c r="K35" s="330"/>
      <c r="L35" s="410">
        <v>33</v>
      </c>
      <c r="M35" s="1361"/>
      <c r="N35" s="401">
        <v>2</v>
      </c>
      <c r="O35" s="402">
        <v>0</v>
      </c>
      <c r="R35" s="394">
        <v>2</v>
      </c>
      <c r="T35" s="555"/>
    </row>
    <row r="36" spans="1:16381" ht="31.5" customHeight="1" thickBot="1">
      <c r="A36" s="381"/>
      <c r="C36" s="1362"/>
      <c r="D36" s="609" t="s">
        <v>572</v>
      </c>
      <c r="E36" s="900"/>
      <c r="F36" s="564" t="e">
        <f>HLOOKUP(E36, $N$3:$Q$40,$L36, FALSE)</f>
        <v>#N/A</v>
      </c>
      <c r="G36" s="901"/>
      <c r="H36" s="564" t="e">
        <f>HLOOKUP(G36, $N$3:$Q$40,$L36, FALSE)</f>
        <v>#N/A</v>
      </c>
      <c r="I36" s="484"/>
      <c r="J36" s="382"/>
      <c r="K36" s="330"/>
      <c r="L36" s="410">
        <v>35</v>
      </c>
      <c r="M36" s="1375"/>
      <c r="N36" s="391">
        <v>0</v>
      </c>
      <c r="O36" s="407">
        <v>0</v>
      </c>
      <c r="P36" s="379">
        <v>0</v>
      </c>
      <c r="Q36" s="393">
        <v>0</v>
      </c>
      <c r="R36" s="451">
        <v>0</v>
      </c>
      <c r="T36" s="555"/>
    </row>
    <row r="37" spans="1:16381" ht="21" customHeight="1">
      <c r="A37" s="381"/>
      <c r="C37" s="1342" t="s">
        <v>60</v>
      </c>
      <c r="D37" s="1408" t="s">
        <v>60</v>
      </c>
      <c r="E37" s="1408"/>
      <c r="F37" s="1408"/>
      <c r="G37" s="1408"/>
      <c r="H37" s="1409"/>
      <c r="I37" s="484"/>
      <c r="J37" s="382"/>
      <c r="K37" s="330"/>
      <c r="L37" s="411">
        <v>36</v>
      </c>
      <c r="M37" s="1376" t="s">
        <v>60</v>
      </c>
      <c r="N37" s="584">
        <v>0</v>
      </c>
      <c r="O37" s="585">
        <v>0</v>
      </c>
      <c r="P37" s="586"/>
      <c r="Q37" s="587"/>
      <c r="R37" s="588">
        <v>0</v>
      </c>
      <c r="T37" s="555"/>
    </row>
    <row r="38" spans="1:16381" ht="27" customHeight="1">
      <c r="A38" s="381"/>
      <c r="C38" s="1343"/>
      <c r="D38" s="890" t="s">
        <v>573</v>
      </c>
      <c r="E38" s="897"/>
      <c r="F38" s="563" t="e">
        <f t="shared" ref="F38:F39" si="8">HLOOKUP(E38, $N$3:$P$40,$L38, FALSE)</f>
        <v>#N/A</v>
      </c>
      <c r="G38" s="443"/>
      <c r="H38" s="563" t="e">
        <f t="shared" ref="H38:H39" si="9">HLOOKUP(G38, $N$3:$P$40,$L38, FALSE)</f>
        <v>#N/A</v>
      </c>
      <c r="I38" s="484"/>
      <c r="J38" s="382"/>
      <c r="K38" s="330"/>
      <c r="L38" s="411">
        <v>37</v>
      </c>
      <c r="M38" s="1377"/>
      <c r="N38" s="401">
        <v>1</v>
      </c>
      <c r="O38" s="402">
        <v>0</v>
      </c>
      <c r="R38" s="394">
        <v>1</v>
      </c>
      <c r="T38" s="555"/>
    </row>
    <row r="39" spans="1:16381" ht="27" customHeight="1">
      <c r="A39" s="381"/>
      <c r="C39" s="1343"/>
      <c r="D39" s="891" t="s">
        <v>574</v>
      </c>
      <c r="E39" s="897"/>
      <c r="F39" s="563" t="e">
        <f t="shared" si="8"/>
        <v>#N/A</v>
      </c>
      <c r="G39" s="443"/>
      <c r="H39" s="745" t="e">
        <f t="shared" si="9"/>
        <v>#N/A</v>
      </c>
      <c r="I39" s="484"/>
      <c r="J39" s="382"/>
      <c r="K39" s="549"/>
      <c r="L39" s="411">
        <v>38</v>
      </c>
      <c r="M39" s="1377"/>
      <c r="N39" s="401">
        <v>1</v>
      </c>
      <c r="O39" s="402">
        <v>0</v>
      </c>
      <c r="R39" s="394">
        <v>1</v>
      </c>
      <c r="T39" s="555"/>
    </row>
    <row r="40" spans="1:16381" ht="27" customHeight="1" thickBot="1">
      <c r="A40" s="381"/>
      <c r="C40" s="1344"/>
      <c r="D40" s="891" t="s">
        <v>575</v>
      </c>
      <c r="E40" s="897"/>
      <c r="F40" s="736" t="e">
        <f>HLOOKUP(E40, $N$3:$P$40,$L40, FALSE)</f>
        <v>#N/A</v>
      </c>
      <c r="G40" s="443"/>
      <c r="H40" s="745" t="e">
        <f>HLOOKUP(G40, $N$3:$P$40,$L40, FALSE)</f>
        <v>#N/A</v>
      </c>
      <c r="I40" s="484"/>
      <c r="J40" s="382"/>
      <c r="K40" s="330"/>
      <c r="L40" s="412">
        <v>38</v>
      </c>
      <c r="M40" s="1377"/>
      <c r="N40" s="391">
        <v>1</v>
      </c>
      <c r="O40" s="392">
        <v>0</v>
      </c>
      <c r="R40" s="413">
        <v>1</v>
      </c>
      <c r="T40" s="555"/>
    </row>
    <row r="41" spans="1:16381" s="399" customFormat="1" ht="24.75" thickBot="1">
      <c r="A41" s="381"/>
      <c r="C41" s="1103" t="s">
        <v>105</v>
      </c>
      <c r="D41" s="589" t="s">
        <v>312</v>
      </c>
      <c r="E41" s="1353" t="e">
        <f>SUM(F6, F7, F9, F11, F13,F14, F16,F19:F21,F23:F25,F27:F29,F31:F36,F38:F40)</f>
        <v>#N/A</v>
      </c>
      <c r="F41" s="1354"/>
      <c r="G41" s="1353" t="e">
        <f>SUM(H6, H7, H9, H11, H13,H14, H16,H19:H21,H23:H25,H27:H29,H31:H36,H38:H40)</f>
        <v>#N/A</v>
      </c>
      <c r="H41" s="1354"/>
      <c r="I41" s="484"/>
      <c r="J41" s="382"/>
      <c r="K41" s="330"/>
      <c r="L41" s="374" t="s">
        <v>95</v>
      </c>
      <c r="M41" s="373"/>
      <c r="N41" s="364">
        <f>SUM(N8:N40)</f>
        <v>28</v>
      </c>
      <c r="O41" s="364">
        <f>SUM(O8:O40)</f>
        <v>3</v>
      </c>
      <c r="P41" s="364">
        <f>SUM(P8:P40)</f>
        <v>5</v>
      </c>
      <c r="Q41" s="380">
        <f>SUM(Q8:Q40)</f>
        <v>0</v>
      </c>
      <c r="R41" s="374">
        <f>SUM(R4:R40)</f>
        <v>34</v>
      </c>
      <c r="T41" s="381"/>
    </row>
    <row r="42" spans="1:16381" s="399" customFormat="1">
      <c r="A42" s="381"/>
      <c r="C42" s="1104"/>
      <c r="D42" s="590" t="s">
        <v>149</v>
      </c>
      <c r="E42" s="1304">
        <f>$R$41</f>
        <v>34</v>
      </c>
      <c r="F42" s="1305"/>
      <c r="G42" s="1304">
        <f>$R$41</f>
        <v>34</v>
      </c>
      <c r="H42" s="1305"/>
      <c r="I42" s="484"/>
      <c r="J42" s="382"/>
      <c r="K42" s="330"/>
      <c r="L42" s="591"/>
      <c r="M42" s="365"/>
      <c r="N42" s="365"/>
      <c r="O42" s="365"/>
      <c r="P42" s="365"/>
      <c r="Q42" s="365"/>
      <c r="R42" s="365"/>
      <c r="T42" s="381"/>
    </row>
    <row r="43" spans="1:16381" s="399" customFormat="1" ht="15" thickBot="1">
      <c r="A43" s="381"/>
      <c r="C43" s="1104"/>
      <c r="D43" s="590" t="s">
        <v>456</v>
      </c>
      <c r="E43" s="1300" t="e">
        <f>E41/E42</f>
        <v>#N/A</v>
      </c>
      <c r="F43" s="1301"/>
      <c r="G43" s="1300" t="e">
        <f t="shared" ref="G43" si="10">G41/G42</f>
        <v>#N/A</v>
      </c>
      <c r="H43" s="1301"/>
      <c r="I43" s="484"/>
      <c r="J43" s="382"/>
      <c r="K43" s="330"/>
      <c r="L43" s="591"/>
      <c r="M43" s="591"/>
      <c r="N43" s="424"/>
      <c r="O43" s="424"/>
      <c r="P43" s="424"/>
      <c r="Q43" s="424"/>
      <c r="R43" s="424"/>
      <c r="T43" s="381"/>
    </row>
    <row r="44" spans="1:16381" s="399" customFormat="1" ht="24" thickBot="1">
      <c r="A44" s="381"/>
      <c r="C44" s="1105"/>
      <c r="D44" s="592" t="s">
        <v>5</v>
      </c>
      <c r="E44" s="1411" t="e">
        <f>IF(ISNUMBER(G41),(SUM(E41:H41)/SUM(E42:H42)),E43)</f>
        <v>#N/A</v>
      </c>
      <c r="F44" s="1412"/>
      <c r="G44" s="1412"/>
      <c r="H44" s="1413"/>
      <c r="I44" s="484"/>
      <c r="J44" s="382"/>
      <c r="K44" s="330"/>
      <c r="L44" s="591"/>
      <c r="M44" s="424"/>
      <c r="N44" s="424"/>
      <c r="O44" s="424"/>
      <c r="P44" s="424"/>
      <c r="Q44" s="424"/>
      <c r="R44" s="424"/>
      <c r="T44" s="381"/>
    </row>
    <row r="45" spans="1:16381" s="399" customFormat="1" ht="42.6" customHeight="1">
      <c r="A45" s="381"/>
      <c r="C45" s="1210" t="s">
        <v>471</v>
      </c>
      <c r="D45" s="1210"/>
      <c r="E45" s="1210"/>
      <c r="F45" s="1210"/>
      <c r="G45" s="1210"/>
      <c r="H45" s="1210"/>
      <c r="I45" s="484"/>
      <c r="J45" s="382"/>
      <c r="K45" s="330"/>
      <c r="L45" s="591"/>
      <c r="M45" s="423"/>
      <c r="N45" s="424"/>
      <c r="O45" s="424"/>
      <c r="P45" s="424"/>
      <c r="Q45" s="424"/>
      <c r="R45" s="424"/>
      <c r="T45" s="381"/>
    </row>
    <row r="46" spans="1:16381" s="399" customFormat="1">
      <c r="A46" s="381"/>
      <c r="C46" s="27"/>
      <c r="E46" s="425"/>
      <c r="F46" s="440"/>
      <c r="G46" s="424"/>
      <c r="H46" s="424"/>
      <c r="I46" s="484"/>
      <c r="J46" s="382"/>
      <c r="K46" s="414"/>
      <c r="L46" s="365"/>
      <c r="M46" s="415"/>
      <c r="N46" s="415"/>
      <c r="O46" s="415"/>
      <c r="P46" s="415"/>
      <c r="Q46" s="415"/>
      <c r="R46" s="415"/>
      <c r="S46" s="415"/>
      <c r="T46" s="381"/>
    </row>
    <row r="47" spans="1:16381" s="421" customFormat="1">
      <c r="A47" s="381"/>
      <c r="B47" s="381"/>
      <c r="C47" s="381"/>
      <c r="D47" s="381"/>
      <c r="E47" s="420"/>
      <c r="F47" s="439"/>
      <c r="G47" s="420"/>
      <c r="H47" s="420"/>
      <c r="I47" s="381"/>
      <c r="J47" s="416"/>
      <c r="K47" s="417"/>
      <c r="L47" s="418"/>
      <c r="M47" s="419"/>
      <c r="N47" s="419"/>
      <c r="O47" s="419"/>
      <c r="P47" s="419"/>
      <c r="Q47" s="419"/>
      <c r="R47" s="420"/>
      <c r="S47" s="381"/>
      <c r="T47" s="381"/>
      <c r="U47" s="381"/>
      <c r="V47" s="381"/>
      <c r="W47" s="381"/>
      <c r="X47" s="381"/>
      <c r="Y47" s="381"/>
      <c r="Z47" s="381"/>
      <c r="AA47" s="381"/>
      <c r="AB47" s="381"/>
      <c r="AC47" s="381"/>
      <c r="AD47" s="381"/>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81"/>
      <c r="BD47" s="381"/>
      <c r="BE47" s="381"/>
      <c r="BF47" s="381"/>
      <c r="BG47" s="381"/>
      <c r="BH47" s="381"/>
      <c r="BI47" s="381"/>
      <c r="BJ47" s="381"/>
      <c r="BK47" s="381"/>
      <c r="BL47" s="381"/>
      <c r="BM47" s="381"/>
      <c r="BN47" s="381"/>
      <c r="BO47" s="381"/>
      <c r="BP47" s="381"/>
      <c r="BQ47" s="381"/>
      <c r="BR47" s="381"/>
      <c r="BS47" s="381"/>
      <c r="BT47" s="381"/>
      <c r="BU47" s="381"/>
      <c r="BV47" s="381"/>
      <c r="BW47" s="381"/>
      <c r="BX47" s="381"/>
      <c r="BY47" s="381"/>
      <c r="BZ47" s="381"/>
      <c r="CA47" s="381"/>
      <c r="CB47" s="381"/>
      <c r="CC47" s="381"/>
      <c r="CD47" s="381"/>
      <c r="CE47" s="381"/>
      <c r="CF47" s="381"/>
      <c r="CG47" s="381"/>
      <c r="CH47" s="381"/>
      <c r="CI47" s="381"/>
      <c r="CJ47" s="381"/>
      <c r="CK47" s="381"/>
      <c r="CL47" s="381"/>
      <c r="CM47" s="381"/>
      <c r="CN47" s="381"/>
      <c r="CO47" s="381"/>
      <c r="CP47" s="381"/>
      <c r="CQ47" s="381"/>
      <c r="CR47" s="381"/>
      <c r="CS47" s="381"/>
      <c r="CT47" s="381"/>
      <c r="CU47" s="381"/>
      <c r="CV47" s="381"/>
      <c r="CW47" s="381"/>
      <c r="CX47" s="381"/>
      <c r="CY47" s="381"/>
      <c r="CZ47" s="381"/>
      <c r="DA47" s="381"/>
      <c r="DB47" s="381"/>
      <c r="DC47" s="381"/>
      <c r="DD47" s="381"/>
      <c r="DE47" s="381"/>
      <c r="DF47" s="381"/>
      <c r="DG47" s="381"/>
      <c r="DH47" s="381"/>
      <c r="DI47" s="381"/>
      <c r="DJ47" s="381"/>
      <c r="DK47" s="381"/>
      <c r="DL47" s="381"/>
      <c r="DM47" s="381"/>
      <c r="DN47" s="381"/>
      <c r="DO47" s="381"/>
      <c r="DP47" s="381"/>
      <c r="DQ47" s="381"/>
      <c r="DR47" s="381"/>
      <c r="DS47" s="381"/>
      <c r="DT47" s="381"/>
      <c r="DU47" s="381"/>
      <c r="DV47" s="381"/>
      <c r="DW47" s="381"/>
      <c r="DX47" s="381"/>
      <c r="DY47" s="381"/>
      <c r="DZ47" s="381"/>
      <c r="EA47" s="381"/>
      <c r="EB47" s="381"/>
      <c r="EC47" s="381"/>
      <c r="ED47" s="381"/>
      <c r="EE47" s="381"/>
      <c r="EF47" s="381"/>
      <c r="EG47" s="381"/>
      <c r="EH47" s="381"/>
      <c r="EI47" s="381"/>
      <c r="EJ47" s="381"/>
      <c r="EK47" s="381"/>
      <c r="EL47" s="381"/>
      <c r="EM47" s="381"/>
      <c r="EN47" s="381"/>
      <c r="EO47" s="381"/>
      <c r="EP47" s="381"/>
      <c r="EQ47" s="381"/>
      <c r="ER47" s="381"/>
      <c r="ES47" s="381"/>
      <c r="ET47" s="381"/>
      <c r="EU47" s="381"/>
      <c r="EV47" s="381"/>
      <c r="EW47" s="381"/>
      <c r="EX47" s="381"/>
      <c r="EY47" s="381"/>
      <c r="EZ47" s="381"/>
      <c r="FA47" s="381"/>
      <c r="FB47" s="381"/>
      <c r="FC47" s="381"/>
      <c r="FD47" s="381"/>
      <c r="FE47" s="381"/>
      <c r="FF47" s="381"/>
      <c r="FG47" s="381"/>
      <c r="FH47" s="381"/>
      <c r="FI47" s="381"/>
      <c r="FJ47" s="381"/>
      <c r="FK47" s="381"/>
      <c r="FL47" s="381"/>
      <c r="FM47" s="381"/>
      <c r="FN47" s="381"/>
      <c r="FO47" s="381"/>
      <c r="FP47" s="381"/>
      <c r="FQ47" s="381"/>
      <c r="FR47" s="381"/>
      <c r="FS47" s="381"/>
      <c r="FT47" s="381"/>
      <c r="FU47" s="381"/>
      <c r="FV47" s="381"/>
      <c r="FW47" s="381"/>
      <c r="FX47" s="381"/>
      <c r="FY47" s="381"/>
      <c r="FZ47" s="381"/>
      <c r="GA47" s="381"/>
      <c r="GB47" s="381"/>
      <c r="GC47" s="381"/>
      <c r="GD47" s="381"/>
      <c r="GE47" s="381"/>
      <c r="GF47" s="381"/>
      <c r="GG47" s="381"/>
      <c r="GH47" s="381"/>
      <c r="GI47" s="381"/>
      <c r="GJ47" s="381"/>
      <c r="GK47" s="381"/>
      <c r="GL47" s="381"/>
      <c r="GM47" s="381"/>
      <c r="GN47" s="381"/>
      <c r="GO47" s="381"/>
      <c r="GP47" s="381"/>
      <c r="GQ47" s="381"/>
      <c r="GR47" s="381"/>
      <c r="GS47" s="381"/>
      <c r="GT47" s="381"/>
      <c r="GU47" s="381"/>
      <c r="GV47" s="381"/>
      <c r="GW47" s="381"/>
      <c r="GX47" s="381"/>
      <c r="GY47" s="381"/>
      <c r="GZ47" s="381"/>
      <c r="HA47" s="381"/>
      <c r="HB47" s="381"/>
      <c r="HC47" s="381"/>
      <c r="HD47" s="381"/>
      <c r="HE47" s="381"/>
      <c r="HF47" s="381"/>
      <c r="HG47" s="381"/>
      <c r="HH47" s="381"/>
      <c r="HI47" s="381"/>
      <c r="HJ47" s="381"/>
      <c r="HK47" s="381"/>
      <c r="HL47" s="381"/>
      <c r="HM47" s="381"/>
      <c r="HN47" s="381"/>
      <c r="HO47" s="381"/>
      <c r="HP47" s="381"/>
      <c r="HQ47" s="381"/>
      <c r="HR47" s="381"/>
      <c r="HS47" s="381"/>
      <c r="HT47" s="381"/>
      <c r="HU47" s="381"/>
      <c r="HV47" s="381"/>
      <c r="HW47" s="381"/>
      <c r="HX47" s="381"/>
      <c r="HY47" s="381"/>
      <c r="HZ47" s="381"/>
      <c r="IA47" s="381"/>
      <c r="IB47" s="381"/>
      <c r="IC47" s="381"/>
      <c r="ID47" s="381"/>
      <c r="IE47" s="381"/>
      <c r="IF47" s="381"/>
      <c r="IG47" s="381"/>
      <c r="IH47" s="381"/>
      <c r="II47" s="381"/>
      <c r="IJ47" s="381"/>
      <c r="IK47" s="381"/>
      <c r="IL47" s="381"/>
      <c r="IM47" s="381"/>
      <c r="IN47" s="381"/>
      <c r="IO47" s="381"/>
      <c r="IP47" s="381"/>
      <c r="IQ47" s="381"/>
      <c r="IR47" s="381"/>
      <c r="IS47" s="381"/>
      <c r="IT47" s="381"/>
      <c r="IU47" s="381"/>
      <c r="IV47" s="381"/>
      <c r="IW47" s="381"/>
      <c r="IX47" s="381"/>
      <c r="IY47" s="381"/>
      <c r="IZ47" s="381"/>
      <c r="JA47" s="381"/>
      <c r="JB47" s="381"/>
      <c r="JC47" s="381"/>
      <c r="JD47" s="381"/>
      <c r="JE47" s="381"/>
      <c r="JF47" s="381"/>
      <c r="JG47" s="381"/>
      <c r="JH47" s="381"/>
      <c r="JI47" s="381"/>
      <c r="JJ47" s="381"/>
      <c r="JK47" s="381"/>
      <c r="JL47" s="381"/>
      <c r="JM47" s="381"/>
      <c r="JN47" s="381"/>
      <c r="JO47" s="381"/>
      <c r="JP47" s="381"/>
      <c r="JQ47" s="381"/>
      <c r="JR47" s="381"/>
      <c r="JS47" s="381"/>
      <c r="JT47" s="381"/>
      <c r="JU47" s="381"/>
      <c r="JV47" s="381"/>
      <c r="JW47" s="381"/>
      <c r="JX47" s="381"/>
      <c r="JY47" s="381"/>
      <c r="JZ47" s="381"/>
      <c r="KA47" s="381"/>
      <c r="KB47" s="381"/>
      <c r="KC47" s="381"/>
      <c r="KD47" s="381"/>
      <c r="KE47" s="381"/>
      <c r="KF47" s="381"/>
      <c r="KG47" s="381"/>
      <c r="KH47" s="381"/>
      <c r="KI47" s="381"/>
      <c r="KJ47" s="381"/>
      <c r="KK47" s="381"/>
      <c r="KL47" s="381"/>
      <c r="KM47" s="381"/>
      <c r="KN47" s="381"/>
      <c r="KO47" s="381"/>
      <c r="KP47" s="381"/>
      <c r="KQ47" s="381"/>
      <c r="KR47" s="381"/>
      <c r="KS47" s="381"/>
      <c r="KT47" s="381"/>
      <c r="KU47" s="381"/>
      <c r="KV47" s="381"/>
      <c r="KW47" s="381"/>
      <c r="KX47" s="381"/>
      <c r="KY47" s="381"/>
      <c r="KZ47" s="381"/>
      <c r="LA47" s="381"/>
      <c r="LB47" s="381"/>
      <c r="LC47" s="381"/>
      <c r="LD47" s="381"/>
      <c r="LE47" s="381"/>
      <c r="LF47" s="381"/>
      <c r="LG47" s="381"/>
      <c r="LH47" s="381"/>
      <c r="LI47" s="381"/>
      <c r="LJ47" s="381"/>
      <c r="LK47" s="381"/>
      <c r="LL47" s="381"/>
      <c r="LM47" s="381"/>
      <c r="LN47" s="381"/>
      <c r="LO47" s="381"/>
      <c r="LP47" s="381"/>
      <c r="LQ47" s="381"/>
      <c r="LR47" s="381"/>
      <c r="LS47" s="381"/>
      <c r="LT47" s="381"/>
      <c r="LU47" s="381"/>
      <c r="LV47" s="381"/>
      <c r="LW47" s="381"/>
      <c r="LX47" s="381"/>
      <c r="LY47" s="381"/>
      <c r="LZ47" s="381"/>
      <c r="MA47" s="381"/>
      <c r="MB47" s="381"/>
      <c r="MC47" s="381"/>
      <c r="MD47" s="381"/>
      <c r="ME47" s="381"/>
      <c r="MF47" s="381"/>
      <c r="MG47" s="381"/>
      <c r="MH47" s="381"/>
      <c r="MI47" s="381"/>
      <c r="MJ47" s="381"/>
      <c r="MK47" s="381"/>
      <c r="ML47" s="381"/>
      <c r="MM47" s="381"/>
      <c r="MN47" s="381"/>
      <c r="MO47" s="381"/>
      <c r="MP47" s="381"/>
      <c r="MQ47" s="381"/>
      <c r="MR47" s="381"/>
      <c r="MS47" s="381"/>
      <c r="MT47" s="381"/>
      <c r="MU47" s="381"/>
      <c r="MV47" s="381"/>
      <c r="MW47" s="381"/>
      <c r="MX47" s="381"/>
      <c r="MY47" s="381"/>
      <c r="MZ47" s="381"/>
      <c r="NA47" s="381"/>
      <c r="NB47" s="381"/>
      <c r="NC47" s="381"/>
      <c r="ND47" s="381"/>
      <c r="NE47" s="381"/>
      <c r="NF47" s="381"/>
      <c r="NG47" s="381"/>
      <c r="NH47" s="381"/>
      <c r="NI47" s="381"/>
      <c r="NJ47" s="381"/>
      <c r="NK47" s="381"/>
      <c r="NL47" s="381"/>
      <c r="NM47" s="381"/>
      <c r="NN47" s="381"/>
      <c r="NO47" s="381"/>
      <c r="NP47" s="381"/>
      <c r="NQ47" s="381"/>
      <c r="NR47" s="381"/>
      <c r="NS47" s="381"/>
      <c r="NT47" s="381"/>
      <c r="NU47" s="381"/>
      <c r="NV47" s="381"/>
      <c r="NW47" s="381"/>
      <c r="NX47" s="381"/>
      <c r="NY47" s="381"/>
      <c r="NZ47" s="381"/>
      <c r="OA47" s="381"/>
      <c r="OB47" s="381"/>
      <c r="OC47" s="381"/>
      <c r="OD47" s="381"/>
      <c r="OE47" s="381"/>
      <c r="OF47" s="381"/>
      <c r="OG47" s="381"/>
      <c r="OH47" s="381"/>
      <c r="OI47" s="381"/>
      <c r="OJ47" s="381"/>
      <c r="OK47" s="381"/>
      <c r="OL47" s="381"/>
      <c r="OM47" s="381"/>
      <c r="ON47" s="381"/>
      <c r="OO47" s="381"/>
      <c r="OP47" s="381"/>
      <c r="OQ47" s="381"/>
      <c r="OR47" s="381"/>
      <c r="OS47" s="381"/>
      <c r="OT47" s="381"/>
      <c r="OU47" s="381"/>
      <c r="OV47" s="381"/>
      <c r="OW47" s="381"/>
      <c r="OX47" s="381"/>
      <c r="OY47" s="381"/>
      <c r="OZ47" s="381"/>
      <c r="PA47" s="381"/>
      <c r="PB47" s="381"/>
      <c r="PC47" s="381"/>
      <c r="PD47" s="381"/>
      <c r="PE47" s="381"/>
      <c r="PF47" s="381"/>
      <c r="PG47" s="381"/>
      <c r="PH47" s="381"/>
      <c r="PI47" s="381"/>
      <c r="PJ47" s="381"/>
      <c r="PK47" s="381"/>
      <c r="PL47" s="381"/>
      <c r="PM47" s="381"/>
      <c r="PN47" s="381"/>
      <c r="PO47" s="381"/>
      <c r="PP47" s="381"/>
      <c r="PQ47" s="381"/>
      <c r="PR47" s="381"/>
      <c r="PS47" s="381"/>
      <c r="PT47" s="381"/>
      <c r="PU47" s="381"/>
      <c r="PV47" s="381"/>
      <c r="PW47" s="381"/>
      <c r="PX47" s="381"/>
      <c r="PY47" s="381"/>
      <c r="PZ47" s="381"/>
      <c r="QA47" s="381"/>
      <c r="QB47" s="381"/>
      <c r="QC47" s="381"/>
      <c r="QD47" s="381"/>
      <c r="QE47" s="381"/>
      <c r="QF47" s="381"/>
      <c r="QG47" s="381"/>
      <c r="QH47" s="381"/>
      <c r="QI47" s="381"/>
      <c r="QJ47" s="381"/>
      <c r="QK47" s="381"/>
      <c r="QL47" s="381"/>
      <c r="QM47" s="381"/>
      <c r="QN47" s="381"/>
      <c r="QO47" s="381"/>
      <c r="QP47" s="381"/>
      <c r="QQ47" s="381"/>
      <c r="QR47" s="381"/>
      <c r="QS47" s="381"/>
      <c r="QT47" s="381"/>
      <c r="QU47" s="381"/>
      <c r="QV47" s="381"/>
      <c r="QW47" s="381"/>
      <c r="QX47" s="381"/>
      <c r="QY47" s="381"/>
      <c r="QZ47" s="381"/>
      <c r="RA47" s="381"/>
      <c r="RB47" s="381"/>
      <c r="RC47" s="381"/>
      <c r="RD47" s="381"/>
      <c r="RE47" s="381"/>
      <c r="RF47" s="381"/>
      <c r="RG47" s="381"/>
      <c r="RH47" s="381"/>
      <c r="RI47" s="381"/>
      <c r="RJ47" s="381"/>
      <c r="RK47" s="381"/>
      <c r="RL47" s="381"/>
      <c r="RM47" s="381"/>
      <c r="RN47" s="381"/>
      <c r="RO47" s="381"/>
      <c r="RP47" s="381"/>
      <c r="RQ47" s="381"/>
      <c r="RR47" s="381"/>
      <c r="RS47" s="381"/>
      <c r="RT47" s="381"/>
      <c r="RU47" s="381"/>
      <c r="RV47" s="381"/>
      <c r="RW47" s="381"/>
      <c r="RX47" s="381"/>
      <c r="RY47" s="381"/>
      <c r="RZ47" s="381"/>
      <c r="SA47" s="381"/>
      <c r="SB47" s="381"/>
      <c r="SC47" s="381"/>
      <c r="SD47" s="381"/>
      <c r="SE47" s="381"/>
      <c r="SF47" s="381"/>
      <c r="SG47" s="381"/>
      <c r="SH47" s="381"/>
      <c r="SI47" s="381"/>
      <c r="SJ47" s="381"/>
      <c r="SK47" s="381"/>
      <c r="SL47" s="381"/>
      <c r="SM47" s="381"/>
      <c r="SN47" s="381"/>
      <c r="SO47" s="381"/>
      <c r="SP47" s="381"/>
      <c r="SQ47" s="381"/>
      <c r="SR47" s="381"/>
      <c r="SS47" s="381"/>
      <c r="ST47" s="381"/>
      <c r="SU47" s="381"/>
      <c r="SV47" s="381"/>
      <c r="SW47" s="381"/>
      <c r="SX47" s="381"/>
      <c r="SY47" s="381"/>
      <c r="SZ47" s="381"/>
      <c r="TA47" s="381"/>
      <c r="TB47" s="381"/>
      <c r="TC47" s="381"/>
      <c r="TD47" s="381"/>
      <c r="TE47" s="381"/>
      <c r="TF47" s="381"/>
      <c r="TG47" s="381"/>
      <c r="TH47" s="381"/>
      <c r="TI47" s="381"/>
      <c r="TJ47" s="381"/>
      <c r="TK47" s="381"/>
      <c r="TL47" s="381"/>
      <c r="TM47" s="381"/>
      <c r="TN47" s="381"/>
      <c r="TO47" s="381"/>
      <c r="TP47" s="381"/>
      <c r="TQ47" s="381"/>
      <c r="TR47" s="381"/>
      <c r="TS47" s="381"/>
      <c r="TT47" s="381"/>
      <c r="TU47" s="381"/>
      <c r="TV47" s="381"/>
      <c r="TW47" s="381"/>
      <c r="TX47" s="381"/>
      <c r="TY47" s="381"/>
      <c r="TZ47" s="381"/>
      <c r="UA47" s="381"/>
      <c r="UB47" s="381"/>
      <c r="UC47" s="381"/>
      <c r="UD47" s="381"/>
      <c r="UE47" s="381"/>
      <c r="UF47" s="381"/>
      <c r="UG47" s="381"/>
      <c r="UH47" s="381"/>
      <c r="UI47" s="381"/>
      <c r="UJ47" s="381"/>
      <c r="UK47" s="381"/>
      <c r="UL47" s="381"/>
      <c r="UM47" s="381"/>
      <c r="UN47" s="381"/>
      <c r="UO47" s="381"/>
      <c r="UP47" s="381"/>
      <c r="UQ47" s="381"/>
      <c r="UR47" s="381"/>
      <c r="US47" s="381"/>
      <c r="UT47" s="381"/>
      <c r="UU47" s="381"/>
      <c r="UV47" s="381"/>
      <c r="UW47" s="381"/>
      <c r="UX47" s="381"/>
      <c r="UY47" s="381"/>
      <c r="UZ47" s="381"/>
      <c r="VA47" s="381"/>
      <c r="VB47" s="381"/>
      <c r="VC47" s="381"/>
      <c r="VD47" s="381"/>
      <c r="VE47" s="381"/>
      <c r="VF47" s="381"/>
      <c r="VG47" s="381"/>
      <c r="VH47" s="381"/>
      <c r="VI47" s="381"/>
      <c r="VJ47" s="381"/>
      <c r="VK47" s="381"/>
      <c r="VL47" s="381"/>
      <c r="VM47" s="381"/>
      <c r="VN47" s="381"/>
      <c r="VO47" s="381"/>
      <c r="VP47" s="381"/>
      <c r="VQ47" s="381"/>
      <c r="VR47" s="381"/>
      <c r="VS47" s="381"/>
      <c r="VT47" s="381"/>
      <c r="VU47" s="381"/>
      <c r="VV47" s="381"/>
      <c r="VW47" s="381"/>
      <c r="VX47" s="381"/>
      <c r="VY47" s="381"/>
      <c r="VZ47" s="381"/>
      <c r="WA47" s="381"/>
      <c r="WB47" s="381"/>
      <c r="WC47" s="381"/>
      <c r="WD47" s="381"/>
      <c r="WE47" s="381"/>
      <c r="WF47" s="381"/>
      <c r="WG47" s="381"/>
      <c r="WH47" s="381"/>
      <c r="WI47" s="381"/>
      <c r="WJ47" s="381"/>
      <c r="WK47" s="381"/>
      <c r="WL47" s="381"/>
      <c r="WM47" s="381"/>
      <c r="WN47" s="381"/>
      <c r="WO47" s="381"/>
      <c r="WP47" s="381"/>
      <c r="WQ47" s="381"/>
      <c r="WR47" s="381"/>
      <c r="WS47" s="381"/>
      <c r="WT47" s="381"/>
      <c r="WU47" s="381"/>
      <c r="WV47" s="381"/>
      <c r="WW47" s="381"/>
      <c r="WX47" s="381"/>
      <c r="WY47" s="381"/>
      <c r="WZ47" s="381"/>
      <c r="XA47" s="381"/>
      <c r="XB47" s="381"/>
      <c r="XC47" s="381"/>
      <c r="XD47" s="381"/>
      <c r="XE47" s="381"/>
      <c r="XF47" s="381"/>
      <c r="XG47" s="381"/>
      <c r="XH47" s="381"/>
      <c r="XI47" s="381"/>
      <c r="XJ47" s="381"/>
      <c r="XK47" s="381"/>
      <c r="XL47" s="381"/>
      <c r="XM47" s="381"/>
      <c r="XN47" s="381"/>
      <c r="XO47" s="381"/>
      <c r="XP47" s="381"/>
      <c r="XQ47" s="381"/>
      <c r="XR47" s="381"/>
      <c r="XS47" s="381"/>
      <c r="XT47" s="381"/>
      <c r="XU47" s="381"/>
      <c r="XV47" s="381"/>
      <c r="XW47" s="381"/>
      <c r="XX47" s="381"/>
      <c r="XY47" s="381"/>
      <c r="XZ47" s="381"/>
      <c r="YA47" s="381"/>
      <c r="YB47" s="381"/>
      <c r="YC47" s="381"/>
      <c r="YD47" s="381"/>
      <c r="YE47" s="381"/>
      <c r="YF47" s="381"/>
      <c r="YG47" s="381"/>
      <c r="YH47" s="381"/>
      <c r="YI47" s="381"/>
      <c r="YJ47" s="381"/>
      <c r="YK47" s="381"/>
      <c r="YL47" s="381"/>
      <c r="YM47" s="381"/>
      <c r="YN47" s="381"/>
      <c r="YO47" s="381"/>
      <c r="YP47" s="381"/>
      <c r="YQ47" s="381"/>
      <c r="YR47" s="381"/>
      <c r="YS47" s="381"/>
      <c r="YT47" s="381"/>
      <c r="YU47" s="381"/>
      <c r="YV47" s="381"/>
      <c r="YW47" s="381"/>
      <c r="YX47" s="381"/>
      <c r="YY47" s="381"/>
      <c r="YZ47" s="381"/>
      <c r="ZA47" s="381"/>
      <c r="ZB47" s="381"/>
      <c r="ZC47" s="381"/>
      <c r="ZD47" s="381"/>
      <c r="ZE47" s="381"/>
      <c r="ZF47" s="381"/>
      <c r="ZG47" s="381"/>
      <c r="ZH47" s="381"/>
      <c r="ZI47" s="381"/>
      <c r="ZJ47" s="381"/>
      <c r="ZK47" s="381"/>
      <c r="ZL47" s="381"/>
      <c r="ZM47" s="381"/>
      <c r="ZN47" s="381"/>
      <c r="ZO47" s="381"/>
      <c r="ZP47" s="381"/>
      <c r="ZQ47" s="381"/>
      <c r="ZR47" s="381"/>
      <c r="ZS47" s="381"/>
      <c r="ZT47" s="381"/>
      <c r="ZU47" s="381"/>
      <c r="ZV47" s="381"/>
      <c r="ZW47" s="381"/>
      <c r="ZX47" s="381"/>
      <c r="ZY47" s="381"/>
      <c r="ZZ47" s="381"/>
      <c r="AAA47" s="381"/>
      <c r="AAB47" s="381"/>
      <c r="AAC47" s="381"/>
      <c r="AAD47" s="381"/>
      <c r="AAE47" s="381"/>
      <c r="AAF47" s="381"/>
      <c r="AAG47" s="381"/>
      <c r="AAH47" s="381"/>
      <c r="AAI47" s="381"/>
      <c r="AAJ47" s="381"/>
      <c r="AAK47" s="381"/>
      <c r="AAL47" s="381"/>
      <c r="AAM47" s="381"/>
      <c r="AAN47" s="381"/>
      <c r="AAO47" s="381"/>
      <c r="AAP47" s="381"/>
      <c r="AAQ47" s="381"/>
      <c r="AAR47" s="381"/>
      <c r="AAS47" s="381"/>
      <c r="AAT47" s="381"/>
      <c r="AAU47" s="381"/>
      <c r="AAV47" s="381"/>
      <c r="AAW47" s="381"/>
      <c r="AAX47" s="381"/>
      <c r="AAY47" s="381"/>
      <c r="AAZ47" s="381"/>
      <c r="ABA47" s="381"/>
      <c r="ABB47" s="381"/>
      <c r="ABC47" s="381"/>
      <c r="ABD47" s="381"/>
      <c r="ABE47" s="381"/>
      <c r="ABF47" s="381"/>
      <c r="ABG47" s="381"/>
      <c r="ABH47" s="381"/>
      <c r="ABI47" s="381"/>
      <c r="ABJ47" s="381"/>
      <c r="ABK47" s="381"/>
      <c r="ABL47" s="381"/>
      <c r="ABM47" s="381"/>
      <c r="ABN47" s="381"/>
      <c r="ABO47" s="381"/>
      <c r="ABP47" s="381"/>
      <c r="ABQ47" s="381"/>
      <c r="ABR47" s="381"/>
      <c r="ABS47" s="381"/>
      <c r="ABT47" s="381"/>
      <c r="ABU47" s="381"/>
      <c r="ABV47" s="381"/>
      <c r="ABW47" s="381"/>
      <c r="ABX47" s="381"/>
      <c r="ABY47" s="381"/>
      <c r="ABZ47" s="381"/>
      <c r="ACA47" s="381"/>
      <c r="ACB47" s="381"/>
      <c r="ACC47" s="381"/>
      <c r="ACD47" s="381"/>
      <c r="ACE47" s="381"/>
      <c r="ACF47" s="381"/>
      <c r="ACG47" s="381"/>
      <c r="ACH47" s="381"/>
      <c r="ACI47" s="381"/>
      <c r="ACJ47" s="381"/>
      <c r="ACK47" s="381"/>
      <c r="ACL47" s="381"/>
      <c r="ACM47" s="381"/>
      <c r="ACN47" s="381"/>
      <c r="ACO47" s="381"/>
      <c r="ACP47" s="381"/>
      <c r="ACQ47" s="381"/>
      <c r="ACR47" s="381"/>
      <c r="ACS47" s="381"/>
      <c r="ACT47" s="381"/>
      <c r="ACU47" s="381"/>
      <c r="ACV47" s="381"/>
      <c r="ACW47" s="381"/>
      <c r="ACX47" s="381"/>
      <c r="ACY47" s="381"/>
      <c r="ACZ47" s="381"/>
      <c r="ADA47" s="381"/>
      <c r="ADB47" s="381"/>
      <c r="ADC47" s="381"/>
      <c r="ADD47" s="381"/>
      <c r="ADE47" s="381"/>
      <c r="ADF47" s="381"/>
      <c r="ADG47" s="381"/>
      <c r="ADH47" s="381"/>
      <c r="ADI47" s="381"/>
      <c r="ADJ47" s="381"/>
      <c r="ADK47" s="381"/>
      <c r="ADL47" s="381"/>
      <c r="ADM47" s="381"/>
      <c r="ADN47" s="381"/>
      <c r="ADO47" s="381"/>
      <c r="ADP47" s="381"/>
      <c r="ADQ47" s="381"/>
      <c r="ADR47" s="381"/>
      <c r="ADS47" s="381"/>
      <c r="ADT47" s="381"/>
      <c r="ADU47" s="381"/>
      <c r="ADV47" s="381"/>
      <c r="ADW47" s="381"/>
      <c r="ADX47" s="381"/>
      <c r="ADY47" s="381"/>
      <c r="ADZ47" s="381"/>
      <c r="AEA47" s="381"/>
      <c r="AEB47" s="381"/>
      <c r="AEC47" s="381"/>
      <c r="AED47" s="381"/>
      <c r="AEE47" s="381"/>
      <c r="AEF47" s="381"/>
      <c r="AEG47" s="381"/>
      <c r="AEH47" s="381"/>
      <c r="AEI47" s="381"/>
      <c r="AEJ47" s="381"/>
      <c r="AEK47" s="381"/>
      <c r="AEL47" s="381"/>
      <c r="AEM47" s="381"/>
      <c r="AEN47" s="381"/>
      <c r="AEO47" s="381"/>
      <c r="AEP47" s="381"/>
      <c r="AEQ47" s="381"/>
      <c r="AER47" s="381"/>
      <c r="AES47" s="381"/>
      <c r="AET47" s="381"/>
      <c r="AEU47" s="381"/>
      <c r="AEV47" s="381"/>
      <c r="AEW47" s="381"/>
      <c r="AEX47" s="381"/>
      <c r="AEY47" s="381"/>
      <c r="AEZ47" s="381"/>
      <c r="AFA47" s="381"/>
      <c r="AFB47" s="381"/>
      <c r="AFC47" s="381"/>
      <c r="AFD47" s="381"/>
      <c r="AFE47" s="381"/>
      <c r="AFF47" s="381"/>
      <c r="AFG47" s="381"/>
      <c r="AFH47" s="381"/>
      <c r="AFI47" s="381"/>
      <c r="AFJ47" s="381"/>
      <c r="AFK47" s="381"/>
      <c r="AFL47" s="381"/>
      <c r="AFM47" s="381"/>
      <c r="AFN47" s="381"/>
      <c r="AFO47" s="381"/>
      <c r="AFP47" s="381"/>
      <c r="AFQ47" s="381"/>
      <c r="AFR47" s="381"/>
      <c r="AFS47" s="381"/>
      <c r="AFT47" s="381"/>
      <c r="AFU47" s="381"/>
      <c r="AFV47" s="381"/>
      <c r="AFW47" s="381"/>
      <c r="AFX47" s="381"/>
      <c r="AFY47" s="381"/>
      <c r="AFZ47" s="381"/>
      <c r="AGA47" s="381"/>
      <c r="AGB47" s="381"/>
      <c r="AGC47" s="381"/>
      <c r="AGD47" s="381"/>
      <c r="AGE47" s="381"/>
      <c r="AGF47" s="381"/>
      <c r="AGG47" s="381"/>
      <c r="AGH47" s="381"/>
      <c r="AGI47" s="381"/>
      <c r="AGJ47" s="381"/>
      <c r="AGK47" s="381"/>
      <c r="AGL47" s="381"/>
      <c r="AGM47" s="381"/>
      <c r="AGN47" s="381"/>
      <c r="AGO47" s="381"/>
      <c r="AGP47" s="381"/>
      <c r="AGQ47" s="381"/>
      <c r="AGR47" s="381"/>
      <c r="AGS47" s="381"/>
      <c r="AGT47" s="381"/>
      <c r="AGU47" s="381"/>
      <c r="AGV47" s="381"/>
      <c r="AGW47" s="381"/>
      <c r="AGX47" s="381"/>
      <c r="AGY47" s="381"/>
      <c r="AGZ47" s="381"/>
      <c r="AHA47" s="381"/>
      <c r="AHB47" s="381"/>
      <c r="AHC47" s="381"/>
      <c r="AHD47" s="381"/>
      <c r="AHE47" s="381"/>
      <c r="AHF47" s="381"/>
      <c r="AHG47" s="381"/>
      <c r="AHH47" s="381"/>
      <c r="AHI47" s="381"/>
      <c r="AHJ47" s="381"/>
      <c r="AHK47" s="381"/>
      <c r="AHL47" s="381"/>
      <c r="AHM47" s="381"/>
      <c r="AHN47" s="381"/>
      <c r="AHO47" s="381"/>
      <c r="AHP47" s="381"/>
      <c r="AHQ47" s="381"/>
      <c r="AHR47" s="381"/>
      <c r="AHS47" s="381"/>
      <c r="AHT47" s="381"/>
      <c r="AHU47" s="381"/>
      <c r="AHV47" s="381"/>
      <c r="AHW47" s="381"/>
      <c r="AHX47" s="381"/>
      <c r="AHY47" s="381"/>
      <c r="AHZ47" s="381"/>
      <c r="AIA47" s="381"/>
      <c r="AIB47" s="381"/>
      <c r="AIC47" s="381"/>
      <c r="AID47" s="381"/>
      <c r="AIE47" s="381"/>
      <c r="AIF47" s="381"/>
      <c r="AIG47" s="381"/>
      <c r="AIH47" s="381"/>
      <c r="AII47" s="381"/>
      <c r="AIJ47" s="381"/>
      <c r="AIK47" s="381"/>
      <c r="AIL47" s="381"/>
      <c r="AIM47" s="381"/>
      <c r="AIN47" s="381"/>
      <c r="AIO47" s="381"/>
      <c r="AIP47" s="381"/>
      <c r="AIQ47" s="381"/>
      <c r="AIR47" s="381"/>
      <c r="AIS47" s="381"/>
      <c r="AIT47" s="381"/>
      <c r="AIU47" s="381"/>
      <c r="AIV47" s="381"/>
      <c r="AIW47" s="381"/>
      <c r="AIX47" s="381"/>
      <c r="AIY47" s="381"/>
      <c r="AIZ47" s="381"/>
      <c r="AJA47" s="381"/>
      <c r="AJB47" s="381"/>
      <c r="AJC47" s="381"/>
      <c r="AJD47" s="381"/>
      <c r="AJE47" s="381"/>
      <c r="AJF47" s="381"/>
      <c r="AJG47" s="381"/>
      <c r="AJH47" s="381"/>
      <c r="AJI47" s="381"/>
      <c r="AJJ47" s="381"/>
      <c r="AJK47" s="381"/>
      <c r="AJL47" s="381"/>
      <c r="AJM47" s="381"/>
      <c r="AJN47" s="381"/>
      <c r="AJO47" s="381"/>
      <c r="AJP47" s="381"/>
      <c r="AJQ47" s="381"/>
      <c r="AJR47" s="381"/>
      <c r="AJS47" s="381"/>
      <c r="AJT47" s="381"/>
      <c r="AJU47" s="381"/>
      <c r="AJV47" s="381"/>
      <c r="AJW47" s="381"/>
      <c r="AJX47" s="381"/>
      <c r="AJY47" s="381"/>
      <c r="AJZ47" s="381"/>
      <c r="AKA47" s="381"/>
      <c r="AKB47" s="381"/>
      <c r="AKC47" s="381"/>
      <c r="AKD47" s="381"/>
      <c r="AKE47" s="381"/>
      <c r="AKF47" s="381"/>
      <c r="AKG47" s="381"/>
      <c r="AKH47" s="381"/>
      <c r="AKI47" s="381"/>
      <c r="AKJ47" s="381"/>
      <c r="AKK47" s="381"/>
      <c r="AKL47" s="381"/>
      <c r="AKM47" s="381"/>
      <c r="AKN47" s="381"/>
      <c r="AKO47" s="381"/>
      <c r="AKP47" s="381"/>
      <c r="AKQ47" s="381"/>
      <c r="AKR47" s="381"/>
      <c r="AKS47" s="381"/>
      <c r="AKT47" s="381"/>
      <c r="AKU47" s="381"/>
      <c r="AKV47" s="381"/>
      <c r="AKW47" s="381"/>
      <c r="AKX47" s="381"/>
      <c r="AKY47" s="381"/>
      <c r="AKZ47" s="381"/>
      <c r="ALA47" s="381"/>
      <c r="ALB47" s="381"/>
      <c r="ALC47" s="381"/>
      <c r="ALD47" s="381"/>
      <c r="ALE47" s="381"/>
      <c r="ALF47" s="381"/>
      <c r="ALG47" s="381"/>
      <c r="ALH47" s="381"/>
      <c r="ALI47" s="381"/>
      <c r="ALJ47" s="381"/>
      <c r="ALK47" s="381"/>
      <c r="ALL47" s="381"/>
      <c r="ALM47" s="381"/>
      <c r="ALN47" s="381"/>
      <c r="ALO47" s="381"/>
      <c r="ALP47" s="381"/>
      <c r="ALQ47" s="381"/>
      <c r="ALR47" s="381"/>
      <c r="ALS47" s="381"/>
      <c r="ALT47" s="381"/>
      <c r="ALU47" s="381"/>
      <c r="ALV47" s="381"/>
      <c r="ALW47" s="381"/>
      <c r="ALX47" s="381"/>
      <c r="ALY47" s="381"/>
      <c r="ALZ47" s="381"/>
      <c r="AMA47" s="381"/>
      <c r="AMB47" s="381"/>
      <c r="AMC47" s="381"/>
      <c r="AMD47" s="381"/>
      <c r="AME47" s="381"/>
      <c r="AMF47" s="381"/>
      <c r="AMG47" s="381"/>
      <c r="AMH47" s="381"/>
      <c r="AMI47" s="381"/>
      <c r="AMJ47" s="381"/>
      <c r="AMK47" s="381"/>
      <c r="AML47" s="381"/>
      <c r="AMM47" s="381"/>
      <c r="AMN47" s="381"/>
      <c r="AMO47" s="381"/>
      <c r="AMP47" s="381"/>
      <c r="AMQ47" s="381"/>
      <c r="AMR47" s="381"/>
      <c r="AMS47" s="381"/>
      <c r="AMT47" s="381"/>
      <c r="AMU47" s="381"/>
      <c r="AMV47" s="381"/>
      <c r="AMW47" s="381"/>
      <c r="AMX47" s="381"/>
      <c r="AMY47" s="381"/>
      <c r="AMZ47" s="381"/>
      <c r="ANA47" s="381"/>
      <c r="ANB47" s="381"/>
      <c r="ANC47" s="381"/>
      <c r="AND47" s="381"/>
      <c r="ANE47" s="381"/>
      <c r="ANF47" s="381"/>
      <c r="ANG47" s="381"/>
      <c r="ANH47" s="381"/>
      <c r="ANI47" s="381"/>
      <c r="ANJ47" s="381"/>
      <c r="ANK47" s="381"/>
      <c r="ANL47" s="381"/>
      <c r="ANM47" s="381"/>
      <c r="ANN47" s="381"/>
      <c r="ANO47" s="381"/>
      <c r="ANP47" s="381"/>
      <c r="ANQ47" s="381"/>
      <c r="ANR47" s="381"/>
      <c r="ANS47" s="381"/>
      <c r="ANT47" s="381"/>
      <c r="ANU47" s="381"/>
      <c r="ANV47" s="381"/>
      <c r="ANW47" s="381"/>
      <c r="ANX47" s="381"/>
      <c r="ANY47" s="381"/>
      <c r="ANZ47" s="381"/>
      <c r="AOA47" s="381"/>
      <c r="AOB47" s="381"/>
      <c r="AOC47" s="381"/>
      <c r="AOD47" s="381"/>
      <c r="AOE47" s="381"/>
      <c r="AOF47" s="381"/>
      <c r="AOG47" s="381"/>
      <c r="AOH47" s="381"/>
      <c r="AOI47" s="381"/>
      <c r="AOJ47" s="381"/>
      <c r="AOK47" s="381"/>
      <c r="AOL47" s="381"/>
      <c r="AOM47" s="381"/>
      <c r="AON47" s="381"/>
      <c r="AOO47" s="381"/>
      <c r="AOP47" s="381"/>
      <c r="AOQ47" s="381"/>
      <c r="AOR47" s="381"/>
      <c r="AOS47" s="381"/>
      <c r="AOT47" s="381"/>
      <c r="AOU47" s="381"/>
      <c r="AOV47" s="381"/>
      <c r="AOW47" s="381"/>
      <c r="AOX47" s="381"/>
      <c r="AOY47" s="381"/>
      <c r="AOZ47" s="381"/>
      <c r="APA47" s="381"/>
      <c r="APB47" s="381"/>
      <c r="APC47" s="381"/>
      <c r="APD47" s="381"/>
      <c r="APE47" s="381"/>
      <c r="APF47" s="381"/>
      <c r="APG47" s="381"/>
      <c r="APH47" s="381"/>
      <c r="API47" s="381"/>
      <c r="APJ47" s="381"/>
      <c r="APK47" s="381"/>
      <c r="APL47" s="381"/>
      <c r="APM47" s="381"/>
      <c r="APN47" s="381"/>
      <c r="APO47" s="381"/>
      <c r="APP47" s="381"/>
      <c r="APQ47" s="381"/>
      <c r="APR47" s="381"/>
      <c r="APS47" s="381"/>
      <c r="APT47" s="381"/>
      <c r="APU47" s="381"/>
      <c r="APV47" s="381"/>
      <c r="APW47" s="381"/>
      <c r="APX47" s="381"/>
      <c r="APY47" s="381"/>
      <c r="APZ47" s="381"/>
      <c r="AQA47" s="381"/>
      <c r="AQB47" s="381"/>
      <c r="AQC47" s="381"/>
      <c r="AQD47" s="381"/>
      <c r="AQE47" s="381"/>
      <c r="AQF47" s="381"/>
      <c r="AQG47" s="381"/>
      <c r="AQH47" s="381"/>
      <c r="AQI47" s="381"/>
      <c r="AQJ47" s="381"/>
      <c r="AQK47" s="381"/>
      <c r="AQL47" s="381"/>
      <c r="AQM47" s="381"/>
      <c r="AQN47" s="381"/>
      <c r="AQO47" s="381"/>
      <c r="AQP47" s="381"/>
      <c r="AQQ47" s="381"/>
      <c r="AQR47" s="381"/>
      <c r="AQS47" s="381"/>
      <c r="AQT47" s="381"/>
      <c r="AQU47" s="381"/>
      <c r="AQV47" s="381"/>
      <c r="AQW47" s="381"/>
      <c r="AQX47" s="381"/>
      <c r="AQY47" s="381"/>
      <c r="AQZ47" s="381"/>
      <c r="ARA47" s="381"/>
      <c r="ARB47" s="381"/>
      <c r="ARC47" s="381"/>
      <c r="ARD47" s="381"/>
      <c r="ARE47" s="381"/>
      <c r="ARF47" s="381"/>
      <c r="ARG47" s="381"/>
      <c r="ARH47" s="381"/>
      <c r="ARI47" s="381"/>
      <c r="ARJ47" s="381"/>
      <c r="ARK47" s="381"/>
      <c r="ARL47" s="381"/>
      <c r="ARM47" s="381"/>
      <c r="ARN47" s="381"/>
      <c r="ARO47" s="381"/>
      <c r="ARP47" s="381"/>
      <c r="ARQ47" s="381"/>
      <c r="ARR47" s="381"/>
      <c r="ARS47" s="381"/>
      <c r="ART47" s="381"/>
      <c r="ARU47" s="381"/>
      <c r="ARV47" s="381"/>
      <c r="ARW47" s="381"/>
      <c r="ARX47" s="381"/>
      <c r="ARY47" s="381"/>
      <c r="ARZ47" s="381"/>
      <c r="ASA47" s="381"/>
      <c r="ASB47" s="381"/>
      <c r="ASC47" s="381"/>
      <c r="ASD47" s="381"/>
      <c r="ASE47" s="381"/>
      <c r="ASF47" s="381"/>
      <c r="ASG47" s="381"/>
      <c r="ASH47" s="381"/>
      <c r="ASI47" s="381"/>
      <c r="ASJ47" s="381"/>
      <c r="ASK47" s="381"/>
      <c r="ASL47" s="381"/>
      <c r="ASM47" s="381"/>
      <c r="ASN47" s="381"/>
      <c r="ASO47" s="381"/>
      <c r="ASP47" s="381"/>
      <c r="ASQ47" s="381"/>
      <c r="ASR47" s="381"/>
      <c r="ASS47" s="381"/>
      <c r="AST47" s="381"/>
      <c r="ASU47" s="381"/>
      <c r="ASV47" s="381"/>
      <c r="ASW47" s="381"/>
      <c r="ASX47" s="381"/>
      <c r="ASY47" s="381"/>
      <c r="ASZ47" s="381"/>
      <c r="ATA47" s="381"/>
      <c r="ATB47" s="381"/>
      <c r="ATC47" s="381"/>
      <c r="ATD47" s="381"/>
      <c r="ATE47" s="381"/>
      <c r="ATF47" s="381"/>
      <c r="ATG47" s="381"/>
      <c r="ATH47" s="381"/>
      <c r="ATI47" s="381"/>
      <c r="ATJ47" s="381"/>
      <c r="ATK47" s="381"/>
      <c r="ATL47" s="381"/>
      <c r="ATM47" s="381"/>
      <c r="ATN47" s="381"/>
      <c r="ATO47" s="381"/>
      <c r="ATP47" s="381"/>
      <c r="ATQ47" s="381"/>
      <c r="ATR47" s="381"/>
      <c r="ATS47" s="381"/>
      <c r="ATT47" s="381"/>
      <c r="ATU47" s="381"/>
      <c r="ATV47" s="381"/>
      <c r="ATW47" s="381"/>
      <c r="ATX47" s="381"/>
      <c r="ATY47" s="381"/>
      <c r="ATZ47" s="381"/>
      <c r="AUA47" s="381"/>
      <c r="AUB47" s="381"/>
      <c r="AUC47" s="381"/>
      <c r="AUD47" s="381"/>
      <c r="AUE47" s="381"/>
      <c r="AUF47" s="381"/>
      <c r="AUG47" s="381"/>
      <c r="AUH47" s="381"/>
      <c r="AUI47" s="381"/>
      <c r="AUJ47" s="381"/>
      <c r="AUK47" s="381"/>
      <c r="AUL47" s="381"/>
      <c r="AUM47" s="381"/>
      <c r="AUN47" s="381"/>
      <c r="AUO47" s="381"/>
      <c r="AUP47" s="381"/>
      <c r="AUQ47" s="381"/>
      <c r="AUR47" s="381"/>
      <c r="AUS47" s="381"/>
      <c r="AUT47" s="381"/>
      <c r="AUU47" s="381"/>
      <c r="AUV47" s="381"/>
      <c r="AUW47" s="381"/>
      <c r="AUX47" s="381"/>
      <c r="AUY47" s="381"/>
      <c r="AUZ47" s="381"/>
      <c r="AVA47" s="381"/>
      <c r="AVB47" s="381"/>
      <c r="AVC47" s="381"/>
      <c r="AVD47" s="381"/>
      <c r="AVE47" s="381"/>
      <c r="AVF47" s="381"/>
      <c r="AVG47" s="381"/>
      <c r="AVH47" s="381"/>
      <c r="AVI47" s="381"/>
      <c r="AVJ47" s="381"/>
      <c r="AVK47" s="381"/>
      <c r="AVL47" s="381"/>
      <c r="AVM47" s="381"/>
      <c r="AVN47" s="381"/>
      <c r="AVO47" s="381"/>
      <c r="AVP47" s="381"/>
      <c r="AVQ47" s="381"/>
      <c r="AVR47" s="381"/>
      <c r="AVS47" s="381"/>
      <c r="AVT47" s="381"/>
      <c r="AVU47" s="381"/>
      <c r="AVV47" s="381"/>
      <c r="AVW47" s="381"/>
      <c r="AVX47" s="381"/>
      <c r="AVY47" s="381"/>
      <c r="AVZ47" s="381"/>
      <c r="AWA47" s="381"/>
      <c r="AWB47" s="381"/>
      <c r="AWC47" s="381"/>
      <c r="AWD47" s="381"/>
      <c r="AWE47" s="381"/>
      <c r="AWF47" s="381"/>
      <c r="AWG47" s="381"/>
      <c r="AWH47" s="381"/>
      <c r="AWI47" s="381"/>
      <c r="AWJ47" s="381"/>
      <c r="AWK47" s="381"/>
      <c r="AWL47" s="381"/>
      <c r="AWM47" s="381"/>
      <c r="AWN47" s="381"/>
      <c r="AWO47" s="381"/>
      <c r="AWP47" s="381"/>
      <c r="AWQ47" s="381"/>
      <c r="AWR47" s="381"/>
      <c r="AWS47" s="381"/>
      <c r="AWT47" s="381"/>
      <c r="AWU47" s="381"/>
      <c r="AWV47" s="381"/>
      <c r="AWW47" s="381"/>
      <c r="AWX47" s="381"/>
      <c r="AWY47" s="381"/>
      <c r="AWZ47" s="381"/>
      <c r="AXA47" s="381"/>
      <c r="AXB47" s="381"/>
      <c r="AXC47" s="381"/>
      <c r="AXD47" s="381"/>
      <c r="AXE47" s="381"/>
      <c r="AXF47" s="381"/>
      <c r="AXG47" s="381"/>
      <c r="AXH47" s="381"/>
      <c r="AXI47" s="381"/>
      <c r="AXJ47" s="381"/>
      <c r="AXK47" s="381"/>
      <c r="AXL47" s="381"/>
      <c r="AXM47" s="381"/>
      <c r="AXN47" s="381"/>
      <c r="AXO47" s="381"/>
      <c r="AXP47" s="381"/>
      <c r="AXQ47" s="381"/>
      <c r="AXR47" s="381"/>
      <c r="AXS47" s="381"/>
      <c r="AXT47" s="381"/>
      <c r="AXU47" s="381"/>
      <c r="AXV47" s="381"/>
      <c r="AXW47" s="381"/>
      <c r="AXX47" s="381"/>
      <c r="AXY47" s="381"/>
      <c r="AXZ47" s="381"/>
      <c r="AYA47" s="381"/>
      <c r="AYB47" s="381"/>
      <c r="AYC47" s="381"/>
      <c r="AYD47" s="381"/>
      <c r="AYE47" s="381"/>
      <c r="AYF47" s="381"/>
      <c r="AYG47" s="381"/>
      <c r="AYH47" s="381"/>
      <c r="AYI47" s="381"/>
      <c r="AYJ47" s="381"/>
      <c r="AYK47" s="381"/>
      <c r="AYL47" s="381"/>
      <c r="AYM47" s="381"/>
      <c r="AYN47" s="381"/>
      <c r="AYO47" s="381"/>
      <c r="AYP47" s="381"/>
      <c r="AYQ47" s="381"/>
      <c r="AYR47" s="381"/>
      <c r="AYS47" s="381"/>
      <c r="AYT47" s="381"/>
      <c r="AYU47" s="381"/>
      <c r="AYV47" s="381"/>
      <c r="AYW47" s="381"/>
      <c r="AYX47" s="381"/>
      <c r="AYY47" s="381"/>
      <c r="AYZ47" s="381"/>
      <c r="AZA47" s="381"/>
      <c r="AZB47" s="381"/>
      <c r="AZC47" s="381"/>
      <c r="AZD47" s="381"/>
      <c r="AZE47" s="381"/>
      <c r="AZF47" s="381"/>
      <c r="AZG47" s="381"/>
      <c r="AZH47" s="381"/>
      <c r="AZI47" s="381"/>
      <c r="AZJ47" s="381"/>
      <c r="AZK47" s="381"/>
      <c r="AZL47" s="381"/>
      <c r="AZM47" s="381"/>
      <c r="AZN47" s="381"/>
      <c r="AZO47" s="381"/>
      <c r="AZP47" s="381"/>
      <c r="AZQ47" s="381"/>
      <c r="AZR47" s="381"/>
      <c r="AZS47" s="381"/>
      <c r="AZT47" s="381"/>
      <c r="AZU47" s="381"/>
      <c r="AZV47" s="381"/>
      <c r="AZW47" s="381"/>
      <c r="AZX47" s="381"/>
      <c r="AZY47" s="381"/>
      <c r="AZZ47" s="381"/>
      <c r="BAA47" s="381"/>
      <c r="BAB47" s="381"/>
      <c r="BAC47" s="381"/>
      <c r="BAD47" s="381"/>
      <c r="BAE47" s="381"/>
      <c r="BAF47" s="381"/>
      <c r="BAG47" s="381"/>
      <c r="BAH47" s="381"/>
      <c r="BAI47" s="381"/>
      <c r="BAJ47" s="381"/>
      <c r="BAK47" s="381"/>
      <c r="BAL47" s="381"/>
      <c r="BAM47" s="381"/>
      <c r="BAN47" s="381"/>
      <c r="BAO47" s="381"/>
      <c r="BAP47" s="381"/>
      <c r="BAQ47" s="381"/>
      <c r="BAR47" s="381"/>
      <c r="BAS47" s="381"/>
      <c r="BAT47" s="381"/>
      <c r="BAU47" s="381"/>
      <c r="BAV47" s="381"/>
      <c r="BAW47" s="381"/>
      <c r="BAX47" s="381"/>
      <c r="BAY47" s="381"/>
      <c r="BAZ47" s="381"/>
      <c r="BBA47" s="381"/>
      <c r="BBB47" s="381"/>
      <c r="BBC47" s="381"/>
      <c r="BBD47" s="381"/>
      <c r="BBE47" s="381"/>
      <c r="BBF47" s="381"/>
      <c r="BBG47" s="381"/>
      <c r="BBH47" s="381"/>
      <c r="BBI47" s="381"/>
      <c r="BBJ47" s="381"/>
      <c r="BBK47" s="381"/>
      <c r="BBL47" s="381"/>
      <c r="BBM47" s="381"/>
      <c r="BBN47" s="381"/>
      <c r="BBO47" s="381"/>
      <c r="BBP47" s="381"/>
      <c r="BBQ47" s="381"/>
      <c r="BBR47" s="381"/>
      <c r="BBS47" s="381"/>
      <c r="BBT47" s="381"/>
      <c r="BBU47" s="381"/>
      <c r="BBV47" s="381"/>
      <c r="BBW47" s="381"/>
      <c r="BBX47" s="381"/>
      <c r="BBY47" s="381"/>
      <c r="BBZ47" s="381"/>
      <c r="BCA47" s="381"/>
      <c r="BCB47" s="381"/>
      <c r="BCC47" s="381"/>
      <c r="BCD47" s="381"/>
      <c r="BCE47" s="381"/>
      <c r="BCF47" s="381"/>
      <c r="BCG47" s="381"/>
      <c r="BCH47" s="381"/>
      <c r="BCI47" s="381"/>
      <c r="BCJ47" s="381"/>
      <c r="BCK47" s="381"/>
      <c r="BCL47" s="381"/>
      <c r="BCM47" s="381"/>
      <c r="BCN47" s="381"/>
      <c r="BCO47" s="381"/>
      <c r="BCP47" s="381"/>
      <c r="BCQ47" s="381"/>
      <c r="BCR47" s="381"/>
      <c r="BCS47" s="381"/>
      <c r="BCT47" s="381"/>
      <c r="BCU47" s="381"/>
      <c r="BCV47" s="381"/>
      <c r="BCW47" s="381"/>
      <c r="BCX47" s="381"/>
      <c r="BCY47" s="381"/>
      <c r="BCZ47" s="381"/>
      <c r="BDA47" s="381"/>
      <c r="BDB47" s="381"/>
      <c r="BDC47" s="381"/>
      <c r="BDD47" s="381"/>
      <c r="BDE47" s="381"/>
      <c r="BDF47" s="381"/>
      <c r="BDG47" s="381"/>
      <c r="BDH47" s="381"/>
      <c r="BDI47" s="381"/>
      <c r="BDJ47" s="381"/>
      <c r="BDK47" s="381"/>
      <c r="BDL47" s="381"/>
      <c r="BDM47" s="381"/>
      <c r="BDN47" s="381"/>
      <c r="BDO47" s="381"/>
      <c r="BDP47" s="381"/>
      <c r="BDQ47" s="381"/>
      <c r="BDR47" s="381"/>
      <c r="BDS47" s="381"/>
      <c r="BDT47" s="381"/>
      <c r="BDU47" s="381"/>
      <c r="BDV47" s="381"/>
      <c r="BDW47" s="381"/>
      <c r="BDX47" s="381"/>
      <c r="BDY47" s="381"/>
      <c r="BDZ47" s="381"/>
      <c r="BEA47" s="381"/>
      <c r="BEB47" s="381"/>
      <c r="BEC47" s="381"/>
      <c r="BED47" s="381"/>
      <c r="BEE47" s="381"/>
      <c r="BEF47" s="381"/>
      <c r="BEG47" s="381"/>
      <c r="BEH47" s="381"/>
      <c r="BEI47" s="381"/>
      <c r="BEJ47" s="381"/>
      <c r="BEK47" s="381"/>
      <c r="BEL47" s="381"/>
      <c r="BEM47" s="381"/>
      <c r="BEN47" s="381"/>
      <c r="BEO47" s="381"/>
      <c r="BEP47" s="381"/>
      <c r="BEQ47" s="381"/>
      <c r="BER47" s="381"/>
      <c r="BES47" s="381"/>
      <c r="BET47" s="381"/>
      <c r="BEU47" s="381"/>
      <c r="BEV47" s="381"/>
      <c r="BEW47" s="381"/>
      <c r="BEX47" s="381"/>
      <c r="BEY47" s="381"/>
      <c r="BEZ47" s="381"/>
      <c r="BFA47" s="381"/>
      <c r="BFB47" s="381"/>
      <c r="BFC47" s="381"/>
      <c r="BFD47" s="381"/>
      <c r="BFE47" s="381"/>
      <c r="BFF47" s="381"/>
      <c r="BFG47" s="381"/>
      <c r="BFH47" s="381"/>
      <c r="BFI47" s="381"/>
      <c r="BFJ47" s="381"/>
      <c r="BFK47" s="381"/>
      <c r="BFL47" s="381"/>
      <c r="BFM47" s="381"/>
      <c r="BFN47" s="381"/>
      <c r="BFO47" s="381"/>
      <c r="BFP47" s="381"/>
      <c r="BFQ47" s="381"/>
      <c r="BFR47" s="381"/>
      <c r="BFS47" s="381"/>
      <c r="BFT47" s="381"/>
      <c r="BFU47" s="381"/>
      <c r="BFV47" s="381"/>
      <c r="BFW47" s="381"/>
      <c r="BFX47" s="381"/>
      <c r="BFY47" s="381"/>
      <c r="BFZ47" s="381"/>
      <c r="BGA47" s="381"/>
      <c r="BGB47" s="381"/>
      <c r="BGC47" s="381"/>
      <c r="BGD47" s="381"/>
      <c r="BGE47" s="381"/>
      <c r="BGF47" s="381"/>
      <c r="BGG47" s="381"/>
      <c r="BGH47" s="381"/>
      <c r="BGI47" s="381"/>
      <c r="BGJ47" s="381"/>
      <c r="BGK47" s="381"/>
      <c r="BGL47" s="381"/>
      <c r="BGM47" s="381"/>
      <c r="BGN47" s="381"/>
      <c r="BGO47" s="381"/>
      <c r="BGP47" s="381"/>
      <c r="BGQ47" s="381"/>
      <c r="BGR47" s="381"/>
      <c r="BGS47" s="381"/>
      <c r="BGT47" s="381"/>
      <c r="BGU47" s="381"/>
      <c r="BGV47" s="381"/>
      <c r="BGW47" s="381"/>
      <c r="BGX47" s="381"/>
      <c r="BGY47" s="381"/>
      <c r="BGZ47" s="381"/>
      <c r="BHA47" s="381"/>
      <c r="BHB47" s="381"/>
      <c r="BHC47" s="381"/>
      <c r="BHD47" s="381"/>
      <c r="BHE47" s="381"/>
      <c r="BHF47" s="381"/>
      <c r="BHG47" s="381"/>
      <c r="BHH47" s="381"/>
      <c r="BHI47" s="381"/>
      <c r="BHJ47" s="381"/>
      <c r="BHK47" s="381"/>
      <c r="BHL47" s="381"/>
      <c r="BHM47" s="381"/>
      <c r="BHN47" s="381"/>
      <c r="BHO47" s="381"/>
      <c r="BHP47" s="381"/>
      <c r="BHQ47" s="381"/>
      <c r="BHR47" s="381"/>
      <c r="BHS47" s="381"/>
      <c r="BHT47" s="381"/>
      <c r="BHU47" s="381"/>
      <c r="BHV47" s="381"/>
      <c r="BHW47" s="381"/>
      <c r="BHX47" s="381"/>
      <c r="BHY47" s="381"/>
      <c r="BHZ47" s="381"/>
      <c r="BIA47" s="381"/>
      <c r="BIB47" s="381"/>
      <c r="BIC47" s="381"/>
      <c r="BID47" s="381"/>
      <c r="BIE47" s="381"/>
      <c r="BIF47" s="381"/>
      <c r="BIG47" s="381"/>
      <c r="BIH47" s="381"/>
      <c r="BII47" s="381"/>
      <c r="BIJ47" s="381"/>
      <c r="BIK47" s="381"/>
      <c r="BIL47" s="381"/>
      <c r="BIM47" s="381"/>
      <c r="BIN47" s="381"/>
      <c r="BIO47" s="381"/>
      <c r="BIP47" s="381"/>
      <c r="BIQ47" s="381"/>
      <c r="BIR47" s="381"/>
      <c r="BIS47" s="381"/>
      <c r="BIT47" s="381"/>
      <c r="BIU47" s="381"/>
      <c r="BIV47" s="381"/>
      <c r="BIW47" s="381"/>
      <c r="BIX47" s="381"/>
      <c r="BIY47" s="381"/>
      <c r="BIZ47" s="381"/>
      <c r="BJA47" s="381"/>
      <c r="BJB47" s="381"/>
      <c r="BJC47" s="381"/>
      <c r="BJD47" s="381"/>
      <c r="BJE47" s="381"/>
      <c r="BJF47" s="381"/>
      <c r="BJG47" s="381"/>
      <c r="BJH47" s="381"/>
      <c r="BJI47" s="381"/>
      <c r="BJJ47" s="381"/>
      <c r="BJK47" s="381"/>
      <c r="BJL47" s="381"/>
      <c r="BJM47" s="381"/>
      <c r="BJN47" s="381"/>
      <c r="BJO47" s="381"/>
      <c r="BJP47" s="381"/>
      <c r="BJQ47" s="381"/>
      <c r="BJR47" s="381"/>
      <c r="BJS47" s="381"/>
      <c r="BJT47" s="381"/>
      <c r="BJU47" s="381"/>
      <c r="BJV47" s="381"/>
      <c r="BJW47" s="381"/>
      <c r="BJX47" s="381"/>
      <c r="BJY47" s="381"/>
      <c r="BJZ47" s="381"/>
      <c r="BKA47" s="381"/>
      <c r="BKB47" s="381"/>
      <c r="BKC47" s="381"/>
      <c r="BKD47" s="381"/>
      <c r="BKE47" s="381"/>
      <c r="BKF47" s="381"/>
      <c r="BKG47" s="381"/>
      <c r="BKH47" s="381"/>
      <c r="BKI47" s="381"/>
      <c r="BKJ47" s="381"/>
      <c r="BKK47" s="381"/>
      <c r="BKL47" s="381"/>
      <c r="BKM47" s="381"/>
      <c r="BKN47" s="381"/>
      <c r="BKO47" s="381"/>
      <c r="BKP47" s="381"/>
      <c r="BKQ47" s="381"/>
      <c r="BKR47" s="381"/>
      <c r="BKS47" s="381"/>
      <c r="BKT47" s="381"/>
      <c r="BKU47" s="381"/>
      <c r="BKV47" s="381"/>
      <c r="BKW47" s="381"/>
      <c r="BKX47" s="381"/>
      <c r="BKY47" s="381"/>
      <c r="BKZ47" s="381"/>
      <c r="BLA47" s="381"/>
      <c r="BLB47" s="381"/>
      <c r="BLC47" s="381"/>
      <c r="BLD47" s="381"/>
      <c r="BLE47" s="381"/>
      <c r="BLF47" s="381"/>
      <c r="BLG47" s="381"/>
      <c r="BLH47" s="381"/>
      <c r="BLI47" s="381"/>
      <c r="BLJ47" s="381"/>
      <c r="BLK47" s="381"/>
      <c r="BLL47" s="381"/>
      <c r="BLM47" s="381"/>
      <c r="BLN47" s="381"/>
      <c r="BLO47" s="381"/>
      <c r="BLP47" s="381"/>
      <c r="BLQ47" s="381"/>
      <c r="BLR47" s="381"/>
      <c r="BLS47" s="381"/>
      <c r="BLT47" s="381"/>
      <c r="BLU47" s="381"/>
      <c r="BLV47" s="381"/>
      <c r="BLW47" s="381"/>
      <c r="BLX47" s="381"/>
      <c r="BLY47" s="381"/>
      <c r="BLZ47" s="381"/>
      <c r="BMA47" s="381"/>
      <c r="BMB47" s="381"/>
      <c r="BMC47" s="381"/>
      <c r="BMD47" s="381"/>
      <c r="BME47" s="381"/>
      <c r="BMF47" s="381"/>
      <c r="BMG47" s="381"/>
      <c r="BMH47" s="381"/>
      <c r="BMI47" s="381"/>
      <c r="BMJ47" s="381"/>
      <c r="BMK47" s="381"/>
      <c r="BML47" s="381"/>
      <c r="BMM47" s="381"/>
      <c r="BMN47" s="381"/>
      <c r="BMO47" s="381"/>
      <c r="BMP47" s="381"/>
      <c r="BMQ47" s="381"/>
      <c r="BMR47" s="381"/>
      <c r="BMS47" s="381"/>
      <c r="BMT47" s="381"/>
      <c r="BMU47" s="381"/>
      <c r="BMV47" s="381"/>
      <c r="BMW47" s="381"/>
      <c r="BMX47" s="381"/>
      <c r="BMY47" s="381"/>
      <c r="BMZ47" s="381"/>
      <c r="BNA47" s="381"/>
      <c r="BNB47" s="381"/>
      <c r="BNC47" s="381"/>
      <c r="BND47" s="381"/>
      <c r="BNE47" s="381"/>
      <c r="BNF47" s="381"/>
      <c r="BNG47" s="381"/>
      <c r="BNH47" s="381"/>
      <c r="BNI47" s="381"/>
      <c r="BNJ47" s="381"/>
      <c r="BNK47" s="381"/>
      <c r="BNL47" s="381"/>
      <c r="BNM47" s="381"/>
      <c r="BNN47" s="381"/>
      <c r="BNO47" s="381"/>
      <c r="BNP47" s="381"/>
      <c r="BNQ47" s="381"/>
      <c r="BNR47" s="381"/>
      <c r="BNS47" s="381"/>
      <c r="BNT47" s="381"/>
      <c r="BNU47" s="381"/>
      <c r="BNV47" s="381"/>
      <c r="BNW47" s="381"/>
      <c r="BNX47" s="381"/>
      <c r="BNY47" s="381"/>
      <c r="BNZ47" s="381"/>
      <c r="BOA47" s="381"/>
      <c r="BOB47" s="381"/>
      <c r="BOC47" s="381"/>
      <c r="BOD47" s="381"/>
      <c r="BOE47" s="381"/>
      <c r="BOF47" s="381"/>
      <c r="BOG47" s="381"/>
      <c r="BOH47" s="381"/>
      <c r="BOI47" s="381"/>
      <c r="BOJ47" s="381"/>
      <c r="BOK47" s="381"/>
      <c r="BOL47" s="381"/>
      <c r="BOM47" s="381"/>
      <c r="BON47" s="381"/>
      <c r="BOO47" s="381"/>
      <c r="BOP47" s="381"/>
      <c r="BOQ47" s="381"/>
      <c r="BOR47" s="381"/>
      <c r="BOS47" s="381"/>
      <c r="BOT47" s="381"/>
      <c r="BOU47" s="381"/>
      <c r="BOV47" s="381"/>
      <c r="BOW47" s="381"/>
      <c r="BOX47" s="381"/>
      <c r="BOY47" s="381"/>
      <c r="BOZ47" s="381"/>
      <c r="BPA47" s="381"/>
      <c r="BPB47" s="381"/>
      <c r="BPC47" s="381"/>
      <c r="BPD47" s="381"/>
      <c r="BPE47" s="381"/>
      <c r="BPF47" s="381"/>
      <c r="BPG47" s="381"/>
      <c r="BPH47" s="381"/>
      <c r="BPI47" s="381"/>
      <c r="BPJ47" s="381"/>
      <c r="BPK47" s="381"/>
      <c r="BPL47" s="381"/>
      <c r="BPM47" s="381"/>
      <c r="BPN47" s="381"/>
      <c r="BPO47" s="381"/>
      <c r="BPP47" s="381"/>
      <c r="BPQ47" s="381"/>
      <c r="BPR47" s="381"/>
      <c r="BPS47" s="381"/>
      <c r="BPT47" s="381"/>
      <c r="BPU47" s="381"/>
      <c r="BPV47" s="381"/>
      <c r="BPW47" s="381"/>
      <c r="BPX47" s="381"/>
      <c r="BPY47" s="381"/>
      <c r="BPZ47" s="381"/>
      <c r="BQA47" s="381"/>
      <c r="BQB47" s="381"/>
      <c r="BQC47" s="381"/>
      <c r="BQD47" s="381"/>
      <c r="BQE47" s="381"/>
      <c r="BQF47" s="381"/>
      <c r="BQG47" s="381"/>
      <c r="BQH47" s="381"/>
      <c r="BQI47" s="381"/>
      <c r="BQJ47" s="381"/>
      <c r="BQK47" s="381"/>
      <c r="BQL47" s="381"/>
      <c r="BQM47" s="381"/>
      <c r="BQN47" s="381"/>
      <c r="BQO47" s="381"/>
      <c r="BQP47" s="381"/>
      <c r="BQQ47" s="381"/>
      <c r="BQR47" s="381"/>
      <c r="BQS47" s="381"/>
      <c r="BQT47" s="381"/>
      <c r="BQU47" s="381"/>
      <c r="BQV47" s="381"/>
      <c r="BQW47" s="381"/>
      <c r="BQX47" s="381"/>
      <c r="BQY47" s="381"/>
      <c r="BQZ47" s="381"/>
      <c r="BRA47" s="381"/>
      <c r="BRB47" s="381"/>
      <c r="BRC47" s="381"/>
      <c r="BRD47" s="381"/>
      <c r="BRE47" s="381"/>
      <c r="BRF47" s="381"/>
      <c r="BRG47" s="381"/>
      <c r="BRH47" s="381"/>
      <c r="BRI47" s="381"/>
      <c r="BRJ47" s="381"/>
      <c r="BRK47" s="381"/>
      <c r="BRL47" s="381"/>
      <c r="BRM47" s="381"/>
      <c r="BRN47" s="381"/>
      <c r="BRO47" s="381"/>
      <c r="BRP47" s="381"/>
      <c r="BRQ47" s="381"/>
      <c r="BRR47" s="381"/>
      <c r="BRS47" s="381"/>
      <c r="BRT47" s="381"/>
      <c r="BRU47" s="381"/>
      <c r="BRV47" s="381"/>
      <c r="BRW47" s="381"/>
      <c r="BRX47" s="381"/>
      <c r="BRY47" s="381"/>
      <c r="BRZ47" s="381"/>
      <c r="BSA47" s="381"/>
      <c r="BSB47" s="381"/>
      <c r="BSC47" s="381"/>
      <c r="BSD47" s="381"/>
      <c r="BSE47" s="381"/>
      <c r="BSF47" s="381"/>
      <c r="BSG47" s="381"/>
      <c r="BSH47" s="381"/>
      <c r="BSI47" s="381"/>
      <c r="BSJ47" s="381"/>
      <c r="BSK47" s="381"/>
      <c r="BSL47" s="381"/>
      <c r="BSM47" s="381"/>
      <c r="BSN47" s="381"/>
      <c r="BSO47" s="381"/>
      <c r="BSP47" s="381"/>
      <c r="BSQ47" s="381"/>
      <c r="BSR47" s="381"/>
      <c r="BSS47" s="381"/>
      <c r="BST47" s="381"/>
      <c r="BSU47" s="381"/>
      <c r="BSV47" s="381"/>
      <c r="BSW47" s="381"/>
      <c r="BSX47" s="381"/>
      <c r="BSY47" s="381"/>
      <c r="BSZ47" s="381"/>
      <c r="BTA47" s="381"/>
      <c r="BTB47" s="381"/>
      <c r="BTC47" s="381"/>
      <c r="BTD47" s="381"/>
      <c r="BTE47" s="381"/>
      <c r="BTF47" s="381"/>
      <c r="BTG47" s="381"/>
      <c r="BTH47" s="381"/>
      <c r="BTI47" s="381"/>
      <c r="BTJ47" s="381"/>
      <c r="BTK47" s="381"/>
      <c r="BTL47" s="381"/>
      <c r="BTM47" s="381"/>
      <c r="BTN47" s="381"/>
      <c r="BTO47" s="381"/>
      <c r="BTP47" s="381"/>
      <c r="BTQ47" s="381"/>
      <c r="BTR47" s="381"/>
      <c r="BTS47" s="381"/>
      <c r="BTT47" s="381"/>
      <c r="BTU47" s="381"/>
      <c r="BTV47" s="381"/>
      <c r="BTW47" s="381"/>
      <c r="BTX47" s="381"/>
      <c r="BTY47" s="381"/>
      <c r="BTZ47" s="381"/>
      <c r="BUA47" s="381"/>
      <c r="BUB47" s="381"/>
      <c r="BUC47" s="381"/>
      <c r="BUD47" s="381"/>
      <c r="BUE47" s="381"/>
      <c r="BUF47" s="381"/>
      <c r="BUG47" s="381"/>
      <c r="BUH47" s="381"/>
      <c r="BUI47" s="381"/>
      <c r="BUJ47" s="381"/>
      <c r="BUK47" s="381"/>
      <c r="BUL47" s="381"/>
      <c r="BUM47" s="381"/>
      <c r="BUN47" s="381"/>
      <c r="BUO47" s="381"/>
      <c r="BUP47" s="381"/>
      <c r="BUQ47" s="381"/>
      <c r="BUR47" s="381"/>
      <c r="BUS47" s="381"/>
      <c r="BUT47" s="381"/>
      <c r="BUU47" s="381"/>
      <c r="BUV47" s="381"/>
      <c r="BUW47" s="381"/>
      <c r="BUX47" s="381"/>
      <c r="BUY47" s="381"/>
      <c r="BUZ47" s="381"/>
      <c r="BVA47" s="381"/>
      <c r="BVB47" s="381"/>
      <c r="BVC47" s="381"/>
      <c r="BVD47" s="381"/>
      <c r="BVE47" s="381"/>
      <c r="BVF47" s="381"/>
      <c r="BVG47" s="381"/>
      <c r="BVH47" s="381"/>
      <c r="BVI47" s="381"/>
      <c r="BVJ47" s="381"/>
      <c r="BVK47" s="381"/>
      <c r="BVL47" s="381"/>
      <c r="BVM47" s="381"/>
      <c r="BVN47" s="381"/>
      <c r="BVO47" s="381"/>
      <c r="BVP47" s="381"/>
      <c r="BVQ47" s="381"/>
      <c r="BVR47" s="381"/>
      <c r="BVS47" s="381"/>
      <c r="BVT47" s="381"/>
      <c r="BVU47" s="381"/>
      <c r="BVV47" s="381"/>
      <c r="BVW47" s="381"/>
      <c r="BVX47" s="381"/>
      <c r="BVY47" s="381"/>
      <c r="BVZ47" s="381"/>
      <c r="BWA47" s="381"/>
      <c r="BWB47" s="381"/>
      <c r="BWC47" s="381"/>
      <c r="BWD47" s="381"/>
      <c r="BWE47" s="381"/>
      <c r="BWF47" s="381"/>
      <c r="BWG47" s="381"/>
      <c r="BWH47" s="381"/>
      <c r="BWI47" s="381"/>
      <c r="BWJ47" s="381"/>
      <c r="BWK47" s="381"/>
      <c r="BWL47" s="381"/>
      <c r="BWM47" s="381"/>
      <c r="BWN47" s="381"/>
      <c r="BWO47" s="381"/>
      <c r="BWP47" s="381"/>
      <c r="BWQ47" s="381"/>
      <c r="BWR47" s="381"/>
      <c r="BWS47" s="381"/>
      <c r="BWT47" s="381"/>
      <c r="BWU47" s="381"/>
      <c r="BWV47" s="381"/>
      <c r="BWW47" s="381"/>
      <c r="BWX47" s="381"/>
      <c r="BWY47" s="381"/>
      <c r="BWZ47" s="381"/>
      <c r="BXA47" s="381"/>
      <c r="BXB47" s="381"/>
      <c r="BXC47" s="381"/>
      <c r="BXD47" s="381"/>
      <c r="BXE47" s="381"/>
      <c r="BXF47" s="381"/>
      <c r="BXG47" s="381"/>
      <c r="BXH47" s="381"/>
      <c r="BXI47" s="381"/>
      <c r="BXJ47" s="381"/>
      <c r="BXK47" s="381"/>
      <c r="BXL47" s="381"/>
      <c r="BXM47" s="381"/>
      <c r="BXN47" s="381"/>
      <c r="BXO47" s="381"/>
      <c r="BXP47" s="381"/>
      <c r="BXQ47" s="381"/>
      <c r="BXR47" s="381"/>
      <c r="BXS47" s="381"/>
      <c r="BXT47" s="381"/>
      <c r="BXU47" s="381"/>
      <c r="BXV47" s="381"/>
      <c r="BXW47" s="381"/>
      <c r="BXX47" s="381"/>
      <c r="BXY47" s="381"/>
      <c r="BXZ47" s="381"/>
      <c r="BYA47" s="381"/>
      <c r="BYB47" s="381"/>
      <c r="BYC47" s="381"/>
      <c r="BYD47" s="381"/>
      <c r="BYE47" s="381"/>
      <c r="BYF47" s="381"/>
      <c r="BYG47" s="381"/>
      <c r="BYH47" s="381"/>
      <c r="BYI47" s="381"/>
      <c r="BYJ47" s="381"/>
      <c r="BYK47" s="381"/>
      <c r="BYL47" s="381"/>
      <c r="BYM47" s="381"/>
      <c r="BYN47" s="381"/>
      <c r="BYO47" s="381"/>
      <c r="BYP47" s="381"/>
      <c r="BYQ47" s="381"/>
      <c r="BYR47" s="381"/>
      <c r="BYS47" s="381"/>
      <c r="BYT47" s="381"/>
      <c r="BYU47" s="381"/>
      <c r="BYV47" s="381"/>
      <c r="BYW47" s="381"/>
      <c r="BYX47" s="381"/>
      <c r="BYY47" s="381"/>
      <c r="BYZ47" s="381"/>
      <c r="BZA47" s="381"/>
      <c r="BZB47" s="381"/>
      <c r="BZC47" s="381"/>
      <c r="BZD47" s="381"/>
      <c r="BZE47" s="381"/>
      <c r="BZF47" s="381"/>
      <c r="BZG47" s="381"/>
      <c r="BZH47" s="381"/>
      <c r="BZI47" s="381"/>
      <c r="BZJ47" s="381"/>
      <c r="BZK47" s="381"/>
      <c r="BZL47" s="381"/>
      <c r="BZM47" s="381"/>
      <c r="BZN47" s="381"/>
      <c r="BZO47" s="381"/>
      <c r="BZP47" s="381"/>
      <c r="BZQ47" s="381"/>
      <c r="BZR47" s="381"/>
      <c r="BZS47" s="381"/>
      <c r="BZT47" s="381"/>
      <c r="BZU47" s="381"/>
      <c r="BZV47" s="381"/>
      <c r="BZW47" s="381"/>
      <c r="BZX47" s="381"/>
      <c r="BZY47" s="381"/>
      <c r="BZZ47" s="381"/>
      <c r="CAA47" s="381"/>
      <c r="CAB47" s="381"/>
      <c r="CAC47" s="381"/>
      <c r="CAD47" s="381"/>
      <c r="CAE47" s="381"/>
      <c r="CAF47" s="381"/>
      <c r="CAG47" s="381"/>
      <c r="CAH47" s="381"/>
      <c r="CAI47" s="381"/>
      <c r="CAJ47" s="381"/>
      <c r="CAK47" s="381"/>
      <c r="CAL47" s="381"/>
      <c r="CAM47" s="381"/>
      <c r="CAN47" s="381"/>
      <c r="CAO47" s="381"/>
      <c r="CAP47" s="381"/>
      <c r="CAQ47" s="381"/>
      <c r="CAR47" s="381"/>
      <c r="CAS47" s="381"/>
      <c r="CAT47" s="381"/>
      <c r="CAU47" s="381"/>
      <c r="CAV47" s="381"/>
      <c r="CAW47" s="381"/>
      <c r="CAX47" s="381"/>
      <c r="CAY47" s="381"/>
      <c r="CAZ47" s="381"/>
      <c r="CBA47" s="381"/>
      <c r="CBB47" s="381"/>
      <c r="CBC47" s="381"/>
      <c r="CBD47" s="381"/>
      <c r="CBE47" s="381"/>
      <c r="CBF47" s="381"/>
      <c r="CBG47" s="381"/>
      <c r="CBH47" s="381"/>
      <c r="CBI47" s="381"/>
      <c r="CBJ47" s="381"/>
      <c r="CBK47" s="381"/>
      <c r="CBL47" s="381"/>
      <c r="CBM47" s="381"/>
      <c r="CBN47" s="381"/>
      <c r="CBO47" s="381"/>
      <c r="CBP47" s="381"/>
      <c r="CBQ47" s="381"/>
      <c r="CBR47" s="381"/>
      <c r="CBS47" s="381"/>
      <c r="CBT47" s="381"/>
      <c r="CBU47" s="381"/>
      <c r="CBV47" s="381"/>
      <c r="CBW47" s="381"/>
      <c r="CBX47" s="381"/>
      <c r="CBY47" s="381"/>
      <c r="CBZ47" s="381"/>
      <c r="CCA47" s="381"/>
      <c r="CCB47" s="381"/>
      <c r="CCC47" s="381"/>
      <c r="CCD47" s="381"/>
      <c r="CCE47" s="381"/>
      <c r="CCF47" s="381"/>
      <c r="CCG47" s="381"/>
      <c r="CCH47" s="381"/>
      <c r="CCI47" s="381"/>
      <c r="CCJ47" s="381"/>
      <c r="CCK47" s="381"/>
      <c r="CCL47" s="381"/>
      <c r="CCM47" s="381"/>
      <c r="CCN47" s="381"/>
      <c r="CCO47" s="381"/>
      <c r="CCP47" s="381"/>
      <c r="CCQ47" s="381"/>
      <c r="CCR47" s="381"/>
      <c r="CCS47" s="381"/>
      <c r="CCT47" s="381"/>
      <c r="CCU47" s="381"/>
      <c r="CCV47" s="381"/>
      <c r="CCW47" s="381"/>
      <c r="CCX47" s="381"/>
      <c r="CCY47" s="381"/>
      <c r="CCZ47" s="381"/>
      <c r="CDA47" s="381"/>
      <c r="CDB47" s="381"/>
      <c r="CDC47" s="381"/>
      <c r="CDD47" s="381"/>
      <c r="CDE47" s="381"/>
      <c r="CDF47" s="381"/>
      <c r="CDG47" s="381"/>
      <c r="CDH47" s="381"/>
      <c r="CDI47" s="381"/>
      <c r="CDJ47" s="381"/>
      <c r="CDK47" s="381"/>
      <c r="CDL47" s="381"/>
      <c r="CDM47" s="381"/>
      <c r="CDN47" s="381"/>
      <c r="CDO47" s="381"/>
      <c r="CDP47" s="381"/>
      <c r="CDQ47" s="381"/>
      <c r="CDR47" s="381"/>
      <c r="CDS47" s="381"/>
      <c r="CDT47" s="381"/>
      <c r="CDU47" s="381"/>
      <c r="CDV47" s="381"/>
      <c r="CDW47" s="381"/>
      <c r="CDX47" s="381"/>
      <c r="CDY47" s="381"/>
      <c r="CDZ47" s="381"/>
      <c r="CEA47" s="381"/>
      <c r="CEB47" s="381"/>
      <c r="CEC47" s="381"/>
      <c r="CED47" s="381"/>
      <c r="CEE47" s="381"/>
      <c r="CEF47" s="381"/>
      <c r="CEG47" s="381"/>
      <c r="CEH47" s="381"/>
      <c r="CEI47" s="381"/>
      <c r="CEJ47" s="381"/>
      <c r="CEK47" s="381"/>
      <c r="CEL47" s="381"/>
      <c r="CEM47" s="381"/>
      <c r="CEN47" s="381"/>
      <c r="CEO47" s="381"/>
      <c r="CEP47" s="381"/>
      <c r="CEQ47" s="381"/>
      <c r="CER47" s="381"/>
      <c r="CES47" s="381"/>
      <c r="CET47" s="381"/>
      <c r="CEU47" s="381"/>
      <c r="CEV47" s="381"/>
      <c r="CEW47" s="381"/>
      <c r="CEX47" s="381"/>
      <c r="CEY47" s="381"/>
      <c r="CEZ47" s="381"/>
      <c r="CFA47" s="381"/>
      <c r="CFB47" s="381"/>
      <c r="CFC47" s="381"/>
      <c r="CFD47" s="381"/>
      <c r="CFE47" s="381"/>
      <c r="CFF47" s="381"/>
      <c r="CFG47" s="381"/>
      <c r="CFH47" s="381"/>
      <c r="CFI47" s="381"/>
      <c r="CFJ47" s="381"/>
      <c r="CFK47" s="381"/>
      <c r="CFL47" s="381"/>
      <c r="CFM47" s="381"/>
      <c r="CFN47" s="381"/>
      <c r="CFO47" s="381"/>
      <c r="CFP47" s="381"/>
      <c r="CFQ47" s="381"/>
      <c r="CFR47" s="381"/>
      <c r="CFS47" s="381"/>
      <c r="CFT47" s="381"/>
      <c r="CFU47" s="381"/>
      <c r="CFV47" s="381"/>
      <c r="CFW47" s="381"/>
      <c r="CFX47" s="381"/>
      <c r="CFY47" s="381"/>
      <c r="CFZ47" s="381"/>
      <c r="CGA47" s="381"/>
      <c r="CGB47" s="381"/>
      <c r="CGC47" s="381"/>
      <c r="CGD47" s="381"/>
      <c r="CGE47" s="381"/>
      <c r="CGF47" s="381"/>
      <c r="CGG47" s="381"/>
      <c r="CGH47" s="381"/>
      <c r="CGI47" s="381"/>
      <c r="CGJ47" s="381"/>
      <c r="CGK47" s="381"/>
      <c r="CGL47" s="381"/>
      <c r="CGM47" s="381"/>
      <c r="CGN47" s="381"/>
      <c r="CGO47" s="381"/>
      <c r="CGP47" s="381"/>
      <c r="CGQ47" s="381"/>
      <c r="CGR47" s="381"/>
      <c r="CGS47" s="381"/>
      <c r="CGT47" s="381"/>
      <c r="CGU47" s="381"/>
      <c r="CGV47" s="381"/>
      <c r="CGW47" s="381"/>
      <c r="CGX47" s="381"/>
      <c r="CGY47" s="381"/>
      <c r="CGZ47" s="381"/>
      <c r="CHA47" s="381"/>
      <c r="CHB47" s="381"/>
      <c r="CHC47" s="381"/>
      <c r="CHD47" s="381"/>
      <c r="CHE47" s="381"/>
      <c r="CHF47" s="381"/>
      <c r="CHG47" s="381"/>
      <c r="CHH47" s="381"/>
      <c r="CHI47" s="381"/>
      <c r="CHJ47" s="381"/>
      <c r="CHK47" s="381"/>
      <c r="CHL47" s="381"/>
      <c r="CHM47" s="381"/>
      <c r="CHN47" s="381"/>
      <c r="CHO47" s="381"/>
      <c r="CHP47" s="381"/>
      <c r="CHQ47" s="381"/>
      <c r="CHR47" s="381"/>
      <c r="CHS47" s="381"/>
      <c r="CHT47" s="381"/>
      <c r="CHU47" s="381"/>
      <c r="CHV47" s="381"/>
      <c r="CHW47" s="381"/>
      <c r="CHX47" s="381"/>
      <c r="CHY47" s="381"/>
      <c r="CHZ47" s="381"/>
      <c r="CIA47" s="381"/>
      <c r="CIB47" s="381"/>
      <c r="CIC47" s="381"/>
      <c r="CID47" s="381"/>
      <c r="CIE47" s="381"/>
      <c r="CIF47" s="381"/>
      <c r="CIG47" s="381"/>
      <c r="CIH47" s="381"/>
      <c r="CII47" s="381"/>
      <c r="CIJ47" s="381"/>
      <c r="CIK47" s="381"/>
      <c r="CIL47" s="381"/>
      <c r="CIM47" s="381"/>
      <c r="CIN47" s="381"/>
      <c r="CIO47" s="381"/>
      <c r="CIP47" s="381"/>
      <c r="CIQ47" s="381"/>
      <c r="CIR47" s="381"/>
      <c r="CIS47" s="381"/>
      <c r="CIT47" s="381"/>
      <c r="CIU47" s="381"/>
      <c r="CIV47" s="381"/>
      <c r="CIW47" s="381"/>
      <c r="CIX47" s="381"/>
      <c r="CIY47" s="381"/>
      <c r="CIZ47" s="381"/>
      <c r="CJA47" s="381"/>
      <c r="CJB47" s="381"/>
      <c r="CJC47" s="381"/>
      <c r="CJD47" s="381"/>
      <c r="CJE47" s="381"/>
      <c r="CJF47" s="381"/>
      <c r="CJG47" s="381"/>
      <c r="CJH47" s="381"/>
      <c r="CJI47" s="381"/>
      <c r="CJJ47" s="381"/>
      <c r="CJK47" s="381"/>
      <c r="CJL47" s="381"/>
      <c r="CJM47" s="381"/>
      <c r="CJN47" s="381"/>
      <c r="CJO47" s="381"/>
      <c r="CJP47" s="381"/>
      <c r="CJQ47" s="381"/>
      <c r="CJR47" s="381"/>
      <c r="CJS47" s="381"/>
      <c r="CJT47" s="381"/>
      <c r="CJU47" s="381"/>
      <c r="CJV47" s="381"/>
      <c r="CJW47" s="381"/>
      <c r="CJX47" s="381"/>
      <c r="CJY47" s="381"/>
      <c r="CJZ47" s="381"/>
      <c r="CKA47" s="381"/>
      <c r="CKB47" s="381"/>
      <c r="CKC47" s="381"/>
      <c r="CKD47" s="381"/>
      <c r="CKE47" s="381"/>
      <c r="CKF47" s="381"/>
      <c r="CKG47" s="381"/>
      <c r="CKH47" s="381"/>
      <c r="CKI47" s="381"/>
      <c r="CKJ47" s="381"/>
      <c r="CKK47" s="381"/>
      <c r="CKL47" s="381"/>
      <c r="CKM47" s="381"/>
      <c r="CKN47" s="381"/>
      <c r="CKO47" s="381"/>
      <c r="CKP47" s="381"/>
      <c r="CKQ47" s="381"/>
      <c r="CKR47" s="381"/>
      <c r="CKS47" s="381"/>
      <c r="CKT47" s="381"/>
      <c r="CKU47" s="381"/>
      <c r="CKV47" s="381"/>
      <c r="CKW47" s="381"/>
      <c r="CKX47" s="381"/>
      <c r="CKY47" s="381"/>
      <c r="CKZ47" s="381"/>
      <c r="CLA47" s="381"/>
      <c r="CLB47" s="381"/>
      <c r="CLC47" s="381"/>
      <c r="CLD47" s="381"/>
      <c r="CLE47" s="381"/>
      <c r="CLF47" s="381"/>
      <c r="CLG47" s="381"/>
      <c r="CLH47" s="381"/>
      <c r="CLI47" s="381"/>
      <c r="CLJ47" s="381"/>
      <c r="CLK47" s="381"/>
      <c r="CLL47" s="381"/>
      <c r="CLM47" s="381"/>
      <c r="CLN47" s="381"/>
      <c r="CLO47" s="381"/>
      <c r="CLP47" s="381"/>
      <c r="CLQ47" s="381"/>
      <c r="CLR47" s="381"/>
      <c r="CLS47" s="381"/>
      <c r="CLT47" s="381"/>
      <c r="CLU47" s="381"/>
      <c r="CLV47" s="381"/>
      <c r="CLW47" s="381"/>
      <c r="CLX47" s="381"/>
      <c r="CLY47" s="381"/>
      <c r="CLZ47" s="381"/>
      <c r="CMA47" s="381"/>
      <c r="CMB47" s="381"/>
      <c r="CMC47" s="381"/>
      <c r="CMD47" s="381"/>
      <c r="CME47" s="381"/>
      <c r="CMF47" s="381"/>
      <c r="CMG47" s="381"/>
      <c r="CMH47" s="381"/>
      <c r="CMI47" s="381"/>
      <c r="CMJ47" s="381"/>
      <c r="CMK47" s="381"/>
      <c r="CML47" s="381"/>
      <c r="CMM47" s="381"/>
      <c r="CMN47" s="381"/>
      <c r="CMO47" s="381"/>
      <c r="CMP47" s="381"/>
      <c r="CMQ47" s="381"/>
      <c r="CMR47" s="381"/>
      <c r="CMS47" s="381"/>
      <c r="CMT47" s="381"/>
      <c r="CMU47" s="381"/>
      <c r="CMV47" s="381"/>
      <c r="CMW47" s="381"/>
      <c r="CMX47" s="381"/>
      <c r="CMY47" s="381"/>
      <c r="CMZ47" s="381"/>
      <c r="CNA47" s="381"/>
      <c r="CNB47" s="381"/>
      <c r="CNC47" s="381"/>
      <c r="CND47" s="381"/>
      <c r="CNE47" s="381"/>
      <c r="CNF47" s="381"/>
      <c r="CNG47" s="381"/>
      <c r="CNH47" s="381"/>
      <c r="CNI47" s="381"/>
      <c r="CNJ47" s="381"/>
      <c r="CNK47" s="381"/>
      <c r="CNL47" s="381"/>
      <c r="CNM47" s="381"/>
      <c r="CNN47" s="381"/>
      <c r="CNO47" s="381"/>
      <c r="CNP47" s="381"/>
      <c r="CNQ47" s="381"/>
      <c r="CNR47" s="381"/>
      <c r="CNS47" s="381"/>
      <c r="CNT47" s="381"/>
      <c r="CNU47" s="381"/>
      <c r="CNV47" s="381"/>
      <c r="CNW47" s="381"/>
      <c r="CNX47" s="381"/>
      <c r="CNY47" s="381"/>
      <c r="CNZ47" s="381"/>
      <c r="COA47" s="381"/>
      <c r="COB47" s="381"/>
      <c r="COC47" s="381"/>
      <c r="COD47" s="381"/>
      <c r="COE47" s="381"/>
      <c r="COF47" s="381"/>
      <c r="COG47" s="381"/>
      <c r="COH47" s="381"/>
      <c r="COI47" s="381"/>
      <c r="COJ47" s="381"/>
      <c r="COK47" s="381"/>
      <c r="COL47" s="381"/>
      <c r="COM47" s="381"/>
      <c r="CON47" s="381"/>
      <c r="COO47" s="381"/>
      <c r="COP47" s="381"/>
      <c r="COQ47" s="381"/>
      <c r="COR47" s="381"/>
      <c r="COS47" s="381"/>
      <c r="COT47" s="381"/>
      <c r="COU47" s="381"/>
      <c r="COV47" s="381"/>
      <c r="COW47" s="381"/>
      <c r="COX47" s="381"/>
      <c r="COY47" s="381"/>
      <c r="COZ47" s="381"/>
      <c r="CPA47" s="381"/>
      <c r="CPB47" s="381"/>
      <c r="CPC47" s="381"/>
      <c r="CPD47" s="381"/>
      <c r="CPE47" s="381"/>
      <c r="CPF47" s="381"/>
      <c r="CPG47" s="381"/>
      <c r="CPH47" s="381"/>
      <c r="CPI47" s="381"/>
      <c r="CPJ47" s="381"/>
      <c r="CPK47" s="381"/>
      <c r="CPL47" s="381"/>
      <c r="CPM47" s="381"/>
      <c r="CPN47" s="381"/>
      <c r="CPO47" s="381"/>
      <c r="CPP47" s="381"/>
      <c r="CPQ47" s="381"/>
      <c r="CPR47" s="381"/>
      <c r="CPS47" s="381"/>
      <c r="CPT47" s="381"/>
      <c r="CPU47" s="381"/>
      <c r="CPV47" s="381"/>
      <c r="CPW47" s="381"/>
      <c r="CPX47" s="381"/>
      <c r="CPY47" s="381"/>
      <c r="CPZ47" s="381"/>
      <c r="CQA47" s="381"/>
      <c r="CQB47" s="381"/>
      <c r="CQC47" s="381"/>
      <c r="CQD47" s="381"/>
      <c r="CQE47" s="381"/>
      <c r="CQF47" s="381"/>
      <c r="CQG47" s="381"/>
      <c r="CQH47" s="381"/>
      <c r="CQI47" s="381"/>
      <c r="CQJ47" s="381"/>
      <c r="CQK47" s="381"/>
      <c r="CQL47" s="381"/>
      <c r="CQM47" s="381"/>
      <c r="CQN47" s="381"/>
      <c r="CQO47" s="381"/>
      <c r="CQP47" s="381"/>
      <c r="CQQ47" s="381"/>
      <c r="CQR47" s="381"/>
      <c r="CQS47" s="381"/>
      <c r="CQT47" s="381"/>
      <c r="CQU47" s="381"/>
      <c r="CQV47" s="381"/>
      <c r="CQW47" s="381"/>
      <c r="CQX47" s="381"/>
      <c r="CQY47" s="381"/>
      <c r="CQZ47" s="381"/>
      <c r="CRA47" s="381"/>
      <c r="CRB47" s="381"/>
      <c r="CRC47" s="381"/>
      <c r="CRD47" s="381"/>
      <c r="CRE47" s="381"/>
      <c r="CRF47" s="381"/>
      <c r="CRG47" s="381"/>
      <c r="CRH47" s="381"/>
      <c r="CRI47" s="381"/>
      <c r="CRJ47" s="381"/>
      <c r="CRK47" s="381"/>
      <c r="CRL47" s="381"/>
      <c r="CRM47" s="381"/>
      <c r="CRN47" s="381"/>
      <c r="CRO47" s="381"/>
      <c r="CRP47" s="381"/>
      <c r="CRQ47" s="381"/>
      <c r="CRR47" s="381"/>
      <c r="CRS47" s="381"/>
      <c r="CRT47" s="381"/>
      <c r="CRU47" s="381"/>
      <c r="CRV47" s="381"/>
      <c r="CRW47" s="381"/>
      <c r="CRX47" s="381"/>
      <c r="CRY47" s="381"/>
      <c r="CRZ47" s="381"/>
      <c r="CSA47" s="381"/>
      <c r="CSB47" s="381"/>
      <c r="CSC47" s="381"/>
      <c r="CSD47" s="381"/>
      <c r="CSE47" s="381"/>
      <c r="CSF47" s="381"/>
      <c r="CSG47" s="381"/>
      <c r="CSH47" s="381"/>
      <c r="CSI47" s="381"/>
      <c r="CSJ47" s="381"/>
      <c r="CSK47" s="381"/>
      <c r="CSL47" s="381"/>
      <c r="CSM47" s="381"/>
      <c r="CSN47" s="381"/>
      <c r="CSO47" s="381"/>
      <c r="CSP47" s="381"/>
      <c r="CSQ47" s="381"/>
      <c r="CSR47" s="381"/>
      <c r="CSS47" s="381"/>
      <c r="CST47" s="381"/>
      <c r="CSU47" s="381"/>
      <c r="CSV47" s="381"/>
      <c r="CSW47" s="381"/>
      <c r="CSX47" s="381"/>
      <c r="CSY47" s="381"/>
      <c r="CSZ47" s="381"/>
      <c r="CTA47" s="381"/>
      <c r="CTB47" s="381"/>
      <c r="CTC47" s="381"/>
      <c r="CTD47" s="381"/>
      <c r="CTE47" s="381"/>
      <c r="CTF47" s="381"/>
      <c r="CTG47" s="381"/>
      <c r="CTH47" s="381"/>
      <c r="CTI47" s="381"/>
      <c r="CTJ47" s="381"/>
      <c r="CTK47" s="381"/>
      <c r="CTL47" s="381"/>
      <c r="CTM47" s="381"/>
      <c r="CTN47" s="381"/>
      <c r="CTO47" s="381"/>
      <c r="CTP47" s="381"/>
      <c r="CTQ47" s="381"/>
      <c r="CTR47" s="381"/>
      <c r="CTS47" s="381"/>
      <c r="CTT47" s="381"/>
      <c r="CTU47" s="381"/>
      <c r="CTV47" s="381"/>
      <c r="CTW47" s="381"/>
      <c r="CTX47" s="381"/>
      <c r="CTY47" s="381"/>
      <c r="CTZ47" s="381"/>
      <c r="CUA47" s="381"/>
      <c r="CUB47" s="381"/>
      <c r="CUC47" s="381"/>
      <c r="CUD47" s="381"/>
      <c r="CUE47" s="381"/>
      <c r="CUF47" s="381"/>
      <c r="CUG47" s="381"/>
      <c r="CUH47" s="381"/>
      <c r="CUI47" s="381"/>
      <c r="CUJ47" s="381"/>
      <c r="CUK47" s="381"/>
      <c r="CUL47" s="381"/>
      <c r="CUM47" s="381"/>
      <c r="CUN47" s="381"/>
      <c r="CUO47" s="381"/>
      <c r="CUP47" s="381"/>
      <c r="CUQ47" s="381"/>
      <c r="CUR47" s="381"/>
      <c r="CUS47" s="381"/>
      <c r="CUT47" s="381"/>
      <c r="CUU47" s="381"/>
      <c r="CUV47" s="381"/>
      <c r="CUW47" s="381"/>
      <c r="CUX47" s="381"/>
      <c r="CUY47" s="381"/>
      <c r="CUZ47" s="381"/>
      <c r="CVA47" s="381"/>
      <c r="CVB47" s="381"/>
      <c r="CVC47" s="381"/>
      <c r="CVD47" s="381"/>
      <c r="CVE47" s="381"/>
      <c r="CVF47" s="381"/>
      <c r="CVG47" s="381"/>
      <c r="CVH47" s="381"/>
      <c r="CVI47" s="381"/>
      <c r="CVJ47" s="381"/>
      <c r="CVK47" s="381"/>
      <c r="CVL47" s="381"/>
      <c r="CVM47" s="381"/>
      <c r="CVN47" s="381"/>
      <c r="CVO47" s="381"/>
      <c r="CVP47" s="381"/>
      <c r="CVQ47" s="381"/>
      <c r="CVR47" s="381"/>
      <c r="CVS47" s="381"/>
      <c r="CVT47" s="381"/>
      <c r="CVU47" s="381"/>
      <c r="CVV47" s="381"/>
      <c r="CVW47" s="381"/>
      <c r="CVX47" s="381"/>
      <c r="CVY47" s="381"/>
      <c r="CVZ47" s="381"/>
      <c r="CWA47" s="381"/>
      <c r="CWB47" s="381"/>
      <c r="CWC47" s="381"/>
      <c r="CWD47" s="381"/>
      <c r="CWE47" s="381"/>
      <c r="CWF47" s="381"/>
      <c r="CWG47" s="381"/>
      <c r="CWH47" s="381"/>
      <c r="CWI47" s="381"/>
      <c r="CWJ47" s="381"/>
      <c r="CWK47" s="381"/>
      <c r="CWL47" s="381"/>
      <c r="CWM47" s="381"/>
      <c r="CWN47" s="381"/>
      <c r="CWO47" s="381"/>
      <c r="CWP47" s="381"/>
      <c r="CWQ47" s="381"/>
      <c r="CWR47" s="381"/>
      <c r="CWS47" s="381"/>
      <c r="CWT47" s="381"/>
      <c r="CWU47" s="381"/>
      <c r="CWV47" s="381"/>
      <c r="CWW47" s="381"/>
      <c r="CWX47" s="381"/>
      <c r="CWY47" s="381"/>
      <c r="CWZ47" s="381"/>
      <c r="CXA47" s="381"/>
      <c r="CXB47" s="381"/>
      <c r="CXC47" s="381"/>
      <c r="CXD47" s="381"/>
      <c r="CXE47" s="381"/>
      <c r="CXF47" s="381"/>
      <c r="CXG47" s="381"/>
      <c r="CXH47" s="381"/>
      <c r="CXI47" s="381"/>
      <c r="CXJ47" s="381"/>
      <c r="CXK47" s="381"/>
      <c r="CXL47" s="381"/>
      <c r="CXM47" s="381"/>
      <c r="CXN47" s="381"/>
      <c r="CXO47" s="381"/>
      <c r="CXP47" s="381"/>
      <c r="CXQ47" s="381"/>
      <c r="CXR47" s="381"/>
      <c r="CXS47" s="381"/>
      <c r="CXT47" s="381"/>
      <c r="CXU47" s="381"/>
      <c r="CXV47" s="381"/>
      <c r="CXW47" s="381"/>
      <c r="CXX47" s="381"/>
      <c r="CXY47" s="381"/>
      <c r="CXZ47" s="381"/>
      <c r="CYA47" s="381"/>
      <c r="CYB47" s="381"/>
      <c r="CYC47" s="381"/>
      <c r="CYD47" s="381"/>
      <c r="CYE47" s="381"/>
      <c r="CYF47" s="381"/>
      <c r="CYG47" s="381"/>
      <c r="CYH47" s="381"/>
      <c r="CYI47" s="381"/>
      <c r="CYJ47" s="381"/>
      <c r="CYK47" s="381"/>
      <c r="CYL47" s="381"/>
      <c r="CYM47" s="381"/>
      <c r="CYN47" s="381"/>
      <c r="CYO47" s="381"/>
      <c r="CYP47" s="381"/>
      <c r="CYQ47" s="381"/>
      <c r="CYR47" s="381"/>
      <c r="CYS47" s="381"/>
      <c r="CYT47" s="381"/>
      <c r="CYU47" s="381"/>
      <c r="CYV47" s="381"/>
      <c r="CYW47" s="381"/>
      <c r="CYX47" s="381"/>
      <c r="CYY47" s="381"/>
      <c r="CYZ47" s="381"/>
      <c r="CZA47" s="381"/>
      <c r="CZB47" s="381"/>
      <c r="CZC47" s="381"/>
      <c r="CZD47" s="381"/>
      <c r="CZE47" s="381"/>
      <c r="CZF47" s="381"/>
      <c r="CZG47" s="381"/>
      <c r="CZH47" s="381"/>
      <c r="CZI47" s="381"/>
      <c r="CZJ47" s="381"/>
      <c r="CZK47" s="381"/>
      <c r="CZL47" s="381"/>
      <c r="CZM47" s="381"/>
      <c r="CZN47" s="381"/>
      <c r="CZO47" s="381"/>
      <c r="CZP47" s="381"/>
      <c r="CZQ47" s="381"/>
      <c r="CZR47" s="381"/>
      <c r="CZS47" s="381"/>
      <c r="CZT47" s="381"/>
      <c r="CZU47" s="381"/>
      <c r="CZV47" s="381"/>
      <c r="CZW47" s="381"/>
      <c r="CZX47" s="381"/>
      <c r="CZY47" s="381"/>
      <c r="CZZ47" s="381"/>
      <c r="DAA47" s="381"/>
      <c r="DAB47" s="381"/>
      <c r="DAC47" s="381"/>
      <c r="DAD47" s="381"/>
      <c r="DAE47" s="381"/>
      <c r="DAF47" s="381"/>
      <c r="DAG47" s="381"/>
      <c r="DAH47" s="381"/>
      <c r="DAI47" s="381"/>
      <c r="DAJ47" s="381"/>
      <c r="DAK47" s="381"/>
      <c r="DAL47" s="381"/>
      <c r="DAM47" s="381"/>
      <c r="DAN47" s="381"/>
      <c r="DAO47" s="381"/>
      <c r="DAP47" s="381"/>
      <c r="DAQ47" s="381"/>
      <c r="DAR47" s="381"/>
      <c r="DAS47" s="381"/>
      <c r="DAT47" s="381"/>
      <c r="DAU47" s="381"/>
      <c r="DAV47" s="381"/>
      <c r="DAW47" s="381"/>
      <c r="DAX47" s="381"/>
      <c r="DAY47" s="381"/>
      <c r="DAZ47" s="381"/>
      <c r="DBA47" s="381"/>
      <c r="DBB47" s="381"/>
      <c r="DBC47" s="381"/>
      <c r="DBD47" s="381"/>
      <c r="DBE47" s="381"/>
      <c r="DBF47" s="381"/>
      <c r="DBG47" s="381"/>
      <c r="DBH47" s="381"/>
      <c r="DBI47" s="381"/>
      <c r="DBJ47" s="381"/>
      <c r="DBK47" s="381"/>
      <c r="DBL47" s="381"/>
      <c r="DBM47" s="381"/>
      <c r="DBN47" s="381"/>
      <c r="DBO47" s="381"/>
      <c r="DBP47" s="381"/>
      <c r="DBQ47" s="381"/>
      <c r="DBR47" s="381"/>
      <c r="DBS47" s="381"/>
      <c r="DBT47" s="381"/>
      <c r="DBU47" s="381"/>
      <c r="DBV47" s="381"/>
      <c r="DBW47" s="381"/>
      <c r="DBX47" s="381"/>
      <c r="DBY47" s="381"/>
      <c r="DBZ47" s="381"/>
      <c r="DCA47" s="381"/>
      <c r="DCB47" s="381"/>
      <c r="DCC47" s="381"/>
      <c r="DCD47" s="381"/>
      <c r="DCE47" s="381"/>
      <c r="DCF47" s="381"/>
      <c r="DCG47" s="381"/>
      <c r="DCH47" s="381"/>
      <c r="DCI47" s="381"/>
      <c r="DCJ47" s="381"/>
      <c r="DCK47" s="381"/>
      <c r="DCL47" s="381"/>
      <c r="DCM47" s="381"/>
      <c r="DCN47" s="381"/>
      <c r="DCO47" s="381"/>
      <c r="DCP47" s="381"/>
      <c r="DCQ47" s="381"/>
      <c r="DCR47" s="381"/>
      <c r="DCS47" s="381"/>
      <c r="DCT47" s="381"/>
      <c r="DCU47" s="381"/>
      <c r="DCV47" s="381"/>
      <c r="DCW47" s="381"/>
      <c r="DCX47" s="381"/>
      <c r="DCY47" s="381"/>
      <c r="DCZ47" s="381"/>
      <c r="DDA47" s="381"/>
      <c r="DDB47" s="381"/>
      <c r="DDC47" s="381"/>
      <c r="DDD47" s="381"/>
      <c r="DDE47" s="381"/>
      <c r="DDF47" s="381"/>
      <c r="DDG47" s="381"/>
      <c r="DDH47" s="381"/>
      <c r="DDI47" s="381"/>
      <c r="DDJ47" s="381"/>
      <c r="DDK47" s="381"/>
      <c r="DDL47" s="381"/>
      <c r="DDM47" s="381"/>
      <c r="DDN47" s="381"/>
      <c r="DDO47" s="381"/>
      <c r="DDP47" s="381"/>
      <c r="DDQ47" s="381"/>
      <c r="DDR47" s="381"/>
      <c r="DDS47" s="381"/>
      <c r="DDT47" s="381"/>
      <c r="DDU47" s="381"/>
      <c r="DDV47" s="381"/>
      <c r="DDW47" s="381"/>
      <c r="DDX47" s="381"/>
      <c r="DDY47" s="381"/>
      <c r="DDZ47" s="381"/>
      <c r="DEA47" s="381"/>
      <c r="DEB47" s="381"/>
      <c r="DEC47" s="381"/>
      <c r="DED47" s="381"/>
      <c r="DEE47" s="381"/>
      <c r="DEF47" s="381"/>
      <c r="DEG47" s="381"/>
      <c r="DEH47" s="381"/>
      <c r="DEI47" s="381"/>
      <c r="DEJ47" s="381"/>
      <c r="DEK47" s="381"/>
      <c r="DEL47" s="381"/>
      <c r="DEM47" s="381"/>
      <c r="DEN47" s="381"/>
      <c r="DEO47" s="381"/>
      <c r="DEP47" s="381"/>
      <c r="DEQ47" s="381"/>
      <c r="DER47" s="381"/>
      <c r="DES47" s="381"/>
      <c r="DET47" s="381"/>
      <c r="DEU47" s="381"/>
      <c r="DEV47" s="381"/>
      <c r="DEW47" s="381"/>
      <c r="DEX47" s="381"/>
      <c r="DEY47" s="381"/>
      <c r="DEZ47" s="381"/>
      <c r="DFA47" s="381"/>
      <c r="DFB47" s="381"/>
      <c r="DFC47" s="381"/>
      <c r="DFD47" s="381"/>
      <c r="DFE47" s="381"/>
      <c r="DFF47" s="381"/>
      <c r="DFG47" s="381"/>
      <c r="DFH47" s="381"/>
      <c r="DFI47" s="381"/>
      <c r="DFJ47" s="381"/>
      <c r="DFK47" s="381"/>
      <c r="DFL47" s="381"/>
      <c r="DFM47" s="381"/>
      <c r="DFN47" s="381"/>
      <c r="DFO47" s="381"/>
      <c r="DFP47" s="381"/>
      <c r="DFQ47" s="381"/>
      <c r="DFR47" s="381"/>
      <c r="DFS47" s="381"/>
      <c r="DFT47" s="381"/>
      <c r="DFU47" s="381"/>
      <c r="DFV47" s="381"/>
      <c r="DFW47" s="381"/>
      <c r="DFX47" s="381"/>
      <c r="DFY47" s="381"/>
      <c r="DFZ47" s="381"/>
      <c r="DGA47" s="381"/>
      <c r="DGB47" s="381"/>
      <c r="DGC47" s="381"/>
      <c r="DGD47" s="381"/>
      <c r="DGE47" s="381"/>
      <c r="DGF47" s="381"/>
      <c r="DGG47" s="381"/>
      <c r="DGH47" s="381"/>
      <c r="DGI47" s="381"/>
      <c r="DGJ47" s="381"/>
      <c r="DGK47" s="381"/>
      <c r="DGL47" s="381"/>
      <c r="DGM47" s="381"/>
      <c r="DGN47" s="381"/>
      <c r="DGO47" s="381"/>
      <c r="DGP47" s="381"/>
      <c r="DGQ47" s="381"/>
      <c r="DGR47" s="381"/>
      <c r="DGS47" s="381"/>
      <c r="DGT47" s="381"/>
      <c r="DGU47" s="381"/>
      <c r="DGV47" s="381"/>
      <c r="DGW47" s="381"/>
      <c r="DGX47" s="381"/>
      <c r="DGY47" s="381"/>
      <c r="DGZ47" s="381"/>
      <c r="DHA47" s="381"/>
      <c r="DHB47" s="381"/>
      <c r="DHC47" s="381"/>
      <c r="DHD47" s="381"/>
      <c r="DHE47" s="381"/>
      <c r="DHF47" s="381"/>
      <c r="DHG47" s="381"/>
      <c r="DHH47" s="381"/>
      <c r="DHI47" s="381"/>
      <c r="DHJ47" s="381"/>
      <c r="DHK47" s="381"/>
      <c r="DHL47" s="381"/>
      <c r="DHM47" s="381"/>
      <c r="DHN47" s="381"/>
      <c r="DHO47" s="381"/>
      <c r="DHP47" s="381"/>
      <c r="DHQ47" s="381"/>
      <c r="DHR47" s="381"/>
      <c r="DHS47" s="381"/>
      <c r="DHT47" s="381"/>
      <c r="DHU47" s="381"/>
      <c r="DHV47" s="381"/>
      <c r="DHW47" s="381"/>
      <c r="DHX47" s="381"/>
      <c r="DHY47" s="381"/>
      <c r="DHZ47" s="381"/>
      <c r="DIA47" s="381"/>
      <c r="DIB47" s="381"/>
      <c r="DIC47" s="381"/>
      <c r="DID47" s="381"/>
      <c r="DIE47" s="381"/>
      <c r="DIF47" s="381"/>
      <c r="DIG47" s="381"/>
      <c r="DIH47" s="381"/>
      <c r="DII47" s="381"/>
      <c r="DIJ47" s="381"/>
      <c r="DIK47" s="381"/>
      <c r="DIL47" s="381"/>
      <c r="DIM47" s="381"/>
      <c r="DIN47" s="381"/>
      <c r="DIO47" s="381"/>
      <c r="DIP47" s="381"/>
      <c r="DIQ47" s="381"/>
      <c r="DIR47" s="381"/>
      <c r="DIS47" s="381"/>
      <c r="DIT47" s="381"/>
      <c r="DIU47" s="381"/>
      <c r="DIV47" s="381"/>
      <c r="DIW47" s="381"/>
      <c r="DIX47" s="381"/>
      <c r="DIY47" s="381"/>
      <c r="DIZ47" s="381"/>
      <c r="DJA47" s="381"/>
      <c r="DJB47" s="381"/>
      <c r="DJC47" s="381"/>
      <c r="DJD47" s="381"/>
      <c r="DJE47" s="381"/>
      <c r="DJF47" s="381"/>
      <c r="DJG47" s="381"/>
      <c r="DJH47" s="381"/>
      <c r="DJI47" s="381"/>
      <c r="DJJ47" s="381"/>
      <c r="DJK47" s="381"/>
      <c r="DJL47" s="381"/>
      <c r="DJM47" s="381"/>
      <c r="DJN47" s="381"/>
      <c r="DJO47" s="381"/>
      <c r="DJP47" s="381"/>
      <c r="DJQ47" s="381"/>
      <c r="DJR47" s="381"/>
      <c r="DJS47" s="381"/>
      <c r="DJT47" s="381"/>
      <c r="DJU47" s="381"/>
      <c r="DJV47" s="381"/>
      <c r="DJW47" s="381"/>
      <c r="DJX47" s="381"/>
      <c r="DJY47" s="381"/>
      <c r="DJZ47" s="381"/>
      <c r="DKA47" s="381"/>
      <c r="DKB47" s="381"/>
      <c r="DKC47" s="381"/>
      <c r="DKD47" s="381"/>
      <c r="DKE47" s="381"/>
      <c r="DKF47" s="381"/>
      <c r="DKG47" s="381"/>
      <c r="DKH47" s="381"/>
      <c r="DKI47" s="381"/>
      <c r="DKJ47" s="381"/>
      <c r="DKK47" s="381"/>
      <c r="DKL47" s="381"/>
      <c r="DKM47" s="381"/>
      <c r="DKN47" s="381"/>
      <c r="DKO47" s="381"/>
      <c r="DKP47" s="381"/>
      <c r="DKQ47" s="381"/>
      <c r="DKR47" s="381"/>
      <c r="DKS47" s="381"/>
      <c r="DKT47" s="381"/>
      <c r="DKU47" s="381"/>
      <c r="DKV47" s="381"/>
      <c r="DKW47" s="381"/>
      <c r="DKX47" s="381"/>
      <c r="DKY47" s="381"/>
      <c r="DKZ47" s="381"/>
      <c r="DLA47" s="381"/>
      <c r="DLB47" s="381"/>
      <c r="DLC47" s="381"/>
      <c r="DLD47" s="381"/>
      <c r="DLE47" s="381"/>
      <c r="DLF47" s="381"/>
      <c r="DLG47" s="381"/>
      <c r="DLH47" s="381"/>
      <c r="DLI47" s="381"/>
      <c r="DLJ47" s="381"/>
      <c r="DLK47" s="381"/>
      <c r="DLL47" s="381"/>
      <c r="DLM47" s="381"/>
      <c r="DLN47" s="381"/>
      <c r="DLO47" s="381"/>
      <c r="DLP47" s="381"/>
      <c r="DLQ47" s="381"/>
      <c r="DLR47" s="381"/>
      <c r="DLS47" s="381"/>
      <c r="DLT47" s="381"/>
      <c r="DLU47" s="381"/>
      <c r="DLV47" s="381"/>
      <c r="DLW47" s="381"/>
      <c r="DLX47" s="381"/>
      <c r="DLY47" s="381"/>
      <c r="DLZ47" s="381"/>
      <c r="DMA47" s="381"/>
      <c r="DMB47" s="381"/>
      <c r="DMC47" s="381"/>
      <c r="DMD47" s="381"/>
      <c r="DME47" s="381"/>
      <c r="DMF47" s="381"/>
      <c r="DMG47" s="381"/>
      <c r="DMH47" s="381"/>
      <c r="DMI47" s="381"/>
      <c r="DMJ47" s="381"/>
      <c r="DMK47" s="381"/>
      <c r="DML47" s="381"/>
      <c r="DMM47" s="381"/>
      <c r="DMN47" s="381"/>
      <c r="DMO47" s="381"/>
      <c r="DMP47" s="381"/>
      <c r="DMQ47" s="381"/>
      <c r="DMR47" s="381"/>
      <c r="DMS47" s="381"/>
      <c r="DMT47" s="381"/>
      <c r="DMU47" s="381"/>
      <c r="DMV47" s="381"/>
      <c r="DMW47" s="381"/>
      <c r="DMX47" s="381"/>
      <c r="DMY47" s="381"/>
      <c r="DMZ47" s="381"/>
      <c r="DNA47" s="381"/>
      <c r="DNB47" s="381"/>
      <c r="DNC47" s="381"/>
      <c r="DND47" s="381"/>
      <c r="DNE47" s="381"/>
      <c r="DNF47" s="381"/>
      <c r="DNG47" s="381"/>
      <c r="DNH47" s="381"/>
      <c r="DNI47" s="381"/>
      <c r="DNJ47" s="381"/>
      <c r="DNK47" s="381"/>
      <c r="DNL47" s="381"/>
      <c r="DNM47" s="381"/>
      <c r="DNN47" s="381"/>
      <c r="DNO47" s="381"/>
      <c r="DNP47" s="381"/>
      <c r="DNQ47" s="381"/>
      <c r="DNR47" s="381"/>
      <c r="DNS47" s="381"/>
      <c r="DNT47" s="381"/>
      <c r="DNU47" s="381"/>
      <c r="DNV47" s="381"/>
      <c r="DNW47" s="381"/>
      <c r="DNX47" s="381"/>
      <c r="DNY47" s="381"/>
      <c r="DNZ47" s="381"/>
      <c r="DOA47" s="381"/>
      <c r="DOB47" s="381"/>
      <c r="DOC47" s="381"/>
      <c r="DOD47" s="381"/>
      <c r="DOE47" s="381"/>
      <c r="DOF47" s="381"/>
      <c r="DOG47" s="381"/>
      <c r="DOH47" s="381"/>
      <c r="DOI47" s="381"/>
      <c r="DOJ47" s="381"/>
      <c r="DOK47" s="381"/>
      <c r="DOL47" s="381"/>
      <c r="DOM47" s="381"/>
      <c r="DON47" s="381"/>
      <c r="DOO47" s="381"/>
      <c r="DOP47" s="381"/>
      <c r="DOQ47" s="381"/>
      <c r="DOR47" s="381"/>
      <c r="DOS47" s="381"/>
      <c r="DOT47" s="381"/>
      <c r="DOU47" s="381"/>
      <c r="DOV47" s="381"/>
      <c r="DOW47" s="381"/>
      <c r="DOX47" s="381"/>
      <c r="DOY47" s="381"/>
      <c r="DOZ47" s="381"/>
      <c r="DPA47" s="381"/>
      <c r="DPB47" s="381"/>
      <c r="DPC47" s="381"/>
      <c r="DPD47" s="381"/>
      <c r="DPE47" s="381"/>
      <c r="DPF47" s="381"/>
      <c r="DPG47" s="381"/>
      <c r="DPH47" s="381"/>
      <c r="DPI47" s="381"/>
      <c r="DPJ47" s="381"/>
      <c r="DPK47" s="381"/>
      <c r="DPL47" s="381"/>
      <c r="DPM47" s="381"/>
      <c r="DPN47" s="381"/>
      <c r="DPO47" s="381"/>
      <c r="DPP47" s="381"/>
      <c r="DPQ47" s="381"/>
      <c r="DPR47" s="381"/>
      <c r="DPS47" s="381"/>
      <c r="DPT47" s="381"/>
      <c r="DPU47" s="381"/>
      <c r="DPV47" s="381"/>
      <c r="DPW47" s="381"/>
      <c r="DPX47" s="381"/>
      <c r="DPY47" s="381"/>
      <c r="DPZ47" s="381"/>
      <c r="DQA47" s="381"/>
      <c r="DQB47" s="381"/>
      <c r="DQC47" s="381"/>
      <c r="DQD47" s="381"/>
      <c r="DQE47" s="381"/>
      <c r="DQF47" s="381"/>
      <c r="DQG47" s="381"/>
      <c r="DQH47" s="381"/>
      <c r="DQI47" s="381"/>
      <c r="DQJ47" s="381"/>
      <c r="DQK47" s="381"/>
      <c r="DQL47" s="381"/>
      <c r="DQM47" s="381"/>
      <c r="DQN47" s="381"/>
      <c r="DQO47" s="381"/>
      <c r="DQP47" s="381"/>
      <c r="DQQ47" s="381"/>
      <c r="DQR47" s="381"/>
      <c r="DQS47" s="381"/>
      <c r="DQT47" s="381"/>
      <c r="DQU47" s="381"/>
      <c r="DQV47" s="381"/>
      <c r="DQW47" s="381"/>
      <c r="DQX47" s="381"/>
      <c r="DQY47" s="381"/>
      <c r="DQZ47" s="381"/>
      <c r="DRA47" s="381"/>
      <c r="DRB47" s="381"/>
      <c r="DRC47" s="381"/>
      <c r="DRD47" s="381"/>
      <c r="DRE47" s="381"/>
      <c r="DRF47" s="381"/>
      <c r="DRG47" s="381"/>
      <c r="DRH47" s="381"/>
      <c r="DRI47" s="381"/>
      <c r="DRJ47" s="381"/>
      <c r="DRK47" s="381"/>
      <c r="DRL47" s="381"/>
      <c r="DRM47" s="381"/>
      <c r="DRN47" s="381"/>
      <c r="DRO47" s="381"/>
      <c r="DRP47" s="381"/>
      <c r="DRQ47" s="381"/>
      <c r="DRR47" s="381"/>
      <c r="DRS47" s="381"/>
      <c r="DRT47" s="381"/>
      <c r="DRU47" s="381"/>
      <c r="DRV47" s="381"/>
      <c r="DRW47" s="381"/>
      <c r="DRX47" s="381"/>
      <c r="DRY47" s="381"/>
      <c r="DRZ47" s="381"/>
      <c r="DSA47" s="381"/>
      <c r="DSB47" s="381"/>
      <c r="DSC47" s="381"/>
      <c r="DSD47" s="381"/>
      <c r="DSE47" s="381"/>
      <c r="DSF47" s="381"/>
      <c r="DSG47" s="381"/>
      <c r="DSH47" s="381"/>
      <c r="DSI47" s="381"/>
      <c r="DSJ47" s="381"/>
      <c r="DSK47" s="381"/>
      <c r="DSL47" s="381"/>
      <c r="DSM47" s="381"/>
      <c r="DSN47" s="381"/>
      <c r="DSO47" s="381"/>
      <c r="DSP47" s="381"/>
      <c r="DSQ47" s="381"/>
      <c r="DSR47" s="381"/>
      <c r="DSS47" s="381"/>
      <c r="DST47" s="381"/>
      <c r="DSU47" s="381"/>
      <c r="DSV47" s="381"/>
      <c r="DSW47" s="381"/>
      <c r="DSX47" s="381"/>
      <c r="DSY47" s="381"/>
      <c r="DSZ47" s="381"/>
      <c r="DTA47" s="381"/>
      <c r="DTB47" s="381"/>
      <c r="DTC47" s="381"/>
      <c r="DTD47" s="381"/>
      <c r="DTE47" s="381"/>
      <c r="DTF47" s="381"/>
      <c r="DTG47" s="381"/>
      <c r="DTH47" s="381"/>
      <c r="DTI47" s="381"/>
      <c r="DTJ47" s="381"/>
      <c r="DTK47" s="381"/>
      <c r="DTL47" s="381"/>
      <c r="DTM47" s="381"/>
      <c r="DTN47" s="381"/>
      <c r="DTO47" s="381"/>
      <c r="DTP47" s="381"/>
      <c r="DTQ47" s="381"/>
      <c r="DTR47" s="381"/>
      <c r="DTS47" s="381"/>
      <c r="DTT47" s="381"/>
      <c r="DTU47" s="381"/>
      <c r="DTV47" s="381"/>
      <c r="DTW47" s="381"/>
      <c r="DTX47" s="381"/>
      <c r="DTY47" s="381"/>
      <c r="DTZ47" s="381"/>
      <c r="DUA47" s="381"/>
      <c r="DUB47" s="381"/>
      <c r="DUC47" s="381"/>
      <c r="DUD47" s="381"/>
      <c r="DUE47" s="381"/>
      <c r="DUF47" s="381"/>
      <c r="DUG47" s="381"/>
      <c r="DUH47" s="381"/>
      <c r="DUI47" s="381"/>
      <c r="DUJ47" s="381"/>
      <c r="DUK47" s="381"/>
      <c r="DUL47" s="381"/>
      <c r="DUM47" s="381"/>
      <c r="DUN47" s="381"/>
      <c r="DUO47" s="381"/>
      <c r="DUP47" s="381"/>
      <c r="DUQ47" s="381"/>
      <c r="DUR47" s="381"/>
      <c r="DUS47" s="381"/>
      <c r="DUT47" s="381"/>
      <c r="DUU47" s="381"/>
      <c r="DUV47" s="381"/>
      <c r="DUW47" s="381"/>
      <c r="DUX47" s="381"/>
      <c r="DUY47" s="381"/>
      <c r="DUZ47" s="381"/>
      <c r="DVA47" s="381"/>
      <c r="DVB47" s="381"/>
      <c r="DVC47" s="381"/>
      <c r="DVD47" s="381"/>
      <c r="DVE47" s="381"/>
      <c r="DVF47" s="381"/>
      <c r="DVG47" s="381"/>
      <c r="DVH47" s="381"/>
      <c r="DVI47" s="381"/>
      <c r="DVJ47" s="381"/>
      <c r="DVK47" s="381"/>
      <c r="DVL47" s="381"/>
      <c r="DVM47" s="381"/>
      <c r="DVN47" s="381"/>
      <c r="DVO47" s="381"/>
      <c r="DVP47" s="381"/>
      <c r="DVQ47" s="381"/>
      <c r="DVR47" s="381"/>
      <c r="DVS47" s="381"/>
      <c r="DVT47" s="381"/>
      <c r="DVU47" s="381"/>
      <c r="DVV47" s="381"/>
      <c r="DVW47" s="381"/>
      <c r="DVX47" s="381"/>
      <c r="DVY47" s="381"/>
      <c r="DVZ47" s="381"/>
      <c r="DWA47" s="381"/>
      <c r="DWB47" s="381"/>
      <c r="DWC47" s="381"/>
      <c r="DWD47" s="381"/>
      <c r="DWE47" s="381"/>
      <c r="DWF47" s="381"/>
      <c r="DWG47" s="381"/>
      <c r="DWH47" s="381"/>
      <c r="DWI47" s="381"/>
      <c r="DWJ47" s="381"/>
      <c r="DWK47" s="381"/>
      <c r="DWL47" s="381"/>
      <c r="DWM47" s="381"/>
      <c r="DWN47" s="381"/>
      <c r="DWO47" s="381"/>
      <c r="DWP47" s="381"/>
      <c r="DWQ47" s="381"/>
      <c r="DWR47" s="381"/>
      <c r="DWS47" s="381"/>
      <c r="DWT47" s="381"/>
      <c r="DWU47" s="381"/>
      <c r="DWV47" s="381"/>
      <c r="DWW47" s="381"/>
      <c r="DWX47" s="381"/>
      <c r="DWY47" s="381"/>
      <c r="DWZ47" s="381"/>
      <c r="DXA47" s="381"/>
      <c r="DXB47" s="381"/>
      <c r="DXC47" s="381"/>
      <c r="DXD47" s="381"/>
      <c r="DXE47" s="381"/>
      <c r="DXF47" s="381"/>
      <c r="DXG47" s="381"/>
      <c r="DXH47" s="381"/>
      <c r="DXI47" s="381"/>
      <c r="DXJ47" s="381"/>
      <c r="DXK47" s="381"/>
      <c r="DXL47" s="381"/>
      <c r="DXM47" s="381"/>
      <c r="DXN47" s="381"/>
      <c r="DXO47" s="381"/>
      <c r="DXP47" s="381"/>
      <c r="DXQ47" s="381"/>
      <c r="DXR47" s="381"/>
      <c r="DXS47" s="381"/>
      <c r="DXT47" s="381"/>
      <c r="DXU47" s="381"/>
      <c r="DXV47" s="381"/>
      <c r="DXW47" s="381"/>
      <c r="DXX47" s="381"/>
      <c r="DXY47" s="381"/>
      <c r="DXZ47" s="381"/>
      <c r="DYA47" s="381"/>
      <c r="DYB47" s="381"/>
      <c r="DYC47" s="381"/>
      <c r="DYD47" s="381"/>
      <c r="DYE47" s="381"/>
      <c r="DYF47" s="381"/>
      <c r="DYG47" s="381"/>
      <c r="DYH47" s="381"/>
      <c r="DYI47" s="381"/>
      <c r="DYJ47" s="381"/>
      <c r="DYK47" s="381"/>
      <c r="DYL47" s="381"/>
      <c r="DYM47" s="381"/>
      <c r="DYN47" s="381"/>
      <c r="DYO47" s="381"/>
      <c r="DYP47" s="381"/>
      <c r="DYQ47" s="381"/>
      <c r="DYR47" s="381"/>
      <c r="DYS47" s="381"/>
      <c r="DYT47" s="381"/>
      <c r="DYU47" s="381"/>
      <c r="DYV47" s="381"/>
      <c r="DYW47" s="381"/>
      <c r="DYX47" s="381"/>
      <c r="DYY47" s="381"/>
      <c r="DYZ47" s="381"/>
      <c r="DZA47" s="381"/>
      <c r="DZB47" s="381"/>
      <c r="DZC47" s="381"/>
      <c r="DZD47" s="381"/>
      <c r="DZE47" s="381"/>
      <c r="DZF47" s="381"/>
      <c r="DZG47" s="381"/>
      <c r="DZH47" s="381"/>
      <c r="DZI47" s="381"/>
      <c r="DZJ47" s="381"/>
      <c r="DZK47" s="381"/>
      <c r="DZL47" s="381"/>
      <c r="DZM47" s="381"/>
      <c r="DZN47" s="381"/>
      <c r="DZO47" s="381"/>
      <c r="DZP47" s="381"/>
      <c r="DZQ47" s="381"/>
      <c r="DZR47" s="381"/>
      <c r="DZS47" s="381"/>
      <c r="DZT47" s="381"/>
      <c r="DZU47" s="381"/>
      <c r="DZV47" s="381"/>
      <c r="DZW47" s="381"/>
      <c r="DZX47" s="381"/>
      <c r="DZY47" s="381"/>
      <c r="DZZ47" s="381"/>
      <c r="EAA47" s="381"/>
      <c r="EAB47" s="381"/>
      <c r="EAC47" s="381"/>
      <c r="EAD47" s="381"/>
      <c r="EAE47" s="381"/>
      <c r="EAF47" s="381"/>
      <c r="EAG47" s="381"/>
      <c r="EAH47" s="381"/>
      <c r="EAI47" s="381"/>
      <c r="EAJ47" s="381"/>
      <c r="EAK47" s="381"/>
      <c r="EAL47" s="381"/>
      <c r="EAM47" s="381"/>
      <c r="EAN47" s="381"/>
      <c r="EAO47" s="381"/>
      <c r="EAP47" s="381"/>
      <c r="EAQ47" s="381"/>
      <c r="EAR47" s="381"/>
      <c r="EAS47" s="381"/>
      <c r="EAT47" s="381"/>
      <c r="EAU47" s="381"/>
      <c r="EAV47" s="381"/>
      <c r="EAW47" s="381"/>
      <c r="EAX47" s="381"/>
      <c r="EAY47" s="381"/>
      <c r="EAZ47" s="381"/>
      <c r="EBA47" s="381"/>
      <c r="EBB47" s="381"/>
      <c r="EBC47" s="381"/>
      <c r="EBD47" s="381"/>
      <c r="EBE47" s="381"/>
      <c r="EBF47" s="381"/>
      <c r="EBG47" s="381"/>
      <c r="EBH47" s="381"/>
      <c r="EBI47" s="381"/>
      <c r="EBJ47" s="381"/>
      <c r="EBK47" s="381"/>
      <c r="EBL47" s="381"/>
      <c r="EBM47" s="381"/>
      <c r="EBN47" s="381"/>
      <c r="EBO47" s="381"/>
      <c r="EBP47" s="381"/>
      <c r="EBQ47" s="381"/>
      <c r="EBR47" s="381"/>
      <c r="EBS47" s="381"/>
      <c r="EBT47" s="381"/>
      <c r="EBU47" s="381"/>
      <c r="EBV47" s="381"/>
      <c r="EBW47" s="381"/>
      <c r="EBX47" s="381"/>
      <c r="EBY47" s="381"/>
      <c r="EBZ47" s="381"/>
      <c r="ECA47" s="381"/>
      <c r="ECB47" s="381"/>
      <c r="ECC47" s="381"/>
      <c r="ECD47" s="381"/>
      <c r="ECE47" s="381"/>
      <c r="ECF47" s="381"/>
      <c r="ECG47" s="381"/>
      <c r="ECH47" s="381"/>
      <c r="ECI47" s="381"/>
      <c r="ECJ47" s="381"/>
      <c r="ECK47" s="381"/>
      <c r="ECL47" s="381"/>
      <c r="ECM47" s="381"/>
      <c r="ECN47" s="381"/>
      <c r="ECO47" s="381"/>
      <c r="ECP47" s="381"/>
      <c r="ECQ47" s="381"/>
      <c r="ECR47" s="381"/>
      <c r="ECS47" s="381"/>
      <c r="ECT47" s="381"/>
      <c r="ECU47" s="381"/>
      <c r="ECV47" s="381"/>
      <c r="ECW47" s="381"/>
      <c r="ECX47" s="381"/>
      <c r="ECY47" s="381"/>
      <c r="ECZ47" s="381"/>
      <c r="EDA47" s="381"/>
      <c r="EDB47" s="381"/>
      <c r="EDC47" s="381"/>
      <c r="EDD47" s="381"/>
      <c r="EDE47" s="381"/>
      <c r="EDF47" s="381"/>
      <c r="EDG47" s="381"/>
      <c r="EDH47" s="381"/>
      <c r="EDI47" s="381"/>
      <c r="EDJ47" s="381"/>
      <c r="EDK47" s="381"/>
      <c r="EDL47" s="381"/>
      <c r="EDM47" s="381"/>
      <c r="EDN47" s="381"/>
      <c r="EDO47" s="381"/>
      <c r="EDP47" s="381"/>
      <c r="EDQ47" s="381"/>
      <c r="EDR47" s="381"/>
      <c r="EDS47" s="381"/>
      <c r="EDT47" s="381"/>
      <c r="EDU47" s="381"/>
      <c r="EDV47" s="381"/>
      <c r="EDW47" s="381"/>
      <c r="EDX47" s="381"/>
      <c r="EDY47" s="381"/>
      <c r="EDZ47" s="381"/>
      <c r="EEA47" s="381"/>
      <c r="EEB47" s="381"/>
      <c r="EEC47" s="381"/>
      <c r="EED47" s="381"/>
      <c r="EEE47" s="381"/>
      <c r="EEF47" s="381"/>
      <c r="EEG47" s="381"/>
      <c r="EEH47" s="381"/>
      <c r="EEI47" s="381"/>
      <c r="EEJ47" s="381"/>
      <c r="EEK47" s="381"/>
      <c r="EEL47" s="381"/>
      <c r="EEM47" s="381"/>
      <c r="EEN47" s="381"/>
      <c r="EEO47" s="381"/>
      <c r="EEP47" s="381"/>
      <c r="EEQ47" s="381"/>
      <c r="EER47" s="381"/>
      <c r="EES47" s="381"/>
      <c r="EET47" s="381"/>
      <c r="EEU47" s="381"/>
      <c r="EEV47" s="381"/>
      <c r="EEW47" s="381"/>
      <c r="EEX47" s="381"/>
      <c r="EEY47" s="381"/>
      <c r="EEZ47" s="381"/>
      <c r="EFA47" s="381"/>
      <c r="EFB47" s="381"/>
      <c r="EFC47" s="381"/>
      <c r="EFD47" s="381"/>
      <c r="EFE47" s="381"/>
      <c r="EFF47" s="381"/>
      <c r="EFG47" s="381"/>
      <c r="EFH47" s="381"/>
      <c r="EFI47" s="381"/>
      <c r="EFJ47" s="381"/>
      <c r="EFK47" s="381"/>
      <c r="EFL47" s="381"/>
      <c r="EFM47" s="381"/>
      <c r="EFN47" s="381"/>
      <c r="EFO47" s="381"/>
      <c r="EFP47" s="381"/>
      <c r="EFQ47" s="381"/>
      <c r="EFR47" s="381"/>
      <c r="EFS47" s="381"/>
      <c r="EFT47" s="381"/>
      <c r="EFU47" s="381"/>
      <c r="EFV47" s="381"/>
      <c r="EFW47" s="381"/>
      <c r="EFX47" s="381"/>
      <c r="EFY47" s="381"/>
      <c r="EFZ47" s="381"/>
      <c r="EGA47" s="381"/>
      <c r="EGB47" s="381"/>
      <c r="EGC47" s="381"/>
      <c r="EGD47" s="381"/>
      <c r="EGE47" s="381"/>
      <c r="EGF47" s="381"/>
      <c r="EGG47" s="381"/>
      <c r="EGH47" s="381"/>
      <c r="EGI47" s="381"/>
      <c r="EGJ47" s="381"/>
      <c r="EGK47" s="381"/>
      <c r="EGL47" s="381"/>
      <c r="EGM47" s="381"/>
      <c r="EGN47" s="381"/>
      <c r="EGO47" s="381"/>
      <c r="EGP47" s="381"/>
      <c r="EGQ47" s="381"/>
      <c r="EGR47" s="381"/>
      <c r="EGS47" s="381"/>
      <c r="EGT47" s="381"/>
      <c r="EGU47" s="381"/>
      <c r="EGV47" s="381"/>
      <c r="EGW47" s="381"/>
      <c r="EGX47" s="381"/>
      <c r="EGY47" s="381"/>
      <c r="EGZ47" s="381"/>
      <c r="EHA47" s="381"/>
      <c r="EHB47" s="381"/>
      <c r="EHC47" s="381"/>
      <c r="EHD47" s="381"/>
      <c r="EHE47" s="381"/>
      <c r="EHF47" s="381"/>
      <c r="EHG47" s="381"/>
      <c r="EHH47" s="381"/>
      <c r="EHI47" s="381"/>
      <c r="EHJ47" s="381"/>
      <c r="EHK47" s="381"/>
      <c r="EHL47" s="381"/>
      <c r="EHM47" s="381"/>
      <c r="EHN47" s="381"/>
      <c r="EHO47" s="381"/>
      <c r="EHP47" s="381"/>
      <c r="EHQ47" s="381"/>
      <c r="EHR47" s="381"/>
      <c r="EHS47" s="381"/>
      <c r="EHT47" s="381"/>
      <c r="EHU47" s="381"/>
      <c r="EHV47" s="381"/>
      <c r="EHW47" s="381"/>
      <c r="EHX47" s="381"/>
      <c r="EHY47" s="381"/>
      <c r="EHZ47" s="381"/>
      <c r="EIA47" s="381"/>
      <c r="EIB47" s="381"/>
      <c r="EIC47" s="381"/>
      <c r="EID47" s="381"/>
      <c r="EIE47" s="381"/>
      <c r="EIF47" s="381"/>
      <c r="EIG47" s="381"/>
      <c r="EIH47" s="381"/>
      <c r="EII47" s="381"/>
      <c r="EIJ47" s="381"/>
      <c r="EIK47" s="381"/>
      <c r="EIL47" s="381"/>
      <c r="EIM47" s="381"/>
      <c r="EIN47" s="381"/>
      <c r="EIO47" s="381"/>
      <c r="EIP47" s="381"/>
      <c r="EIQ47" s="381"/>
      <c r="EIR47" s="381"/>
      <c r="EIS47" s="381"/>
      <c r="EIT47" s="381"/>
      <c r="EIU47" s="381"/>
      <c r="EIV47" s="381"/>
      <c r="EIW47" s="381"/>
      <c r="EIX47" s="381"/>
      <c r="EIY47" s="381"/>
      <c r="EIZ47" s="381"/>
      <c r="EJA47" s="381"/>
      <c r="EJB47" s="381"/>
      <c r="EJC47" s="381"/>
      <c r="EJD47" s="381"/>
      <c r="EJE47" s="381"/>
      <c r="EJF47" s="381"/>
      <c r="EJG47" s="381"/>
      <c r="EJH47" s="381"/>
      <c r="EJI47" s="381"/>
      <c r="EJJ47" s="381"/>
      <c r="EJK47" s="381"/>
      <c r="EJL47" s="381"/>
      <c r="EJM47" s="381"/>
      <c r="EJN47" s="381"/>
      <c r="EJO47" s="381"/>
      <c r="EJP47" s="381"/>
      <c r="EJQ47" s="381"/>
      <c r="EJR47" s="381"/>
      <c r="EJS47" s="381"/>
      <c r="EJT47" s="381"/>
      <c r="EJU47" s="381"/>
      <c r="EJV47" s="381"/>
      <c r="EJW47" s="381"/>
      <c r="EJX47" s="381"/>
      <c r="EJY47" s="381"/>
      <c r="EJZ47" s="381"/>
      <c r="EKA47" s="381"/>
      <c r="EKB47" s="381"/>
      <c r="EKC47" s="381"/>
      <c r="EKD47" s="381"/>
      <c r="EKE47" s="381"/>
      <c r="EKF47" s="381"/>
      <c r="EKG47" s="381"/>
      <c r="EKH47" s="381"/>
      <c r="EKI47" s="381"/>
      <c r="EKJ47" s="381"/>
      <c r="EKK47" s="381"/>
      <c r="EKL47" s="381"/>
      <c r="EKM47" s="381"/>
      <c r="EKN47" s="381"/>
      <c r="EKO47" s="381"/>
      <c r="EKP47" s="381"/>
      <c r="EKQ47" s="381"/>
      <c r="EKR47" s="381"/>
      <c r="EKS47" s="381"/>
      <c r="EKT47" s="381"/>
      <c r="EKU47" s="381"/>
      <c r="EKV47" s="381"/>
      <c r="EKW47" s="381"/>
      <c r="EKX47" s="381"/>
      <c r="EKY47" s="381"/>
      <c r="EKZ47" s="381"/>
      <c r="ELA47" s="381"/>
      <c r="ELB47" s="381"/>
      <c r="ELC47" s="381"/>
      <c r="ELD47" s="381"/>
      <c r="ELE47" s="381"/>
      <c r="ELF47" s="381"/>
      <c r="ELG47" s="381"/>
      <c r="ELH47" s="381"/>
      <c r="ELI47" s="381"/>
      <c r="ELJ47" s="381"/>
      <c r="ELK47" s="381"/>
      <c r="ELL47" s="381"/>
      <c r="ELM47" s="381"/>
      <c r="ELN47" s="381"/>
      <c r="ELO47" s="381"/>
      <c r="ELP47" s="381"/>
      <c r="ELQ47" s="381"/>
      <c r="ELR47" s="381"/>
      <c r="ELS47" s="381"/>
      <c r="ELT47" s="381"/>
      <c r="ELU47" s="381"/>
      <c r="ELV47" s="381"/>
      <c r="ELW47" s="381"/>
      <c r="ELX47" s="381"/>
      <c r="ELY47" s="381"/>
      <c r="ELZ47" s="381"/>
      <c r="EMA47" s="381"/>
      <c r="EMB47" s="381"/>
      <c r="EMC47" s="381"/>
      <c r="EMD47" s="381"/>
      <c r="EME47" s="381"/>
      <c r="EMF47" s="381"/>
      <c r="EMG47" s="381"/>
      <c r="EMH47" s="381"/>
      <c r="EMI47" s="381"/>
      <c r="EMJ47" s="381"/>
      <c r="EMK47" s="381"/>
      <c r="EML47" s="381"/>
      <c r="EMM47" s="381"/>
      <c r="EMN47" s="381"/>
      <c r="EMO47" s="381"/>
      <c r="EMP47" s="381"/>
      <c r="EMQ47" s="381"/>
      <c r="EMR47" s="381"/>
      <c r="EMS47" s="381"/>
      <c r="EMT47" s="381"/>
      <c r="EMU47" s="381"/>
      <c r="EMV47" s="381"/>
      <c r="EMW47" s="381"/>
      <c r="EMX47" s="381"/>
      <c r="EMY47" s="381"/>
      <c r="EMZ47" s="381"/>
      <c r="ENA47" s="381"/>
      <c r="ENB47" s="381"/>
      <c r="ENC47" s="381"/>
      <c r="END47" s="381"/>
      <c r="ENE47" s="381"/>
      <c r="ENF47" s="381"/>
      <c r="ENG47" s="381"/>
      <c r="ENH47" s="381"/>
      <c r="ENI47" s="381"/>
      <c r="ENJ47" s="381"/>
      <c r="ENK47" s="381"/>
      <c r="ENL47" s="381"/>
      <c r="ENM47" s="381"/>
      <c r="ENN47" s="381"/>
      <c r="ENO47" s="381"/>
      <c r="ENP47" s="381"/>
      <c r="ENQ47" s="381"/>
      <c r="ENR47" s="381"/>
      <c r="ENS47" s="381"/>
      <c r="ENT47" s="381"/>
      <c r="ENU47" s="381"/>
      <c r="ENV47" s="381"/>
      <c r="ENW47" s="381"/>
      <c r="ENX47" s="381"/>
      <c r="ENY47" s="381"/>
      <c r="ENZ47" s="381"/>
      <c r="EOA47" s="381"/>
      <c r="EOB47" s="381"/>
      <c r="EOC47" s="381"/>
      <c r="EOD47" s="381"/>
      <c r="EOE47" s="381"/>
      <c r="EOF47" s="381"/>
      <c r="EOG47" s="381"/>
      <c r="EOH47" s="381"/>
      <c r="EOI47" s="381"/>
      <c r="EOJ47" s="381"/>
      <c r="EOK47" s="381"/>
      <c r="EOL47" s="381"/>
      <c r="EOM47" s="381"/>
      <c r="EON47" s="381"/>
      <c r="EOO47" s="381"/>
      <c r="EOP47" s="381"/>
      <c r="EOQ47" s="381"/>
      <c r="EOR47" s="381"/>
      <c r="EOS47" s="381"/>
      <c r="EOT47" s="381"/>
      <c r="EOU47" s="381"/>
      <c r="EOV47" s="381"/>
      <c r="EOW47" s="381"/>
      <c r="EOX47" s="381"/>
      <c r="EOY47" s="381"/>
      <c r="EOZ47" s="381"/>
      <c r="EPA47" s="381"/>
      <c r="EPB47" s="381"/>
      <c r="EPC47" s="381"/>
      <c r="EPD47" s="381"/>
      <c r="EPE47" s="381"/>
      <c r="EPF47" s="381"/>
      <c r="EPG47" s="381"/>
      <c r="EPH47" s="381"/>
      <c r="EPI47" s="381"/>
      <c r="EPJ47" s="381"/>
      <c r="EPK47" s="381"/>
      <c r="EPL47" s="381"/>
      <c r="EPM47" s="381"/>
      <c r="EPN47" s="381"/>
      <c r="EPO47" s="381"/>
      <c r="EPP47" s="381"/>
      <c r="EPQ47" s="381"/>
      <c r="EPR47" s="381"/>
      <c r="EPS47" s="381"/>
      <c r="EPT47" s="381"/>
      <c r="EPU47" s="381"/>
      <c r="EPV47" s="381"/>
      <c r="EPW47" s="381"/>
      <c r="EPX47" s="381"/>
      <c r="EPY47" s="381"/>
      <c r="EPZ47" s="381"/>
      <c r="EQA47" s="381"/>
      <c r="EQB47" s="381"/>
      <c r="EQC47" s="381"/>
      <c r="EQD47" s="381"/>
      <c r="EQE47" s="381"/>
      <c r="EQF47" s="381"/>
      <c r="EQG47" s="381"/>
      <c r="EQH47" s="381"/>
      <c r="EQI47" s="381"/>
      <c r="EQJ47" s="381"/>
      <c r="EQK47" s="381"/>
      <c r="EQL47" s="381"/>
      <c r="EQM47" s="381"/>
      <c r="EQN47" s="381"/>
      <c r="EQO47" s="381"/>
      <c r="EQP47" s="381"/>
      <c r="EQQ47" s="381"/>
      <c r="EQR47" s="381"/>
      <c r="EQS47" s="381"/>
      <c r="EQT47" s="381"/>
      <c r="EQU47" s="381"/>
      <c r="EQV47" s="381"/>
      <c r="EQW47" s="381"/>
      <c r="EQX47" s="381"/>
      <c r="EQY47" s="381"/>
      <c r="EQZ47" s="381"/>
      <c r="ERA47" s="381"/>
      <c r="ERB47" s="381"/>
      <c r="ERC47" s="381"/>
      <c r="ERD47" s="381"/>
      <c r="ERE47" s="381"/>
      <c r="ERF47" s="381"/>
      <c r="ERG47" s="381"/>
      <c r="ERH47" s="381"/>
      <c r="ERI47" s="381"/>
      <c r="ERJ47" s="381"/>
      <c r="ERK47" s="381"/>
      <c r="ERL47" s="381"/>
      <c r="ERM47" s="381"/>
      <c r="ERN47" s="381"/>
      <c r="ERO47" s="381"/>
      <c r="ERP47" s="381"/>
      <c r="ERQ47" s="381"/>
      <c r="ERR47" s="381"/>
      <c r="ERS47" s="381"/>
      <c r="ERT47" s="381"/>
      <c r="ERU47" s="381"/>
      <c r="ERV47" s="381"/>
      <c r="ERW47" s="381"/>
      <c r="ERX47" s="381"/>
      <c r="ERY47" s="381"/>
      <c r="ERZ47" s="381"/>
      <c r="ESA47" s="381"/>
      <c r="ESB47" s="381"/>
      <c r="ESC47" s="381"/>
      <c r="ESD47" s="381"/>
      <c r="ESE47" s="381"/>
      <c r="ESF47" s="381"/>
      <c r="ESG47" s="381"/>
      <c r="ESH47" s="381"/>
      <c r="ESI47" s="381"/>
      <c r="ESJ47" s="381"/>
      <c r="ESK47" s="381"/>
      <c r="ESL47" s="381"/>
      <c r="ESM47" s="381"/>
      <c r="ESN47" s="381"/>
      <c r="ESO47" s="381"/>
      <c r="ESP47" s="381"/>
      <c r="ESQ47" s="381"/>
      <c r="ESR47" s="381"/>
      <c r="ESS47" s="381"/>
      <c r="EST47" s="381"/>
      <c r="ESU47" s="381"/>
      <c r="ESV47" s="381"/>
      <c r="ESW47" s="381"/>
      <c r="ESX47" s="381"/>
      <c r="ESY47" s="381"/>
      <c r="ESZ47" s="381"/>
      <c r="ETA47" s="381"/>
      <c r="ETB47" s="381"/>
      <c r="ETC47" s="381"/>
      <c r="ETD47" s="381"/>
      <c r="ETE47" s="381"/>
      <c r="ETF47" s="381"/>
      <c r="ETG47" s="381"/>
      <c r="ETH47" s="381"/>
      <c r="ETI47" s="381"/>
      <c r="ETJ47" s="381"/>
      <c r="ETK47" s="381"/>
      <c r="ETL47" s="381"/>
      <c r="ETM47" s="381"/>
      <c r="ETN47" s="381"/>
      <c r="ETO47" s="381"/>
      <c r="ETP47" s="381"/>
      <c r="ETQ47" s="381"/>
      <c r="ETR47" s="381"/>
      <c r="ETS47" s="381"/>
      <c r="ETT47" s="381"/>
      <c r="ETU47" s="381"/>
      <c r="ETV47" s="381"/>
      <c r="ETW47" s="381"/>
      <c r="ETX47" s="381"/>
      <c r="ETY47" s="381"/>
      <c r="ETZ47" s="381"/>
      <c r="EUA47" s="381"/>
      <c r="EUB47" s="381"/>
      <c r="EUC47" s="381"/>
      <c r="EUD47" s="381"/>
      <c r="EUE47" s="381"/>
      <c r="EUF47" s="381"/>
      <c r="EUG47" s="381"/>
      <c r="EUH47" s="381"/>
      <c r="EUI47" s="381"/>
      <c r="EUJ47" s="381"/>
      <c r="EUK47" s="381"/>
      <c r="EUL47" s="381"/>
      <c r="EUM47" s="381"/>
      <c r="EUN47" s="381"/>
      <c r="EUO47" s="381"/>
      <c r="EUP47" s="381"/>
      <c r="EUQ47" s="381"/>
      <c r="EUR47" s="381"/>
      <c r="EUS47" s="381"/>
      <c r="EUT47" s="381"/>
      <c r="EUU47" s="381"/>
      <c r="EUV47" s="381"/>
      <c r="EUW47" s="381"/>
      <c r="EUX47" s="381"/>
      <c r="EUY47" s="381"/>
      <c r="EUZ47" s="381"/>
      <c r="EVA47" s="381"/>
      <c r="EVB47" s="381"/>
      <c r="EVC47" s="381"/>
      <c r="EVD47" s="381"/>
      <c r="EVE47" s="381"/>
      <c r="EVF47" s="381"/>
      <c r="EVG47" s="381"/>
      <c r="EVH47" s="381"/>
      <c r="EVI47" s="381"/>
      <c r="EVJ47" s="381"/>
      <c r="EVK47" s="381"/>
      <c r="EVL47" s="381"/>
      <c r="EVM47" s="381"/>
      <c r="EVN47" s="381"/>
      <c r="EVO47" s="381"/>
      <c r="EVP47" s="381"/>
      <c r="EVQ47" s="381"/>
      <c r="EVR47" s="381"/>
      <c r="EVS47" s="381"/>
      <c r="EVT47" s="381"/>
      <c r="EVU47" s="381"/>
      <c r="EVV47" s="381"/>
      <c r="EVW47" s="381"/>
      <c r="EVX47" s="381"/>
      <c r="EVY47" s="381"/>
      <c r="EVZ47" s="381"/>
      <c r="EWA47" s="381"/>
      <c r="EWB47" s="381"/>
      <c r="EWC47" s="381"/>
      <c r="EWD47" s="381"/>
      <c r="EWE47" s="381"/>
      <c r="EWF47" s="381"/>
      <c r="EWG47" s="381"/>
      <c r="EWH47" s="381"/>
      <c r="EWI47" s="381"/>
      <c r="EWJ47" s="381"/>
      <c r="EWK47" s="381"/>
      <c r="EWL47" s="381"/>
      <c r="EWM47" s="381"/>
      <c r="EWN47" s="381"/>
      <c r="EWO47" s="381"/>
      <c r="EWP47" s="381"/>
      <c r="EWQ47" s="381"/>
      <c r="EWR47" s="381"/>
      <c r="EWS47" s="381"/>
      <c r="EWT47" s="381"/>
      <c r="EWU47" s="381"/>
      <c r="EWV47" s="381"/>
      <c r="EWW47" s="381"/>
      <c r="EWX47" s="381"/>
      <c r="EWY47" s="381"/>
      <c r="EWZ47" s="381"/>
      <c r="EXA47" s="381"/>
      <c r="EXB47" s="381"/>
      <c r="EXC47" s="381"/>
      <c r="EXD47" s="381"/>
      <c r="EXE47" s="381"/>
      <c r="EXF47" s="381"/>
      <c r="EXG47" s="381"/>
      <c r="EXH47" s="381"/>
      <c r="EXI47" s="381"/>
      <c r="EXJ47" s="381"/>
      <c r="EXK47" s="381"/>
      <c r="EXL47" s="381"/>
      <c r="EXM47" s="381"/>
      <c r="EXN47" s="381"/>
      <c r="EXO47" s="381"/>
      <c r="EXP47" s="381"/>
      <c r="EXQ47" s="381"/>
      <c r="EXR47" s="381"/>
      <c r="EXS47" s="381"/>
      <c r="EXT47" s="381"/>
      <c r="EXU47" s="381"/>
      <c r="EXV47" s="381"/>
      <c r="EXW47" s="381"/>
      <c r="EXX47" s="381"/>
      <c r="EXY47" s="381"/>
      <c r="EXZ47" s="381"/>
      <c r="EYA47" s="381"/>
      <c r="EYB47" s="381"/>
      <c r="EYC47" s="381"/>
      <c r="EYD47" s="381"/>
      <c r="EYE47" s="381"/>
      <c r="EYF47" s="381"/>
      <c r="EYG47" s="381"/>
      <c r="EYH47" s="381"/>
      <c r="EYI47" s="381"/>
      <c r="EYJ47" s="381"/>
      <c r="EYK47" s="381"/>
      <c r="EYL47" s="381"/>
      <c r="EYM47" s="381"/>
      <c r="EYN47" s="381"/>
      <c r="EYO47" s="381"/>
      <c r="EYP47" s="381"/>
      <c r="EYQ47" s="381"/>
      <c r="EYR47" s="381"/>
      <c r="EYS47" s="381"/>
      <c r="EYT47" s="381"/>
      <c r="EYU47" s="381"/>
      <c r="EYV47" s="381"/>
      <c r="EYW47" s="381"/>
      <c r="EYX47" s="381"/>
      <c r="EYY47" s="381"/>
      <c r="EYZ47" s="381"/>
      <c r="EZA47" s="381"/>
      <c r="EZB47" s="381"/>
      <c r="EZC47" s="381"/>
      <c r="EZD47" s="381"/>
      <c r="EZE47" s="381"/>
      <c r="EZF47" s="381"/>
      <c r="EZG47" s="381"/>
      <c r="EZH47" s="381"/>
      <c r="EZI47" s="381"/>
      <c r="EZJ47" s="381"/>
      <c r="EZK47" s="381"/>
      <c r="EZL47" s="381"/>
      <c r="EZM47" s="381"/>
      <c r="EZN47" s="381"/>
      <c r="EZO47" s="381"/>
      <c r="EZP47" s="381"/>
      <c r="EZQ47" s="381"/>
      <c r="EZR47" s="381"/>
      <c r="EZS47" s="381"/>
      <c r="EZT47" s="381"/>
      <c r="EZU47" s="381"/>
      <c r="EZV47" s="381"/>
      <c r="EZW47" s="381"/>
      <c r="EZX47" s="381"/>
      <c r="EZY47" s="381"/>
      <c r="EZZ47" s="381"/>
      <c r="FAA47" s="381"/>
      <c r="FAB47" s="381"/>
      <c r="FAC47" s="381"/>
      <c r="FAD47" s="381"/>
      <c r="FAE47" s="381"/>
      <c r="FAF47" s="381"/>
      <c r="FAG47" s="381"/>
      <c r="FAH47" s="381"/>
      <c r="FAI47" s="381"/>
      <c r="FAJ47" s="381"/>
      <c r="FAK47" s="381"/>
      <c r="FAL47" s="381"/>
      <c r="FAM47" s="381"/>
      <c r="FAN47" s="381"/>
      <c r="FAO47" s="381"/>
      <c r="FAP47" s="381"/>
      <c r="FAQ47" s="381"/>
      <c r="FAR47" s="381"/>
      <c r="FAS47" s="381"/>
      <c r="FAT47" s="381"/>
      <c r="FAU47" s="381"/>
      <c r="FAV47" s="381"/>
      <c r="FAW47" s="381"/>
      <c r="FAX47" s="381"/>
      <c r="FAY47" s="381"/>
      <c r="FAZ47" s="381"/>
      <c r="FBA47" s="381"/>
      <c r="FBB47" s="381"/>
      <c r="FBC47" s="381"/>
      <c r="FBD47" s="381"/>
      <c r="FBE47" s="381"/>
      <c r="FBF47" s="381"/>
      <c r="FBG47" s="381"/>
      <c r="FBH47" s="381"/>
      <c r="FBI47" s="381"/>
      <c r="FBJ47" s="381"/>
      <c r="FBK47" s="381"/>
      <c r="FBL47" s="381"/>
      <c r="FBM47" s="381"/>
      <c r="FBN47" s="381"/>
      <c r="FBO47" s="381"/>
      <c r="FBP47" s="381"/>
      <c r="FBQ47" s="381"/>
      <c r="FBR47" s="381"/>
      <c r="FBS47" s="381"/>
      <c r="FBT47" s="381"/>
      <c r="FBU47" s="381"/>
      <c r="FBV47" s="381"/>
      <c r="FBW47" s="381"/>
      <c r="FBX47" s="381"/>
      <c r="FBY47" s="381"/>
      <c r="FBZ47" s="381"/>
      <c r="FCA47" s="381"/>
      <c r="FCB47" s="381"/>
      <c r="FCC47" s="381"/>
      <c r="FCD47" s="381"/>
      <c r="FCE47" s="381"/>
      <c r="FCF47" s="381"/>
      <c r="FCG47" s="381"/>
      <c r="FCH47" s="381"/>
      <c r="FCI47" s="381"/>
      <c r="FCJ47" s="381"/>
      <c r="FCK47" s="381"/>
      <c r="FCL47" s="381"/>
      <c r="FCM47" s="381"/>
      <c r="FCN47" s="381"/>
      <c r="FCO47" s="381"/>
      <c r="FCP47" s="381"/>
      <c r="FCQ47" s="381"/>
      <c r="FCR47" s="381"/>
      <c r="FCS47" s="381"/>
      <c r="FCT47" s="381"/>
      <c r="FCU47" s="381"/>
      <c r="FCV47" s="381"/>
      <c r="FCW47" s="381"/>
      <c r="FCX47" s="381"/>
      <c r="FCY47" s="381"/>
      <c r="FCZ47" s="381"/>
      <c r="FDA47" s="381"/>
      <c r="FDB47" s="381"/>
      <c r="FDC47" s="381"/>
      <c r="FDD47" s="381"/>
      <c r="FDE47" s="381"/>
      <c r="FDF47" s="381"/>
      <c r="FDG47" s="381"/>
      <c r="FDH47" s="381"/>
      <c r="FDI47" s="381"/>
      <c r="FDJ47" s="381"/>
      <c r="FDK47" s="381"/>
      <c r="FDL47" s="381"/>
      <c r="FDM47" s="381"/>
      <c r="FDN47" s="381"/>
      <c r="FDO47" s="381"/>
      <c r="FDP47" s="381"/>
      <c r="FDQ47" s="381"/>
      <c r="FDR47" s="381"/>
      <c r="FDS47" s="381"/>
      <c r="FDT47" s="381"/>
      <c r="FDU47" s="381"/>
      <c r="FDV47" s="381"/>
      <c r="FDW47" s="381"/>
      <c r="FDX47" s="381"/>
      <c r="FDY47" s="381"/>
      <c r="FDZ47" s="381"/>
      <c r="FEA47" s="381"/>
      <c r="FEB47" s="381"/>
      <c r="FEC47" s="381"/>
      <c r="FED47" s="381"/>
      <c r="FEE47" s="381"/>
      <c r="FEF47" s="381"/>
      <c r="FEG47" s="381"/>
      <c r="FEH47" s="381"/>
      <c r="FEI47" s="381"/>
      <c r="FEJ47" s="381"/>
      <c r="FEK47" s="381"/>
      <c r="FEL47" s="381"/>
      <c r="FEM47" s="381"/>
      <c r="FEN47" s="381"/>
      <c r="FEO47" s="381"/>
      <c r="FEP47" s="381"/>
      <c r="FEQ47" s="381"/>
      <c r="FER47" s="381"/>
      <c r="FES47" s="381"/>
      <c r="FET47" s="381"/>
      <c r="FEU47" s="381"/>
      <c r="FEV47" s="381"/>
      <c r="FEW47" s="381"/>
      <c r="FEX47" s="381"/>
      <c r="FEY47" s="381"/>
      <c r="FEZ47" s="381"/>
      <c r="FFA47" s="381"/>
      <c r="FFB47" s="381"/>
      <c r="FFC47" s="381"/>
      <c r="FFD47" s="381"/>
      <c r="FFE47" s="381"/>
      <c r="FFF47" s="381"/>
      <c r="FFG47" s="381"/>
      <c r="FFH47" s="381"/>
      <c r="FFI47" s="381"/>
      <c r="FFJ47" s="381"/>
      <c r="FFK47" s="381"/>
      <c r="FFL47" s="381"/>
      <c r="FFM47" s="381"/>
      <c r="FFN47" s="381"/>
      <c r="FFO47" s="381"/>
      <c r="FFP47" s="381"/>
      <c r="FFQ47" s="381"/>
      <c r="FFR47" s="381"/>
      <c r="FFS47" s="381"/>
      <c r="FFT47" s="381"/>
      <c r="FFU47" s="381"/>
      <c r="FFV47" s="381"/>
      <c r="FFW47" s="381"/>
      <c r="FFX47" s="381"/>
      <c r="FFY47" s="381"/>
      <c r="FFZ47" s="381"/>
      <c r="FGA47" s="381"/>
      <c r="FGB47" s="381"/>
      <c r="FGC47" s="381"/>
      <c r="FGD47" s="381"/>
      <c r="FGE47" s="381"/>
      <c r="FGF47" s="381"/>
      <c r="FGG47" s="381"/>
      <c r="FGH47" s="381"/>
      <c r="FGI47" s="381"/>
      <c r="FGJ47" s="381"/>
      <c r="FGK47" s="381"/>
      <c r="FGL47" s="381"/>
      <c r="FGM47" s="381"/>
      <c r="FGN47" s="381"/>
      <c r="FGO47" s="381"/>
      <c r="FGP47" s="381"/>
      <c r="FGQ47" s="381"/>
      <c r="FGR47" s="381"/>
      <c r="FGS47" s="381"/>
      <c r="FGT47" s="381"/>
      <c r="FGU47" s="381"/>
      <c r="FGV47" s="381"/>
      <c r="FGW47" s="381"/>
      <c r="FGX47" s="381"/>
      <c r="FGY47" s="381"/>
      <c r="FGZ47" s="381"/>
      <c r="FHA47" s="381"/>
      <c r="FHB47" s="381"/>
      <c r="FHC47" s="381"/>
      <c r="FHD47" s="381"/>
      <c r="FHE47" s="381"/>
      <c r="FHF47" s="381"/>
      <c r="FHG47" s="381"/>
      <c r="FHH47" s="381"/>
      <c r="FHI47" s="381"/>
      <c r="FHJ47" s="381"/>
      <c r="FHK47" s="381"/>
      <c r="FHL47" s="381"/>
      <c r="FHM47" s="381"/>
      <c r="FHN47" s="381"/>
      <c r="FHO47" s="381"/>
      <c r="FHP47" s="381"/>
      <c r="FHQ47" s="381"/>
      <c r="FHR47" s="381"/>
      <c r="FHS47" s="381"/>
      <c r="FHT47" s="381"/>
      <c r="FHU47" s="381"/>
      <c r="FHV47" s="381"/>
      <c r="FHW47" s="381"/>
      <c r="FHX47" s="381"/>
      <c r="FHY47" s="381"/>
      <c r="FHZ47" s="381"/>
      <c r="FIA47" s="381"/>
      <c r="FIB47" s="381"/>
      <c r="FIC47" s="381"/>
      <c r="FID47" s="381"/>
      <c r="FIE47" s="381"/>
      <c r="FIF47" s="381"/>
      <c r="FIG47" s="381"/>
      <c r="FIH47" s="381"/>
      <c r="FII47" s="381"/>
      <c r="FIJ47" s="381"/>
      <c r="FIK47" s="381"/>
      <c r="FIL47" s="381"/>
      <c r="FIM47" s="381"/>
      <c r="FIN47" s="381"/>
      <c r="FIO47" s="381"/>
      <c r="FIP47" s="381"/>
      <c r="FIQ47" s="381"/>
      <c r="FIR47" s="381"/>
      <c r="FIS47" s="381"/>
      <c r="FIT47" s="381"/>
      <c r="FIU47" s="381"/>
      <c r="FIV47" s="381"/>
      <c r="FIW47" s="381"/>
      <c r="FIX47" s="381"/>
      <c r="FIY47" s="381"/>
      <c r="FIZ47" s="381"/>
      <c r="FJA47" s="381"/>
      <c r="FJB47" s="381"/>
      <c r="FJC47" s="381"/>
      <c r="FJD47" s="381"/>
      <c r="FJE47" s="381"/>
      <c r="FJF47" s="381"/>
      <c r="FJG47" s="381"/>
      <c r="FJH47" s="381"/>
      <c r="FJI47" s="381"/>
      <c r="FJJ47" s="381"/>
      <c r="FJK47" s="381"/>
      <c r="FJL47" s="381"/>
      <c r="FJM47" s="381"/>
      <c r="FJN47" s="381"/>
      <c r="FJO47" s="381"/>
      <c r="FJP47" s="381"/>
      <c r="FJQ47" s="381"/>
      <c r="FJR47" s="381"/>
      <c r="FJS47" s="381"/>
      <c r="FJT47" s="381"/>
      <c r="FJU47" s="381"/>
      <c r="FJV47" s="381"/>
      <c r="FJW47" s="381"/>
      <c r="FJX47" s="381"/>
      <c r="FJY47" s="381"/>
      <c r="FJZ47" s="381"/>
      <c r="FKA47" s="381"/>
      <c r="FKB47" s="381"/>
      <c r="FKC47" s="381"/>
      <c r="FKD47" s="381"/>
      <c r="FKE47" s="381"/>
      <c r="FKF47" s="381"/>
      <c r="FKG47" s="381"/>
      <c r="FKH47" s="381"/>
      <c r="FKI47" s="381"/>
      <c r="FKJ47" s="381"/>
      <c r="FKK47" s="381"/>
      <c r="FKL47" s="381"/>
      <c r="FKM47" s="381"/>
      <c r="FKN47" s="381"/>
      <c r="FKO47" s="381"/>
      <c r="FKP47" s="381"/>
      <c r="FKQ47" s="381"/>
      <c r="FKR47" s="381"/>
      <c r="FKS47" s="381"/>
      <c r="FKT47" s="381"/>
      <c r="FKU47" s="381"/>
      <c r="FKV47" s="381"/>
      <c r="FKW47" s="381"/>
      <c r="FKX47" s="381"/>
      <c r="FKY47" s="381"/>
      <c r="FKZ47" s="381"/>
      <c r="FLA47" s="381"/>
      <c r="FLB47" s="381"/>
      <c r="FLC47" s="381"/>
      <c r="FLD47" s="381"/>
      <c r="FLE47" s="381"/>
      <c r="FLF47" s="381"/>
      <c r="FLG47" s="381"/>
      <c r="FLH47" s="381"/>
      <c r="FLI47" s="381"/>
      <c r="FLJ47" s="381"/>
      <c r="FLK47" s="381"/>
      <c r="FLL47" s="381"/>
      <c r="FLM47" s="381"/>
      <c r="FLN47" s="381"/>
      <c r="FLO47" s="381"/>
      <c r="FLP47" s="381"/>
      <c r="FLQ47" s="381"/>
      <c r="FLR47" s="381"/>
      <c r="FLS47" s="381"/>
      <c r="FLT47" s="381"/>
      <c r="FLU47" s="381"/>
      <c r="FLV47" s="381"/>
      <c r="FLW47" s="381"/>
      <c r="FLX47" s="381"/>
      <c r="FLY47" s="381"/>
      <c r="FLZ47" s="381"/>
      <c r="FMA47" s="381"/>
      <c r="FMB47" s="381"/>
      <c r="FMC47" s="381"/>
      <c r="FMD47" s="381"/>
      <c r="FME47" s="381"/>
      <c r="FMF47" s="381"/>
      <c r="FMG47" s="381"/>
      <c r="FMH47" s="381"/>
      <c r="FMI47" s="381"/>
      <c r="FMJ47" s="381"/>
      <c r="FMK47" s="381"/>
      <c r="FML47" s="381"/>
      <c r="FMM47" s="381"/>
      <c r="FMN47" s="381"/>
      <c r="FMO47" s="381"/>
      <c r="FMP47" s="381"/>
      <c r="FMQ47" s="381"/>
      <c r="FMR47" s="381"/>
      <c r="FMS47" s="381"/>
      <c r="FMT47" s="381"/>
      <c r="FMU47" s="381"/>
      <c r="FMV47" s="381"/>
      <c r="FMW47" s="381"/>
      <c r="FMX47" s="381"/>
      <c r="FMY47" s="381"/>
      <c r="FMZ47" s="381"/>
      <c r="FNA47" s="381"/>
      <c r="FNB47" s="381"/>
      <c r="FNC47" s="381"/>
      <c r="FND47" s="381"/>
      <c r="FNE47" s="381"/>
      <c r="FNF47" s="381"/>
      <c r="FNG47" s="381"/>
      <c r="FNH47" s="381"/>
      <c r="FNI47" s="381"/>
      <c r="FNJ47" s="381"/>
      <c r="FNK47" s="381"/>
      <c r="FNL47" s="381"/>
      <c r="FNM47" s="381"/>
      <c r="FNN47" s="381"/>
      <c r="FNO47" s="381"/>
      <c r="FNP47" s="381"/>
      <c r="FNQ47" s="381"/>
      <c r="FNR47" s="381"/>
      <c r="FNS47" s="381"/>
      <c r="FNT47" s="381"/>
      <c r="FNU47" s="381"/>
      <c r="FNV47" s="381"/>
      <c r="FNW47" s="381"/>
      <c r="FNX47" s="381"/>
      <c r="FNY47" s="381"/>
      <c r="FNZ47" s="381"/>
      <c r="FOA47" s="381"/>
      <c r="FOB47" s="381"/>
      <c r="FOC47" s="381"/>
      <c r="FOD47" s="381"/>
      <c r="FOE47" s="381"/>
      <c r="FOF47" s="381"/>
      <c r="FOG47" s="381"/>
      <c r="FOH47" s="381"/>
      <c r="FOI47" s="381"/>
      <c r="FOJ47" s="381"/>
      <c r="FOK47" s="381"/>
      <c r="FOL47" s="381"/>
      <c r="FOM47" s="381"/>
      <c r="FON47" s="381"/>
      <c r="FOO47" s="381"/>
      <c r="FOP47" s="381"/>
      <c r="FOQ47" s="381"/>
      <c r="FOR47" s="381"/>
      <c r="FOS47" s="381"/>
      <c r="FOT47" s="381"/>
      <c r="FOU47" s="381"/>
      <c r="FOV47" s="381"/>
      <c r="FOW47" s="381"/>
      <c r="FOX47" s="381"/>
      <c r="FOY47" s="381"/>
      <c r="FOZ47" s="381"/>
      <c r="FPA47" s="381"/>
      <c r="FPB47" s="381"/>
      <c r="FPC47" s="381"/>
      <c r="FPD47" s="381"/>
      <c r="FPE47" s="381"/>
      <c r="FPF47" s="381"/>
      <c r="FPG47" s="381"/>
      <c r="FPH47" s="381"/>
      <c r="FPI47" s="381"/>
      <c r="FPJ47" s="381"/>
      <c r="FPK47" s="381"/>
      <c r="FPL47" s="381"/>
      <c r="FPM47" s="381"/>
      <c r="FPN47" s="381"/>
      <c r="FPO47" s="381"/>
      <c r="FPP47" s="381"/>
      <c r="FPQ47" s="381"/>
      <c r="FPR47" s="381"/>
      <c r="FPS47" s="381"/>
      <c r="FPT47" s="381"/>
      <c r="FPU47" s="381"/>
      <c r="FPV47" s="381"/>
      <c r="FPW47" s="381"/>
      <c r="FPX47" s="381"/>
      <c r="FPY47" s="381"/>
      <c r="FPZ47" s="381"/>
      <c r="FQA47" s="381"/>
      <c r="FQB47" s="381"/>
      <c r="FQC47" s="381"/>
      <c r="FQD47" s="381"/>
      <c r="FQE47" s="381"/>
      <c r="FQF47" s="381"/>
      <c r="FQG47" s="381"/>
      <c r="FQH47" s="381"/>
      <c r="FQI47" s="381"/>
      <c r="FQJ47" s="381"/>
      <c r="FQK47" s="381"/>
      <c r="FQL47" s="381"/>
      <c r="FQM47" s="381"/>
      <c r="FQN47" s="381"/>
      <c r="FQO47" s="381"/>
      <c r="FQP47" s="381"/>
      <c r="FQQ47" s="381"/>
      <c r="FQR47" s="381"/>
      <c r="FQS47" s="381"/>
      <c r="FQT47" s="381"/>
      <c r="FQU47" s="381"/>
      <c r="FQV47" s="381"/>
      <c r="FQW47" s="381"/>
      <c r="FQX47" s="381"/>
      <c r="FQY47" s="381"/>
      <c r="FQZ47" s="381"/>
      <c r="FRA47" s="381"/>
      <c r="FRB47" s="381"/>
      <c r="FRC47" s="381"/>
      <c r="FRD47" s="381"/>
      <c r="FRE47" s="381"/>
      <c r="FRF47" s="381"/>
      <c r="FRG47" s="381"/>
      <c r="FRH47" s="381"/>
      <c r="FRI47" s="381"/>
      <c r="FRJ47" s="381"/>
      <c r="FRK47" s="381"/>
      <c r="FRL47" s="381"/>
      <c r="FRM47" s="381"/>
      <c r="FRN47" s="381"/>
      <c r="FRO47" s="381"/>
      <c r="FRP47" s="381"/>
      <c r="FRQ47" s="381"/>
      <c r="FRR47" s="381"/>
      <c r="FRS47" s="381"/>
      <c r="FRT47" s="381"/>
      <c r="FRU47" s="381"/>
      <c r="FRV47" s="381"/>
      <c r="FRW47" s="381"/>
      <c r="FRX47" s="381"/>
      <c r="FRY47" s="381"/>
      <c r="FRZ47" s="381"/>
      <c r="FSA47" s="381"/>
      <c r="FSB47" s="381"/>
      <c r="FSC47" s="381"/>
      <c r="FSD47" s="381"/>
      <c r="FSE47" s="381"/>
      <c r="FSF47" s="381"/>
      <c r="FSG47" s="381"/>
      <c r="FSH47" s="381"/>
      <c r="FSI47" s="381"/>
      <c r="FSJ47" s="381"/>
      <c r="FSK47" s="381"/>
      <c r="FSL47" s="381"/>
      <c r="FSM47" s="381"/>
      <c r="FSN47" s="381"/>
      <c r="FSO47" s="381"/>
      <c r="FSP47" s="381"/>
      <c r="FSQ47" s="381"/>
      <c r="FSR47" s="381"/>
      <c r="FSS47" s="381"/>
      <c r="FST47" s="381"/>
      <c r="FSU47" s="381"/>
      <c r="FSV47" s="381"/>
      <c r="FSW47" s="381"/>
      <c r="FSX47" s="381"/>
      <c r="FSY47" s="381"/>
      <c r="FSZ47" s="381"/>
      <c r="FTA47" s="381"/>
      <c r="FTB47" s="381"/>
      <c r="FTC47" s="381"/>
      <c r="FTD47" s="381"/>
      <c r="FTE47" s="381"/>
      <c r="FTF47" s="381"/>
      <c r="FTG47" s="381"/>
      <c r="FTH47" s="381"/>
      <c r="FTI47" s="381"/>
      <c r="FTJ47" s="381"/>
      <c r="FTK47" s="381"/>
      <c r="FTL47" s="381"/>
      <c r="FTM47" s="381"/>
      <c r="FTN47" s="381"/>
      <c r="FTO47" s="381"/>
      <c r="FTP47" s="381"/>
      <c r="FTQ47" s="381"/>
      <c r="FTR47" s="381"/>
      <c r="FTS47" s="381"/>
      <c r="FTT47" s="381"/>
      <c r="FTU47" s="381"/>
      <c r="FTV47" s="381"/>
      <c r="FTW47" s="381"/>
      <c r="FTX47" s="381"/>
      <c r="FTY47" s="381"/>
      <c r="FTZ47" s="381"/>
      <c r="FUA47" s="381"/>
      <c r="FUB47" s="381"/>
      <c r="FUC47" s="381"/>
      <c r="FUD47" s="381"/>
      <c r="FUE47" s="381"/>
      <c r="FUF47" s="381"/>
      <c r="FUG47" s="381"/>
      <c r="FUH47" s="381"/>
      <c r="FUI47" s="381"/>
      <c r="FUJ47" s="381"/>
      <c r="FUK47" s="381"/>
      <c r="FUL47" s="381"/>
      <c r="FUM47" s="381"/>
      <c r="FUN47" s="381"/>
      <c r="FUO47" s="381"/>
      <c r="FUP47" s="381"/>
      <c r="FUQ47" s="381"/>
      <c r="FUR47" s="381"/>
      <c r="FUS47" s="381"/>
      <c r="FUT47" s="381"/>
      <c r="FUU47" s="381"/>
      <c r="FUV47" s="381"/>
      <c r="FUW47" s="381"/>
      <c r="FUX47" s="381"/>
      <c r="FUY47" s="381"/>
      <c r="FUZ47" s="381"/>
      <c r="FVA47" s="381"/>
      <c r="FVB47" s="381"/>
      <c r="FVC47" s="381"/>
      <c r="FVD47" s="381"/>
      <c r="FVE47" s="381"/>
      <c r="FVF47" s="381"/>
      <c r="FVG47" s="381"/>
      <c r="FVH47" s="381"/>
      <c r="FVI47" s="381"/>
      <c r="FVJ47" s="381"/>
      <c r="FVK47" s="381"/>
      <c r="FVL47" s="381"/>
      <c r="FVM47" s="381"/>
      <c r="FVN47" s="381"/>
      <c r="FVO47" s="381"/>
      <c r="FVP47" s="381"/>
      <c r="FVQ47" s="381"/>
      <c r="FVR47" s="381"/>
      <c r="FVS47" s="381"/>
      <c r="FVT47" s="381"/>
      <c r="FVU47" s="381"/>
      <c r="FVV47" s="381"/>
      <c r="FVW47" s="381"/>
      <c r="FVX47" s="381"/>
      <c r="FVY47" s="381"/>
      <c r="FVZ47" s="381"/>
      <c r="FWA47" s="381"/>
      <c r="FWB47" s="381"/>
      <c r="FWC47" s="381"/>
      <c r="FWD47" s="381"/>
      <c r="FWE47" s="381"/>
      <c r="FWF47" s="381"/>
      <c r="FWG47" s="381"/>
      <c r="FWH47" s="381"/>
      <c r="FWI47" s="381"/>
      <c r="FWJ47" s="381"/>
      <c r="FWK47" s="381"/>
      <c r="FWL47" s="381"/>
      <c r="FWM47" s="381"/>
      <c r="FWN47" s="381"/>
      <c r="FWO47" s="381"/>
      <c r="FWP47" s="381"/>
      <c r="FWQ47" s="381"/>
      <c r="FWR47" s="381"/>
      <c r="FWS47" s="381"/>
      <c r="FWT47" s="381"/>
      <c r="FWU47" s="381"/>
      <c r="FWV47" s="381"/>
      <c r="FWW47" s="381"/>
      <c r="FWX47" s="381"/>
      <c r="FWY47" s="381"/>
      <c r="FWZ47" s="381"/>
      <c r="FXA47" s="381"/>
      <c r="FXB47" s="381"/>
      <c r="FXC47" s="381"/>
      <c r="FXD47" s="381"/>
      <c r="FXE47" s="381"/>
      <c r="FXF47" s="381"/>
      <c r="FXG47" s="381"/>
      <c r="FXH47" s="381"/>
      <c r="FXI47" s="381"/>
      <c r="FXJ47" s="381"/>
      <c r="FXK47" s="381"/>
      <c r="FXL47" s="381"/>
      <c r="FXM47" s="381"/>
      <c r="FXN47" s="381"/>
      <c r="FXO47" s="381"/>
      <c r="FXP47" s="381"/>
      <c r="FXQ47" s="381"/>
      <c r="FXR47" s="381"/>
      <c r="FXS47" s="381"/>
      <c r="FXT47" s="381"/>
      <c r="FXU47" s="381"/>
      <c r="FXV47" s="381"/>
      <c r="FXW47" s="381"/>
      <c r="FXX47" s="381"/>
      <c r="FXY47" s="381"/>
      <c r="FXZ47" s="381"/>
      <c r="FYA47" s="381"/>
      <c r="FYB47" s="381"/>
      <c r="FYC47" s="381"/>
      <c r="FYD47" s="381"/>
      <c r="FYE47" s="381"/>
      <c r="FYF47" s="381"/>
      <c r="FYG47" s="381"/>
      <c r="FYH47" s="381"/>
      <c r="FYI47" s="381"/>
      <c r="FYJ47" s="381"/>
      <c r="FYK47" s="381"/>
      <c r="FYL47" s="381"/>
      <c r="FYM47" s="381"/>
      <c r="FYN47" s="381"/>
      <c r="FYO47" s="381"/>
      <c r="FYP47" s="381"/>
      <c r="FYQ47" s="381"/>
      <c r="FYR47" s="381"/>
      <c r="FYS47" s="381"/>
      <c r="FYT47" s="381"/>
      <c r="FYU47" s="381"/>
      <c r="FYV47" s="381"/>
      <c r="FYW47" s="381"/>
      <c r="FYX47" s="381"/>
      <c r="FYY47" s="381"/>
      <c r="FYZ47" s="381"/>
      <c r="FZA47" s="381"/>
      <c r="FZB47" s="381"/>
      <c r="FZC47" s="381"/>
      <c r="FZD47" s="381"/>
      <c r="FZE47" s="381"/>
      <c r="FZF47" s="381"/>
      <c r="FZG47" s="381"/>
      <c r="FZH47" s="381"/>
      <c r="FZI47" s="381"/>
      <c r="FZJ47" s="381"/>
      <c r="FZK47" s="381"/>
      <c r="FZL47" s="381"/>
      <c r="FZM47" s="381"/>
      <c r="FZN47" s="381"/>
      <c r="FZO47" s="381"/>
      <c r="FZP47" s="381"/>
      <c r="FZQ47" s="381"/>
      <c r="FZR47" s="381"/>
      <c r="FZS47" s="381"/>
      <c r="FZT47" s="381"/>
      <c r="FZU47" s="381"/>
      <c r="FZV47" s="381"/>
      <c r="FZW47" s="381"/>
      <c r="FZX47" s="381"/>
      <c r="FZY47" s="381"/>
      <c r="FZZ47" s="381"/>
      <c r="GAA47" s="381"/>
      <c r="GAB47" s="381"/>
      <c r="GAC47" s="381"/>
      <c r="GAD47" s="381"/>
      <c r="GAE47" s="381"/>
      <c r="GAF47" s="381"/>
      <c r="GAG47" s="381"/>
      <c r="GAH47" s="381"/>
      <c r="GAI47" s="381"/>
      <c r="GAJ47" s="381"/>
      <c r="GAK47" s="381"/>
      <c r="GAL47" s="381"/>
      <c r="GAM47" s="381"/>
      <c r="GAN47" s="381"/>
      <c r="GAO47" s="381"/>
      <c r="GAP47" s="381"/>
      <c r="GAQ47" s="381"/>
      <c r="GAR47" s="381"/>
      <c r="GAS47" s="381"/>
      <c r="GAT47" s="381"/>
      <c r="GAU47" s="381"/>
      <c r="GAV47" s="381"/>
      <c r="GAW47" s="381"/>
      <c r="GAX47" s="381"/>
      <c r="GAY47" s="381"/>
      <c r="GAZ47" s="381"/>
      <c r="GBA47" s="381"/>
      <c r="GBB47" s="381"/>
      <c r="GBC47" s="381"/>
      <c r="GBD47" s="381"/>
      <c r="GBE47" s="381"/>
      <c r="GBF47" s="381"/>
      <c r="GBG47" s="381"/>
      <c r="GBH47" s="381"/>
      <c r="GBI47" s="381"/>
      <c r="GBJ47" s="381"/>
      <c r="GBK47" s="381"/>
      <c r="GBL47" s="381"/>
      <c r="GBM47" s="381"/>
      <c r="GBN47" s="381"/>
      <c r="GBO47" s="381"/>
      <c r="GBP47" s="381"/>
      <c r="GBQ47" s="381"/>
      <c r="GBR47" s="381"/>
      <c r="GBS47" s="381"/>
      <c r="GBT47" s="381"/>
      <c r="GBU47" s="381"/>
      <c r="GBV47" s="381"/>
      <c r="GBW47" s="381"/>
      <c r="GBX47" s="381"/>
      <c r="GBY47" s="381"/>
      <c r="GBZ47" s="381"/>
      <c r="GCA47" s="381"/>
      <c r="GCB47" s="381"/>
      <c r="GCC47" s="381"/>
      <c r="GCD47" s="381"/>
      <c r="GCE47" s="381"/>
      <c r="GCF47" s="381"/>
      <c r="GCG47" s="381"/>
      <c r="GCH47" s="381"/>
      <c r="GCI47" s="381"/>
      <c r="GCJ47" s="381"/>
      <c r="GCK47" s="381"/>
      <c r="GCL47" s="381"/>
      <c r="GCM47" s="381"/>
      <c r="GCN47" s="381"/>
      <c r="GCO47" s="381"/>
      <c r="GCP47" s="381"/>
      <c r="GCQ47" s="381"/>
      <c r="GCR47" s="381"/>
      <c r="GCS47" s="381"/>
      <c r="GCT47" s="381"/>
      <c r="GCU47" s="381"/>
      <c r="GCV47" s="381"/>
      <c r="GCW47" s="381"/>
      <c r="GCX47" s="381"/>
      <c r="GCY47" s="381"/>
      <c r="GCZ47" s="381"/>
      <c r="GDA47" s="381"/>
      <c r="GDB47" s="381"/>
      <c r="GDC47" s="381"/>
      <c r="GDD47" s="381"/>
      <c r="GDE47" s="381"/>
      <c r="GDF47" s="381"/>
      <c r="GDG47" s="381"/>
      <c r="GDH47" s="381"/>
      <c r="GDI47" s="381"/>
      <c r="GDJ47" s="381"/>
      <c r="GDK47" s="381"/>
      <c r="GDL47" s="381"/>
      <c r="GDM47" s="381"/>
      <c r="GDN47" s="381"/>
      <c r="GDO47" s="381"/>
      <c r="GDP47" s="381"/>
      <c r="GDQ47" s="381"/>
      <c r="GDR47" s="381"/>
      <c r="GDS47" s="381"/>
      <c r="GDT47" s="381"/>
      <c r="GDU47" s="381"/>
      <c r="GDV47" s="381"/>
      <c r="GDW47" s="381"/>
      <c r="GDX47" s="381"/>
      <c r="GDY47" s="381"/>
      <c r="GDZ47" s="381"/>
      <c r="GEA47" s="381"/>
      <c r="GEB47" s="381"/>
      <c r="GEC47" s="381"/>
      <c r="GED47" s="381"/>
      <c r="GEE47" s="381"/>
      <c r="GEF47" s="381"/>
      <c r="GEG47" s="381"/>
      <c r="GEH47" s="381"/>
      <c r="GEI47" s="381"/>
      <c r="GEJ47" s="381"/>
      <c r="GEK47" s="381"/>
      <c r="GEL47" s="381"/>
      <c r="GEM47" s="381"/>
      <c r="GEN47" s="381"/>
      <c r="GEO47" s="381"/>
      <c r="GEP47" s="381"/>
      <c r="GEQ47" s="381"/>
      <c r="GER47" s="381"/>
      <c r="GES47" s="381"/>
      <c r="GET47" s="381"/>
      <c r="GEU47" s="381"/>
      <c r="GEV47" s="381"/>
      <c r="GEW47" s="381"/>
      <c r="GEX47" s="381"/>
      <c r="GEY47" s="381"/>
      <c r="GEZ47" s="381"/>
      <c r="GFA47" s="381"/>
      <c r="GFB47" s="381"/>
      <c r="GFC47" s="381"/>
      <c r="GFD47" s="381"/>
      <c r="GFE47" s="381"/>
      <c r="GFF47" s="381"/>
      <c r="GFG47" s="381"/>
      <c r="GFH47" s="381"/>
      <c r="GFI47" s="381"/>
      <c r="GFJ47" s="381"/>
      <c r="GFK47" s="381"/>
      <c r="GFL47" s="381"/>
      <c r="GFM47" s="381"/>
      <c r="GFN47" s="381"/>
      <c r="GFO47" s="381"/>
      <c r="GFP47" s="381"/>
      <c r="GFQ47" s="381"/>
      <c r="GFR47" s="381"/>
      <c r="GFS47" s="381"/>
      <c r="GFT47" s="381"/>
      <c r="GFU47" s="381"/>
      <c r="GFV47" s="381"/>
      <c r="GFW47" s="381"/>
      <c r="GFX47" s="381"/>
      <c r="GFY47" s="381"/>
      <c r="GFZ47" s="381"/>
      <c r="GGA47" s="381"/>
      <c r="GGB47" s="381"/>
      <c r="GGC47" s="381"/>
      <c r="GGD47" s="381"/>
      <c r="GGE47" s="381"/>
      <c r="GGF47" s="381"/>
      <c r="GGG47" s="381"/>
      <c r="GGH47" s="381"/>
      <c r="GGI47" s="381"/>
      <c r="GGJ47" s="381"/>
      <c r="GGK47" s="381"/>
      <c r="GGL47" s="381"/>
      <c r="GGM47" s="381"/>
      <c r="GGN47" s="381"/>
      <c r="GGO47" s="381"/>
      <c r="GGP47" s="381"/>
      <c r="GGQ47" s="381"/>
      <c r="GGR47" s="381"/>
      <c r="GGS47" s="381"/>
      <c r="GGT47" s="381"/>
      <c r="GGU47" s="381"/>
      <c r="GGV47" s="381"/>
      <c r="GGW47" s="381"/>
      <c r="GGX47" s="381"/>
      <c r="GGY47" s="381"/>
      <c r="GGZ47" s="381"/>
      <c r="GHA47" s="381"/>
      <c r="GHB47" s="381"/>
      <c r="GHC47" s="381"/>
      <c r="GHD47" s="381"/>
      <c r="GHE47" s="381"/>
      <c r="GHF47" s="381"/>
      <c r="GHG47" s="381"/>
      <c r="GHH47" s="381"/>
      <c r="GHI47" s="381"/>
      <c r="GHJ47" s="381"/>
      <c r="GHK47" s="381"/>
      <c r="GHL47" s="381"/>
      <c r="GHM47" s="381"/>
      <c r="GHN47" s="381"/>
      <c r="GHO47" s="381"/>
      <c r="GHP47" s="381"/>
      <c r="GHQ47" s="381"/>
      <c r="GHR47" s="381"/>
      <c r="GHS47" s="381"/>
      <c r="GHT47" s="381"/>
      <c r="GHU47" s="381"/>
      <c r="GHV47" s="381"/>
      <c r="GHW47" s="381"/>
      <c r="GHX47" s="381"/>
      <c r="GHY47" s="381"/>
      <c r="GHZ47" s="381"/>
      <c r="GIA47" s="381"/>
      <c r="GIB47" s="381"/>
      <c r="GIC47" s="381"/>
      <c r="GID47" s="381"/>
      <c r="GIE47" s="381"/>
      <c r="GIF47" s="381"/>
      <c r="GIG47" s="381"/>
      <c r="GIH47" s="381"/>
      <c r="GII47" s="381"/>
      <c r="GIJ47" s="381"/>
      <c r="GIK47" s="381"/>
      <c r="GIL47" s="381"/>
      <c r="GIM47" s="381"/>
      <c r="GIN47" s="381"/>
      <c r="GIO47" s="381"/>
      <c r="GIP47" s="381"/>
      <c r="GIQ47" s="381"/>
      <c r="GIR47" s="381"/>
      <c r="GIS47" s="381"/>
      <c r="GIT47" s="381"/>
      <c r="GIU47" s="381"/>
      <c r="GIV47" s="381"/>
      <c r="GIW47" s="381"/>
      <c r="GIX47" s="381"/>
      <c r="GIY47" s="381"/>
      <c r="GIZ47" s="381"/>
      <c r="GJA47" s="381"/>
      <c r="GJB47" s="381"/>
      <c r="GJC47" s="381"/>
      <c r="GJD47" s="381"/>
      <c r="GJE47" s="381"/>
      <c r="GJF47" s="381"/>
      <c r="GJG47" s="381"/>
      <c r="GJH47" s="381"/>
      <c r="GJI47" s="381"/>
      <c r="GJJ47" s="381"/>
      <c r="GJK47" s="381"/>
      <c r="GJL47" s="381"/>
      <c r="GJM47" s="381"/>
      <c r="GJN47" s="381"/>
      <c r="GJO47" s="381"/>
      <c r="GJP47" s="381"/>
      <c r="GJQ47" s="381"/>
      <c r="GJR47" s="381"/>
      <c r="GJS47" s="381"/>
      <c r="GJT47" s="381"/>
      <c r="GJU47" s="381"/>
      <c r="GJV47" s="381"/>
      <c r="GJW47" s="381"/>
      <c r="GJX47" s="381"/>
      <c r="GJY47" s="381"/>
      <c r="GJZ47" s="381"/>
      <c r="GKA47" s="381"/>
      <c r="GKB47" s="381"/>
      <c r="GKC47" s="381"/>
      <c r="GKD47" s="381"/>
      <c r="GKE47" s="381"/>
      <c r="GKF47" s="381"/>
      <c r="GKG47" s="381"/>
      <c r="GKH47" s="381"/>
      <c r="GKI47" s="381"/>
      <c r="GKJ47" s="381"/>
      <c r="GKK47" s="381"/>
      <c r="GKL47" s="381"/>
      <c r="GKM47" s="381"/>
      <c r="GKN47" s="381"/>
      <c r="GKO47" s="381"/>
      <c r="GKP47" s="381"/>
      <c r="GKQ47" s="381"/>
      <c r="GKR47" s="381"/>
      <c r="GKS47" s="381"/>
      <c r="GKT47" s="381"/>
      <c r="GKU47" s="381"/>
      <c r="GKV47" s="381"/>
      <c r="GKW47" s="381"/>
      <c r="GKX47" s="381"/>
      <c r="GKY47" s="381"/>
      <c r="GKZ47" s="381"/>
      <c r="GLA47" s="381"/>
      <c r="GLB47" s="381"/>
      <c r="GLC47" s="381"/>
      <c r="GLD47" s="381"/>
      <c r="GLE47" s="381"/>
      <c r="GLF47" s="381"/>
      <c r="GLG47" s="381"/>
      <c r="GLH47" s="381"/>
      <c r="GLI47" s="381"/>
      <c r="GLJ47" s="381"/>
      <c r="GLK47" s="381"/>
      <c r="GLL47" s="381"/>
      <c r="GLM47" s="381"/>
      <c r="GLN47" s="381"/>
      <c r="GLO47" s="381"/>
      <c r="GLP47" s="381"/>
      <c r="GLQ47" s="381"/>
      <c r="GLR47" s="381"/>
      <c r="GLS47" s="381"/>
      <c r="GLT47" s="381"/>
      <c r="GLU47" s="381"/>
      <c r="GLV47" s="381"/>
      <c r="GLW47" s="381"/>
      <c r="GLX47" s="381"/>
      <c r="GLY47" s="381"/>
      <c r="GLZ47" s="381"/>
      <c r="GMA47" s="381"/>
      <c r="GMB47" s="381"/>
      <c r="GMC47" s="381"/>
      <c r="GMD47" s="381"/>
      <c r="GME47" s="381"/>
      <c r="GMF47" s="381"/>
      <c r="GMG47" s="381"/>
      <c r="GMH47" s="381"/>
      <c r="GMI47" s="381"/>
      <c r="GMJ47" s="381"/>
      <c r="GMK47" s="381"/>
      <c r="GML47" s="381"/>
      <c r="GMM47" s="381"/>
      <c r="GMN47" s="381"/>
      <c r="GMO47" s="381"/>
      <c r="GMP47" s="381"/>
      <c r="GMQ47" s="381"/>
      <c r="GMR47" s="381"/>
      <c r="GMS47" s="381"/>
      <c r="GMT47" s="381"/>
      <c r="GMU47" s="381"/>
      <c r="GMV47" s="381"/>
      <c r="GMW47" s="381"/>
      <c r="GMX47" s="381"/>
      <c r="GMY47" s="381"/>
      <c r="GMZ47" s="381"/>
      <c r="GNA47" s="381"/>
      <c r="GNB47" s="381"/>
      <c r="GNC47" s="381"/>
      <c r="GND47" s="381"/>
      <c r="GNE47" s="381"/>
      <c r="GNF47" s="381"/>
      <c r="GNG47" s="381"/>
      <c r="GNH47" s="381"/>
      <c r="GNI47" s="381"/>
      <c r="GNJ47" s="381"/>
      <c r="GNK47" s="381"/>
      <c r="GNL47" s="381"/>
      <c r="GNM47" s="381"/>
      <c r="GNN47" s="381"/>
      <c r="GNO47" s="381"/>
      <c r="GNP47" s="381"/>
      <c r="GNQ47" s="381"/>
      <c r="GNR47" s="381"/>
      <c r="GNS47" s="381"/>
      <c r="GNT47" s="381"/>
      <c r="GNU47" s="381"/>
      <c r="GNV47" s="381"/>
      <c r="GNW47" s="381"/>
      <c r="GNX47" s="381"/>
      <c r="GNY47" s="381"/>
      <c r="GNZ47" s="381"/>
      <c r="GOA47" s="381"/>
      <c r="GOB47" s="381"/>
      <c r="GOC47" s="381"/>
      <c r="GOD47" s="381"/>
      <c r="GOE47" s="381"/>
      <c r="GOF47" s="381"/>
      <c r="GOG47" s="381"/>
      <c r="GOH47" s="381"/>
      <c r="GOI47" s="381"/>
      <c r="GOJ47" s="381"/>
      <c r="GOK47" s="381"/>
      <c r="GOL47" s="381"/>
      <c r="GOM47" s="381"/>
      <c r="GON47" s="381"/>
      <c r="GOO47" s="381"/>
      <c r="GOP47" s="381"/>
      <c r="GOQ47" s="381"/>
      <c r="GOR47" s="381"/>
      <c r="GOS47" s="381"/>
      <c r="GOT47" s="381"/>
      <c r="GOU47" s="381"/>
      <c r="GOV47" s="381"/>
      <c r="GOW47" s="381"/>
      <c r="GOX47" s="381"/>
      <c r="GOY47" s="381"/>
      <c r="GOZ47" s="381"/>
      <c r="GPA47" s="381"/>
      <c r="GPB47" s="381"/>
      <c r="GPC47" s="381"/>
      <c r="GPD47" s="381"/>
      <c r="GPE47" s="381"/>
      <c r="GPF47" s="381"/>
      <c r="GPG47" s="381"/>
      <c r="GPH47" s="381"/>
      <c r="GPI47" s="381"/>
      <c r="GPJ47" s="381"/>
      <c r="GPK47" s="381"/>
      <c r="GPL47" s="381"/>
      <c r="GPM47" s="381"/>
      <c r="GPN47" s="381"/>
      <c r="GPO47" s="381"/>
      <c r="GPP47" s="381"/>
      <c r="GPQ47" s="381"/>
      <c r="GPR47" s="381"/>
      <c r="GPS47" s="381"/>
      <c r="GPT47" s="381"/>
      <c r="GPU47" s="381"/>
      <c r="GPV47" s="381"/>
      <c r="GPW47" s="381"/>
      <c r="GPX47" s="381"/>
      <c r="GPY47" s="381"/>
      <c r="GPZ47" s="381"/>
      <c r="GQA47" s="381"/>
      <c r="GQB47" s="381"/>
      <c r="GQC47" s="381"/>
      <c r="GQD47" s="381"/>
      <c r="GQE47" s="381"/>
      <c r="GQF47" s="381"/>
      <c r="GQG47" s="381"/>
      <c r="GQH47" s="381"/>
      <c r="GQI47" s="381"/>
      <c r="GQJ47" s="381"/>
      <c r="GQK47" s="381"/>
      <c r="GQL47" s="381"/>
      <c r="GQM47" s="381"/>
      <c r="GQN47" s="381"/>
      <c r="GQO47" s="381"/>
      <c r="GQP47" s="381"/>
      <c r="GQQ47" s="381"/>
      <c r="GQR47" s="381"/>
      <c r="GQS47" s="381"/>
      <c r="GQT47" s="381"/>
      <c r="GQU47" s="381"/>
      <c r="GQV47" s="381"/>
      <c r="GQW47" s="381"/>
      <c r="GQX47" s="381"/>
      <c r="GQY47" s="381"/>
      <c r="GQZ47" s="381"/>
      <c r="GRA47" s="381"/>
      <c r="GRB47" s="381"/>
      <c r="GRC47" s="381"/>
      <c r="GRD47" s="381"/>
      <c r="GRE47" s="381"/>
      <c r="GRF47" s="381"/>
      <c r="GRG47" s="381"/>
      <c r="GRH47" s="381"/>
      <c r="GRI47" s="381"/>
      <c r="GRJ47" s="381"/>
      <c r="GRK47" s="381"/>
      <c r="GRL47" s="381"/>
      <c r="GRM47" s="381"/>
      <c r="GRN47" s="381"/>
      <c r="GRO47" s="381"/>
      <c r="GRP47" s="381"/>
      <c r="GRQ47" s="381"/>
      <c r="GRR47" s="381"/>
      <c r="GRS47" s="381"/>
      <c r="GRT47" s="381"/>
      <c r="GRU47" s="381"/>
      <c r="GRV47" s="381"/>
      <c r="GRW47" s="381"/>
      <c r="GRX47" s="381"/>
      <c r="GRY47" s="381"/>
      <c r="GRZ47" s="381"/>
      <c r="GSA47" s="381"/>
      <c r="GSB47" s="381"/>
      <c r="GSC47" s="381"/>
      <c r="GSD47" s="381"/>
      <c r="GSE47" s="381"/>
      <c r="GSF47" s="381"/>
      <c r="GSG47" s="381"/>
      <c r="GSH47" s="381"/>
      <c r="GSI47" s="381"/>
      <c r="GSJ47" s="381"/>
      <c r="GSK47" s="381"/>
      <c r="GSL47" s="381"/>
      <c r="GSM47" s="381"/>
      <c r="GSN47" s="381"/>
      <c r="GSO47" s="381"/>
      <c r="GSP47" s="381"/>
      <c r="GSQ47" s="381"/>
      <c r="GSR47" s="381"/>
      <c r="GSS47" s="381"/>
      <c r="GST47" s="381"/>
      <c r="GSU47" s="381"/>
      <c r="GSV47" s="381"/>
      <c r="GSW47" s="381"/>
      <c r="GSX47" s="381"/>
      <c r="GSY47" s="381"/>
      <c r="GSZ47" s="381"/>
      <c r="GTA47" s="381"/>
      <c r="GTB47" s="381"/>
      <c r="GTC47" s="381"/>
      <c r="GTD47" s="381"/>
      <c r="GTE47" s="381"/>
      <c r="GTF47" s="381"/>
      <c r="GTG47" s="381"/>
      <c r="GTH47" s="381"/>
      <c r="GTI47" s="381"/>
      <c r="GTJ47" s="381"/>
      <c r="GTK47" s="381"/>
      <c r="GTL47" s="381"/>
      <c r="GTM47" s="381"/>
      <c r="GTN47" s="381"/>
      <c r="GTO47" s="381"/>
      <c r="GTP47" s="381"/>
      <c r="GTQ47" s="381"/>
      <c r="GTR47" s="381"/>
      <c r="GTS47" s="381"/>
      <c r="GTT47" s="381"/>
      <c r="GTU47" s="381"/>
      <c r="GTV47" s="381"/>
      <c r="GTW47" s="381"/>
      <c r="GTX47" s="381"/>
      <c r="GTY47" s="381"/>
      <c r="GTZ47" s="381"/>
      <c r="GUA47" s="381"/>
      <c r="GUB47" s="381"/>
      <c r="GUC47" s="381"/>
      <c r="GUD47" s="381"/>
      <c r="GUE47" s="381"/>
      <c r="GUF47" s="381"/>
      <c r="GUG47" s="381"/>
      <c r="GUH47" s="381"/>
      <c r="GUI47" s="381"/>
      <c r="GUJ47" s="381"/>
      <c r="GUK47" s="381"/>
      <c r="GUL47" s="381"/>
      <c r="GUM47" s="381"/>
      <c r="GUN47" s="381"/>
      <c r="GUO47" s="381"/>
      <c r="GUP47" s="381"/>
      <c r="GUQ47" s="381"/>
      <c r="GUR47" s="381"/>
      <c r="GUS47" s="381"/>
      <c r="GUT47" s="381"/>
      <c r="GUU47" s="381"/>
      <c r="GUV47" s="381"/>
      <c r="GUW47" s="381"/>
      <c r="GUX47" s="381"/>
      <c r="GUY47" s="381"/>
      <c r="GUZ47" s="381"/>
      <c r="GVA47" s="381"/>
      <c r="GVB47" s="381"/>
      <c r="GVC47" s="381"/>
      <c r="GVD47" s="381"/>
      <c r="GVE47" s="381"/>
      <c r="GVF47" s="381"/>
      <c r="GVG47" s="381"/>
      <c r="GVH47" s="381"/>
      <c r="GVI47" s="381"/>
      <c r="GVJ47" s="381"/>
      <c r="GVK47" s="381"/>
      <c r="GVL47" s="381"/>
      <c r="GVM47" s="381"/>
      <c r="GVN47" s="381"/>
      <c r="GVO47" s="381"/>
      <c r="GVP47" s="381"/>
      <c r="GVQ47" s="381"/>
      <c r="GVR47" s="381"/>
      <c r="GVS47" s="381"/>
      <c r="GVT47" s="381"/>
      <c r="GVU47" s="381"/>
      <c r="GVV47" s="381"/>
      <c r="GVW47" s="381"/>
      <c r="GVX47" s="381"/>
      <c r="GVY47" s="381"/>
      <c r="GVZ47" s="381"/>
      <c r="GWA47" s="381"/>
      <c r="GWB47" s="381"/>
      <c r="GWC47" s="381"/>
      <c r="GWD47" s="381"/>
      <c r="GWE47" s="381"/>
      <c r="GWF47" s="381"/>
      <c r="GWG47" s="381"/>
      <c r="GWH47" s="381"/>
      <c r="GWI47" s="381"/>
      <c r="GWJ47" s="381"/>
      <c r="GWK47" s="381"/>
      <c r="GWL47" s="381"/>
      <c r="GWM47" s="381"/>
      <c r="GWN47" s="381"/>
      <c r="GWO47" s="381"/>
      <c r="GWP47" s="381"/>
      <c r="GWQ47" s="381"/>
      <c r="GWR47" s="381"/>
      <c r="GWS47" s="381"/>
      <c r="GWT47" s="381"/>
      <c r="GWU47" s="381"/>
      <c r="GWV47" s="381"/>
      <c r="GWW47" s="381"/>
      <c r="GWX47" s="381"/>
      <c r="GWY47" s="381"/>
      <c r="GWZ47" s="381"/>
      <c r="GXA47" s="381"/>
      <c r="GXB47" s="381"/>
      <c r="GXC47" s="381"/>
      <c r="GXD47" s="381"/>
      <c r="GXE47" s="381"/>
      <c r="GXF47" s="381"/>
      <c r="GXG47" s="381"/>
      <c r="GXH47" s="381"/>
      <c r="GXI47" s="381"/>
      <c r="GXJ47" s="381"/>
      <c r="GXK47" s="381"/>
      <c r="GXL47" s="381"/>
      <c r="GXM47" s="381"/>
      <c r="GXN47" s="381"/>
      <c r="GXO47" s="381"/>
      <c r="GXP47" s="381"/>
      <c r="GXQ47" s="381"/>
      <c r="GXR47" s="381"/>
      <c r="GXS47" s="381"/>
      <c r="GXT47" s="381"/>
      <c r="GXU47" s="381"/>
      <c r="GXV47" s="381"/>
      <c r="GXW47" s="381"/>
      <c r="GXX47" s="381"/>
      <c r="GXY47" s="381"/>
      <c r="GXZ47" s="381"/>
      <c r="GYA47" s="381"/>
      <c r="GYB47" s="381"/>
      <c r="GYC47" s="381"/>
      <c r="GYD47" s="381"/>
      <c r="GYE47" s="381"/>
      <c r="GYF47" s="381"/>
      <c r="GYG47" s="381"/>
      <c r="GYH47" s="381"/>
      <c r="GYI47" s="381"/>
      <c r="GYJ47" s="381"/>
      <c r="GYK47" s="381"/>
      <c r="GYL47" s="381"/>
      <c r="GYM47" s="381"/>
      <c r="GYN47" s="381"/>
      <c r="GYO47" s="381"/>
      <c r="GYP47" s="381"/>
      <c r="GYQ47" s="381"/>
      <c r="GYR47" s="381"/>
      <c r="GYS47" s="381"/>
      <c r="GYT47" s="381"/>
      <c r="GYU47" s="381"/>
      <c r="GYV47" s="381"/>
      <c r="GYW47" s="381"/>
      <c r="GYX47" s="381"/>
      <c r="GYY47" s="381"/>
      <c r="GYZ47" s="381"/>
      <c r="GZA47" s="381"/>
      <c r="GZB47" s="381"/>
      <c r="GZC47" s="381"/>
      <c r="GZD47" s="381"/>
      <c r="GZE47" s="381"/>
      <c r="GZF47" s="381"/>
      <c r="GZG47" s="381"/>
      <c r="GZH47" s="381"/>
      <c r="GZI47" s="381"/>
      <c r="GZJ47" s="381"/>
      <c r="GZK47" s="381"/>
      <c r="GZL47" s="381"/>
      <c r="GZM47" s="381"/>
      <c r="GZN47" s="381"/>
      <c r="GZO47" s="381"/>
      <c r="GZP47" s="381"/>
      <c r="GZQ47" s="381"/>
      <c r="GZR47" s="381"/>
      <c r="GZS47" s="381"/>
      <c r="GZT47" s="381"/>
      <c r="GZU47" s="381"/>
      <c r="GZV47" s="381"/>
      <c r="GZW47" s="381"/>
      <c r="GZX47" s="381"/>
      <c r="GZY47" s="381"/>
      <c r="GZZ47" s="381"/>
      <c r="HAA47" s="381"/>
      <c r="HAB47" s="381"/>
      <c r="HAC47" s="381"/>
      <c r="HAD47" s="381"/>
      <c r="HAE47" s="381"/>
      <c r="HAF47" s="381"/>
      <c r="HAG47" s="381"/>
      <c r="HAH47" s="381"/>
      <c r="HAI47" s="381"/>
      <c r="HAJ47" s="381"/>
      <c r="HAK47" s="381"/>
      <c r="HAL47" s="381"/>
      <c r="HAM47" s="381"/>
      <c r="HAN47" s="381"/>
      <c r="HAO47" s="381"/>
      <c r="HAP47" s="381"/>
      <c r="HAQ47" s="381"/>
      <c r="HAR47" s="381"/>
      <c r="HAS47" s="381"/>
      <c r="HAT47" s="381"/>
      <c r="HAU47" s="381"/>
      <c r="HAV47" s="381"/>
      <c r="HAW47" s="381"/>
      <c r="HAX47" s="381"/>
      <c r="HAY47" s="381"/>
      <c r="HAZ47" s="381"/>
      <c r="HBA47" s="381"/>
      <c r="HBB47" s="381"/>
      <c r="HBC47" s="381"/>
      <c r="HBD47" s="381"/>
      <c r="HBE47" s="381"/>
      <c r="HBF47" s="381"/>
      <c r="HBG47" s="381"/>
      <c r="HBH47" s="381"/>
      <c r="HBI47" s="381"/>
      <c r="HBJ47" s="381"/>
      <c r="HBK47" s="381"/>
      <c r="HBL47" s="381"/>
      <c r="HBM47" s="381"/>
      <c r="HBN47" s="381"/>
      <c r="HBO47" s="381"/>
      <c r="HBP47" s="381"/>
      <c r="HBQ47" s="381"/>
      <c r="HBR47" s="381"/>
      <c r="HBS47" s="381"/>
      <c r="HBT47" s="381"/>
      <c r="HBU47" s="381"/>
      <c r="HBV47" s="381"/>
      <c r="HBW47" s="381"/>
      <c r="HBX47" s="381"/>
      <c r="HBY47" s="381"/>
      <c r="HBZ47" s="381"/>
      <c r="HCA47" s="381"/>
      <c r="HCB47" s="381"/>
      <c r="HCC47" s="381"/>
      <c r="HCD47" s="381"/>
      <c r="HCE47" s="381"/>
      <c r="HCF47" s="381"/>
      <c r="HCG47" s="381"/>
      <c r="HCH47" s="381"/>
      <c r="HCI47" s="381"/>
      <c r="HCJ47" s="381"/>
      <c r="HCK47" s="381"/>
      <c r="HCL47" s="381"/>
      <c r="HCM47" s="381"/>
      <c r="HCN47" s="381"/>
      <c r="HCO47" s="381"/>
      <c r="HCP47" s="381"/>
      <c r="HCQ47" s="381"/>
      <c r="HCR47" s="381"/>
      <c r="HCS47" s="381"/>
      <c r="HCT47" s="381"/>
      <c r="HCU47" s="381"/>
      <c r="HCV47" s="381"/>
      <c r="HCW47" s="381"/>
      <c r="HCX47" s="381"/>
      <c r="HCY47" s="381"/>
      <c r="HCZ47" s="381"/>
      <c r="HDA47" s="381"/>
      <c r="HDB47" s="381"/>
      <c r="HDC47" s="381"/>
      <c r="HDD47" s="381"/>
      <c r="HDE47" s="381"/>
      <c r="HDF47" s="381"/>
      <c r="HDG47" s="381"/>
      <c r="HDH47" s="381"/>
      <c r="HDI47" s="381"/>
      <c r="HDJ47" s="381"/>
      <c r="HDK47" s="381"/>
      <c r="HDL47" s="381"/>
      <c r="HDM47" s="381"/>
      <c r="HDN47" s="381"/>
      <c r="HDO47" s="381"/>
      <c r="HDP47" s="381"/>
      <c r="HDQ47" s="381"/>
      <c r="HDR47" s="381"/>
      <c r="HDS47" s="381"/>
      <c r="HDT47" s="381"/>
      <c r="HDU47" s="381"/>
      <c r="HDV47" s="381"/>
      <c r="HDW47" s="381"/>
      <c r="HDX47" s="381"/>
      <c r="HDY47" s="381"/>
      <c r="HDZ47" s="381"/>
      <c r="HEA47" s="381"/>
      <c r="HEB47" s="381"/>
      <c r="HEC47" s="381"/>
      <c r="HED47" s="381"/>
      <c r="HEE47" s="381"/>
      <c r="HEF47" s="381"/>
      <c r="HEG47" s="381"/>
      <c r="HEH47" s="381"/>
      <c r="HEI47" s="381"/>
      <c r="HEJ47" s="381"/>
      <c r="HEK47" s="381"/>
      <c r="HEL47" s="381"/>
      <c r="HEM47" s="381"/>
      <c r="HEN47" s="381"/>
      <c r="HEO47" s="381"/>
      <c r="HEP47" s="381"/>
      <c r="HEQ47" s="381"/>
      <c r="HER47" s="381"/>
      <c r="HES47" s="381"/>
      <c r="HET47" s="381"/>
      <c r="HEU47" s="381"/>
      <c r="HEV47" s="381"/>
      <c r="HEW47" s="381"/>
      <c r="HEX47" s="381"/>
      <c r="HEY47" s="381"/>
      <c r="HEZ47" s="381"/>
      <c r="HFA47" s="381"/>
      <c r="HFB47" s="381"/>
      <c r="HFC47" s="381"/>
      <c r="HFD47" s="381"/>
      <c r="HFE47" s="381"/>
      <c r="HFF47" s="381"/>
      <c r="HFG47" s="381"/>
      <c r="HFH47" s="381"/>
      <c r="HFI47" s="381"/>
      <c r="HFJ47" s="381"/>
      <c r="HFK47" s="381"/>
      <c r="HFL47" s="381"/>
      <c r="HFM47" s="381"/>
      <c r="HFN47" s="381"/>
      <c r="HFO47" s="381"/>
      <c r="HFP47" s="381"/>
      <c r="HFQ47" s="381"/>
      <c r="HFR47" s="381"/>
      <c r="HFS47" s="381"/>
      <c r="HFT47" s="381"/>
      <c r="HFU47" s="381"/>
      <c r="HFV47" s="381"/>
      <c r="HFW47" s="381"/>
      <c r="HFX47" s="381"/>
      <c r="HFY47" s="381"/>
      <c r="HFZ47" s="381"/>
      <c r="HGA47" s="381"/>
      <c r="HGB47" s="381"/>
      <c r="HGC47" s="381"/>
      <c r="HGD47" s="381"/>
      <c r="HGE47" s="381"/>
      <c r="HGF47" s="381"/>
      <c r="HGG47" s="381"/>
      <c r="HGH47" s="381"/>
      <c r="HGI47" s="381"/>
      <c r="HGJ47" s="381"/>
      <c r="HGK47" s="381"/>
      <c r="HGL47" s="381"/>
      <c r="HGM47" s="381"/>
      <c r="HGN47" s="381"/>
      <c r="HGO47" s="381"/>
      <c r="HGP47" s="381"/>
      <c r="HGQ47" s="381"/>
      <c r="HGR47" s="381"/>
      <c r="HGS47" s="381"/>
      <c r="HGT47" s="381"/>
      <c r="HGU47" s="381"/>
      <c r="HGV47" s="381"/>
      <c r="HGW47" s="381"/>
      <c r="HGX47" s="381"/>
      <c r="HGY47" s="381"/>
      <c r="HGZ47" s="381"/>
      <c r="HHA47" s="381"/>
      <c r="HHB47" s="381"/>
      <c r="HHC47" s="381"/>
      <c r="HHD47" s="381"/>
      <c r="HHE47" s="381"/>
      <c r="HHF47" s="381"/>
      <c r="HHG47" s="381"/>
      <c r="HHH47" s="381"/>
      <c r="HHI47" s="381"/>
      <c r="HHJ47" s="381"/>
      <c r="HHK47" s="381"/>
      <c r="HHL47" s="381"/>
      <c r="HHM47" s="381"/>
      <c r="HHN47" s="381"/>
      <c r="HHO47" s="381"/>
      <c r="HHP47" s="381"/>
      <c r="HHQ47" s="381"/>
      <c r="HHR47" s="381"/>
      <c r="HHS47" s="381"/>
      <c r="HHT47" s="381"/>
      <c r="HHU47" s="381"/>
      <c r="HHV47" s="381"/>
      <c r="HHW47" s="381"/>
      <c r="HHX47" s="381"/>
      <c r="HHY47" s="381"/>
      <c r="HHZ47" s="381"/>
      <c r="HIA47" s="381"/>
      <c r="HIB47" s="381"/>
      <c r="HIC47" s="381"/>
      <c r="HID47" s="381"/>
      <c r="HIE47" s="381"/>
      <c r="HIF47" s="381"/>
      <c r="HIG47" s="381"/>
      <c r="HIH47" s="381"/>
      <c r="HII47" s="381"/>
      <c r="HIJ47" s="381"/>
      <c r="HIK47" s="381"/>
      <c r="HIL47" s="381"/>
      <c r="HIM47" s="381"/>
      <c r="HIN47" s="381"/>
      <c r="HIO47" s="381"/>
      <c r="HIP47" s="381"/>
      <c r="HIQ47" s="381"/>
      <c r="HIR47" s="381"/>
      <c r="HIS47" s="381"/>
      <c r="HIT47" s="381"/>
      <c r="HIU47" s="381"/>
      <c r="HIV47" s="381"/>
      <c r="HIW47" s="381"/>
      <c r="HIX47" s="381"/>
      <c r="HIY47" s="381"/>
      <c r="HIZ47" s="381"/>
      <c r="HJA47" s="381"/>
      <c r="HJB47" s="381"/>
      <c r="HJC47" s="381"/>
      <c r="HJD47" s="381"/>
      <c r="HJE47" s="381"/>
      <c r="HJF47" s="381"/>
      <c r="HJG47" s="381"/>
      <c r="HJH47" s="381"/>
      <c r="HJI47" s="381"/>
      <c r="HJJ47" s="381"/>
      <c r="HJK47" s="381"/>
      <c r="HJL47" s="381"/>
      <c r="HJM47" s="381"/>
      <c r="HJN47" s="381"/>
      <c r="HJO47" s="381"/>
      <c r="HJP47" s="381"/>
      <c r="HJQ47" s="381"/>
      <c r="HJR47" s="381"/>
      <c r="HJS47" s="381"/>
      <c r="HJT47" s="381"/>
      <c r="HJU47" s="381"/>
      <c r="HJV47" s="381"/>
      <c r="HJW47" s="381"/>
      <c r="HJX47" s="381"/>
      <c r="HJY47" s="381"/>
      <c r="HJZ47" s="381"/>
      <c r="HKA47" s="381"/>
      <c r="HKB47" s="381"/>
      <c r="HKC47" s="381"/>
      <c r="HKD47" s="381"/>
      <c r="HKE47" s="381"/>
      <c r="HKF47" s="381"/>
      <c r="HKG47" s="381"/>
      <c r="HKH47" s="381"/>
      <c r="HKI47" s="381"/>
      <c r="HKJ47" s="381"/>
      <c r="HKK47" s="381"/>
      <c r="HKL47" s="381"/>
      <c r="HKM47" s="381"/>
      <c r="HKN47" s="381"/>
      <c r="HKO47" s="381"/>
      <c r="HKP47" s="381"/>
      <c r="HKQ47" s="381"/>
      <c r="HKR47" s="381"/>
      <c r="HKS47" s="381"/>
      <c r="HKT47" s="381"/>
      <c r="HKU47" s="381"/>
      <c r="HKV47" s="381"/>
      <c r="HKW47" s="381"/>
      <c r="HKX47" s="381"/>
      <c r="HKY47" s="381"/>
      <c r="HKZ47" s="381"/>
      <c r="HLA47" s="381"/>
      <c r="HLB47" s="381"/>
      <c r="HLC47" s="381"/>
      <c r="HLD47" s="381"/>
      <c r="HLE47" s="381"/>
      <c r="HLF47" s="381"/>
      <c r="HLG47" s="381"/>
      <c r="HLH47" s="381"/>
      <c r="HLI47" s="381"/>
      <c r="HLJ47" s="381"/>
      <c r="HLK47" s="381"/>
      <c r="HLL47" s="381"/>
      <c r="HLM47" s="381"/>
      <c r="HLN47" s="381"/>
      <c r="HLO47" s="381"/>
      <c r="HLP47" s="381"/>
      <c r="HLQ47" s="381"/>
      <c r="HLR47" s="381"/>
      <c r="HLS47" s="381"/>
      <c r="HLT47" s="381"/>
      <c r="HLU47" s="381"/>
      <c r="HLV47" s="381"/>
      <c r="HLW47" s="381"/>
      <c r="HLX47" s="381"/>
      <c r="HLY47" s="381"/>
      <c r="HLZ47" s="381"/>
      <c r="HMA47" s="381"/>
      <c r="HMB47" s="381"/>
      <c r="HMC47" s="381"/>
      <c r="HMD47" s="381"/>
      <c r="HME47" s="381"/>
      <c r="HMF47" s="381"/>
      <c r="HMG47" s="381"/>
      <c r="HMH47" s="381"/>
      <c r="HMI47" s="381"/>
      <c r="HMJ47" s="381"/>
      <c r="HMK47" s="381"/>
      <c r="HML47" s="381"/>
      <c r="HMM47" s="381"/>
      <c r="HMN47" s="381"/>
      <c r="HMO47" s="381"/>
      <c r="HMP47" s="381"/>
      <c r="HMQ47" s="381"/>
      <c r="HMR47" s="381"/>
      <c r="HMS47" s="381"/>
      <c r="HMT47" s="381"/>
      <c r="HMU47" s="381"/>
      <c r="HMV47" s="381"/>
      <c r="HMW47" s="381"/>
      <c r="HMX47" s="381"/>
      <c r="HMY47" s="381"/>
      <c r="HMZ47" s="381"/>
      <c r="HNA47" s="381"/>
      <c r="HNB47" s="381"/>
      <c r="HNC47" s="381"/>
      <c r="HND47" s="381"/>
      <c r="HNE47" s="381"/>
      <c r="HNF47" s="381"/>
      <c r="HNG47" s="381"/>
      <c r="HNH47" s="381"/>
      <c r="HNI47" s="381"/>
      <c r="HNJ47" s="381"/>
      <c r="HNK47" s="381"/>
      <c r="HNL47" s="381"/>
      <c r="HNM47" s="381"/>
      <c r="HNN47" s="381"/>
      <c r="HNO47" s="381"/>
      <c r="HNP47" s="381"/>
      <c r="HNQ47" s="381"/>
      <c r="HNR47" s="381"/>
      <c r="HNS47" s="381"/>
      <c r="HNT47" s="381"/>
      <c r="HNU47" s="381"/>
      <c r="HNV47" s="381"/>
      <c r="HNW47" s="381"/>
      <c r="HNX47" s="381"/>
      <c r="HNY47" s="381"/>
      <c r="HNZ47" s="381"/>
      <c r="HOA47" s="381"/>
      <c r="HOB47" s="381"/>
      <c r="HOC47" s="381"/>
      <c r="HOD47" s="381"/>
      <c r="HOE47" s="381"/>
      <c r="HOF47" s="381"/>
      <c r="HOG47" s="381"/>
      <c r="HOH47" s="381"/>
      <c r="HOI47" s="381"/>
      <c r="HOJ47" s="381"/>
      <c r="HOK47" s="381"/>
      <c r="HOL47" s="381"/>
      <c r="HOM47" s="381"/>
      <c r="HON47" s="381"/>
      <c r="HOO47" s="381"/>
      <c r="HOP47" s="381"/>
      <c r="HOQ47" s="381"/>
      <c r="HOR47" s="381"/>
      <c r="HOS47" s="381"/>
      <c r="HOT47" s="381"/>
      <c r="HOU47" s="381"/>
      <c r="HOV47" s="381"/>
      <c r="HOW47" s="381"/>
      <c r="HOX47" s="381"/>
      <c r="HOY47" s="381"/>
      <c r="HOZ47" s="381"/>
      <c r="HPA47" s="381"/>
      <c r="HPB47" s="381"/>
      <c r="HPC47" s="381"/>
      <c r="HPD47" s="381"/>
      <c r="HPE47" s="381"/>
      <c r="HPF47" s="381"/>
      <c r="HPG47" s="381"/>
      <c r="HPH47" s="381"/>
      <c r="HPI47" s="381"/>
      <c r="HPJ47" s="381"/>
      <c r="HPK47" s="381"/>
      <c r="HPL47" s="381"/>
      <c r="HPM47" s="381"/>
      <c r="HPN47" s="381"/>
      <c r="HPO47" s="381"/>
      <c r="HPP47" s="381"/>
      <c r="HPQ47" s="381"/>
      <c r="HPR47" s="381"/>
      <c r="HPS47" s="381"/>
      <c r="HPT47" s="381"/>
      <c r="HPU47" s="381"/>
      <c r="HPV47" s="381"/>
      <c r="HPW47" s="381"/>
      <c r="HPX47" s="381"/>
      <c r="HPY47" s="381"/>
      <c r="HPZ47" s="381"/>
      <c r="HQA47" s="381"/>
      <c r="HQB47" s="381"/>
      <c r="HQC47" s="381"/>
      <c r="HQD47" s="381"/>
      <c r="HQE47" s="381"/>
      <c r="HQF47" s="381"/>
      <c r="HQG47" s="381"/>
      <c r="HQH47" s="381"/>
      <c r="HQI47" s="381"/>
      <c r="HQJ47" s="381"/>
      <c r="HQK47" s="381"/>
      <c r="HQL47" s="381"/>
      <c r="HQM47" s="381"/>
      <c r="HQN47" s="381"/>
      <c r="HQO47" s="381"/>
      <c r="HQP47" s="381"/>
      <c r="HQQ47" s="381"/>
      <c r="HQR47" s="381"/>
      <c r="HQS47" s="381"/>
      <c r="HQT47" s="381"/>
      <c r="HQU47" s="381"/>
      <c r="HQV47" s="381"/>
      <c r="HQW47" s="381"/>
      <c r="HQX47" s="381"/>
      <c r="HQY47" s="381"/>
      <c r="HQZ47" s="381"/>
      <c r="HRA47" s="381"/>
      <c r="HRB47" s="381"/>
      <c r="HRC47" s="381"/>
      <c r="HRD47" s="381"/>
      <c r="HRE47" s="381"/>
      <c r="HRF47" s="381"/>
      <c r="HRG47" s="381"/>
      <c r="HRH47" s="381"/>
      <c r="HRI47" s="381"/>
      <c r="HRJ47" s="381"/>
      <c r="HRK47" s="381"/>
      <c r="HRL47" s="381"/>
      <c r="HRM47" s="381"/>
      <c r="HRN47" s="381"/>
      <c r="HRO47" s="381"/>
      <c r="HRP47" s="381"/>
      <c r="HRQ47" s="381"/>
      <c r="HRR47" s="381"/>
      <c r="HRS47" s="381"/>
      <c r="HRT47" s="381"/>
      <c r="HRU47" s="381"/>
      <c r="HRV47" s="381"/>
      <c r="HRW47" s="381"/>
      <c r="HRX47" s="381"/>
      <c r="HRY47" s="381"/>
      <c r="HRZ47" s="381"/>
      <c r="HSA47" s="381"/>
      <c r="HSB47" s="381"/>
      <c r="HSC47" s="381"/>
      <c r="HSD47" s="381"/>
      <c r="HSE47" s="381"/>
      <c r="HSF47" s="381"/>
      <c r="HSG47" s="381"/>
      <c r="HSH47" s="381"/>
      <c r="HSI47" s="381"/>
      <c r="HSJ47" s="381"/>
      <c r="HSK47" s="381"/>
      <c r="HSL47" s="381"/>
      <c r="HSM47" s="381"/>
      <c r="HSN47" s="381"/>
      <c r="HSO47" s="381"/>
      <c r="HSP47" s="381"/>
      <c r="HSQ47" s="381"/>
      <c r="HSR47" s="381"/>
      <c r="HSS47" s="381"/>
      <c r="HST47" s="381"/>
      <c r="HSU47" s="381"/>
      <c r="HSV47" s="381"/>
      <c r="HSW47" s="381"/>
      <c r="HSX47" s="381"/>
      <c r="HSY47" s="381"/>
      <c r="HSZ47" s="381"/>
      <c r="HTA47" s="381"/>
      <c r="HTB47" s="381"/>
      <c r="HTC47" s="381"/>
      <c r="HTD47" s="381"/>
      <c r="HTE47" s="381"/>
      <c r="HTF47" s="381"/>
      <c r="HTG47" s="381"/>
      <c r="HTH47" s="381"/>
      <c r="HTI47" s="381"/>
      <c r="HTJ47" s="381"/>
      <c r="HTK47" s="381"/>
      <c r="HTL47" s="381"/>
      <c r="HTM47" s="381"/>
      <c r="HTN47" s="381"/>
      <c r="HTO47" s="381"/>
      <c r="HTP47" s="381"/>
      <c r="HTQ47" s="381"/>
      <c r="HTR47" s="381"/>
      <c r="HTS47" s="381"/>
      <c r="HTT47" s="381"/>
      <c r="HTU47" s="381"/>
      <c r="HTV47" s="381"/>
      <c r="HTW47" s="381"/>
      <c r="HTX47" s="381"/>
      <c r="HTY47" s="381"/>
      <c r="HTZ47" s="381"/>
      <c r="HUA47" s="381"/>
      <c r="HUB47" s="381"/>
      <c r="HUC47" s="381"/>
      <c r="HUD47" s="381"/>
      <c r="HUE47" s="381"/>
      <c r="HUF47" s="381"/>
      <c r="HUG47" s="381"/>
      <c r="HUH47" s="381"/>
      <c r="HUI47" s="381"/>
      <c r="HUJ47" s="381"/>
      <c r="HUK47" s="381"/>
      <c r="HUL47" s="381"/>
      <c r="HUM47" s="381"/>
      <c r="HUN47" s="381"/>
      <c r="HUO47" s="381"/>
      <c r="HUP47" s="381"/>
      <c r="HUQ47" s="381"/>
      <c r="HUR47" s="381"/>
      <c r="HUS47" s="381"/>
      <c r="HUT47" s="381"/>
      <c r="HUU47" s="381"/>
      <c r="HUV47" s="381"/>
      <c r="HUW47" s="381"/>
      <c r="HUX47" s="381"/>
      <c r="HUY47" s="381"/>
      <c r="HUZ47" s="381"/>
      <c r="HVA47" s="381"/>
      <c r="HVB47" s="381"/>
      <c r="HVC47" s="381"/>
      <c r="HVD47" s="381"/>
      <c r="HVE47" s="381"/>
      <c r="HVF47" s="381"/>
      <c r="HVG47" s="381"/>
      <c r="HVH47" s="381"/>
      <c r="HVI47" s="381"/>
      <c r="HVJ47" s="381"/>
      <c r="HVK47" s="381"/>
      <c r="HVL47" s="381"/>
      <c r="HVM47" s="381"/>
      <c r="HVN47" s="381"/>
      <c r="HVO47" s="381"/>
      <c r="HVP47" s="381"/>
      <c r="HVQ47" s="381"/>
      <c r="HVR47" s="381"/>
      <c r="HVS47" s="381"/>
      <c r="HVT47" s="381"/>
      <c r="HVU47" s="381"/>
      <c r="HVV47" s="381"/>
      <c r="HVW47" s="381"/>
      <c r="HVX47" s="381"/>
      <c r="HVY47" s="381"/>
      <c r="HVZ47" s="381"/>
      <c r="HWA47" s="381"/>
      <c r="HWB47" s="381"/>
      <c r="HWC47" s="381"/>
      <c r="HWD47" s="381"/>
      <c r="HWE47" s="381"/>
      <c r="HWF47" s="381"/>
      <c r="HWG47" s="381"/>
      <c r="HWH47" s="381"/>
      <c r="HWI47" s="381"/>
      <c r="HWJ47" s="381"/>
      <c r="HWK47" s="381"/>
      <c r="HWL47" s="381"/>
      <c r="HWM47" s="381"/>
      <c r="HWN47" s="381"/>
      <c r="HWO47" s="381"/>
      <c r="HWP47" s="381"/>
      <c r="HWQ47" s="381"/>
      <c r="HWR47" s="381"/>
      <c r="HWS47" s="381"/>
      <c r="HWT47" s="381"/>
      <c r="HWU47" s="381"/>
      <c r="HWV47" s="381"/>
      <c r="HWW47" s="381"/>
      <c r="HWX47" s="381"/>
      <c r="HWY47" s="381"/>
      <c r="HWZ47" s="381"/>
      <c r="HXA47" s="381"/>
      <c r="HXB47" s="381"/>
      <c r="HXC47" s="381"/>
      <c r="HXD47" s="381"/>
      <c r="HXE47" s="381"/>
      <c r="HXF47" s="381"/>
      <c r="HXG47" s="381"/>
      <c r="HXH47" s="381"/>
      <c r="HXI47" s="381"/>
      <c r="HXJ47" s="381"/>
      <c r="HXK47" s="381"/>
      <c r="HXL47" s="381"/>
      <c r="HXM47" s="381"/>
      <c r="HXN47" s="381"/>
      <c r="HXO47" s="381"/>
      <c r="HXP47" s="381"/>
      <c r="HXQ47" s="381"/>
      <c r="HXR47" s="381"/>
      <c r="HXS47" s="381"/>
      <c r="HXT47" s="381"/>
      <c r="HXU47" s="381"/>
      <c r="HXV47" s="381"/>
      <c r="HXW47" s="381"/>
      <c r="HXX47" s="381"/>
      <c r="HXY47" s="381"/>
      <c r="HXZ47" s="381"/>
      <c r="HYA47" s="381"/>
      <c r="HYB47" s="381"/>
      <c r="HYC47" s="381"/>
      <c r="HYD47" s="381"/>
      <c r="HYE47" s="381"/>
      <c r="HYF47" s="381"/>
      <c r="HYG47" s="381"/>
      <c r="HYH47" s="381"/>
      <c r="HYI47" s="381"/>
      <c r="HYJ47" s="381"/>
      <c r="HYK47" s="381"/>
      <c r="HYL47" s="381"/>
      <c r="HYM47" s="381"/>
      <c r="HYN47" s="381"/>
      <c r="HYO47" s="381"/>
      <c r="HYP47" s="381"/>
      <c r="HYQ47" s="381"/>
      <c r="HYR47" s="381"/>
      <c r="HYS47" s="381"/>
      <c r="HYT47" s="381"/>
      <c r="HYU47" s="381"/>
      <c r="HYV47" s="381"/>
      <c r="HYW47" s="381"/>
      <c r="HYX47" s="381"/>
      <c r="HYY47" s="381"/>
      <c r="HYZ47" s="381"/>
      <c r="HZA47" s="381"/>
      <c r="HZB47" s="381"/>
      <c r="HZC47" s="381"/>
      <c r="HZD47" s="381"/>
      <c r="HZE47" s="381"/>
      <c r="HZF47" s="381"/>
      <c r="HZG47" s="381"/>
      <c r="HZH47" s="381"/>
      <c r="HZI47" s="381"/>
      <c r="HZJ47" s="381"/>
      <c r="HZK47" s="381"/>
      <c r="HZL47" s="381"/>
      <c r="HZM47" s="381"/>
      <c r="HZN47" s="381"/>
      <c r="HZO47" s="381"/>
      <c r="HZP47" s="381"/>
      <c r="HZQ47" s="381"/>
      <c r="HZR47" s="381"/>
      <c r="HZS47" s="381"/>
      <c r="HZT47" s="381"/>
      <c r="HZU47" s="381"/>
      <c r="HZV47" s="381"/>
      <c r="HZW47" s="381"/>
      <c r="HZX47" s="381"/>
      <c r="HZY47" s="381"/>
      <c r="HZZ47" s="381"/>
      <c r="IAA47" s="381"/>
      <c r="IAB47" s="381"/>
      <c r="IAC47" s="381"/>
      <c r="IAD47" s="381"/>
      <c r="IAE47" s="381"/>
      <c r="IAF47" s="381"/>
      <c r="IAG47" s="381"/>
      <c r="IAH47" s="381"/>
      <c r="IAI47" s="381"/>
      <c r="IAJ47" s="381"/>
      <c r="IAK47" s="381"/>
      <c r="IAL47" s="381"/>
      <c r="IAM47" s="381"/>
      <c r="IAN47" s="381"/>
      <c r="IAO47" s="381"/>
      <c r="IAP47" s="381"/>
      <c r="IAQ47" s="381"/>
      <c r="IAR47" s="381"/>
      <c r="IAS47" s="381"/>
      <c r="IAT47" s="381"/>
      <c r="IAU47" s="381"/>
      <c r="IAV47" s="381"/>
      <c r="IAW47" s="381"/>
      <c r="IAX47" s="381"/>
      <c r="IAY47" s="381"/>
      <c r="IAZ47" s="381"/>
      <c r="IBA47" s="381"/>
      <c r="IBB47" s="381"/>
      <c r="IBC47" s="381"/>
      <c r="IBD47" s="381"/>
      <c r="IBE47" s="381"/>
      <c r="IBF47" s="381"/>
      <c r="IBG47" s="381"/>
      <c r="IBH47" s="381"/>
      <c r="IBI47" s="381"/>
      <c r="IBJ47" s="381"/>
      <c r="IBK47" s="381"/>
      <c r="IBL47" s="381"/>
      <c r="IBM47" s="381"/>
      <c r="IBN47" s="381"/>
      <c r="IBO47" s="381"/>
      <c r="IBP47" s="381"/>
      <c r="IBQ47" s="381"/>
      <c r="IBR47" s="381"/>
      <c r="IBS47" s="381"/>
      <c r="IBT47" s="381"/>
      <c r="IBU47" s="381"/>
      <c r="IBV47" s="381"/>
      <c r="IBW47" s="381"/>
      <c r="IBX47" s="381"/>
      <c r="IBY47" s="381"/>
      <c r="IBZ47" s="381"/>
      <c r="ICA47" s="381"/>
      <c r="ICB47" s="381"/>
      <c r="ICC47" s="381"/>
      <c r="ICD47" s="381"/>
      <c r="ICE47" s="381"/>
      <c r="ICF47" s="381"/>
      <c r="ICG47" s="381"/>
      <c r="ICH47" s="381"/>
      <c r="ICI47" s="381"/>
      <c r="ICJ47" s="381"/>
      <c r="ICK47" s="381"/>
      <c r="ICL47" s="381"/>
      <c r="ICM47" s="381"/>
      <c r="ICN47" s="381"/>
      <c r="ICO47" s="381"/>
      <c r="ICP47" s="381"/>
      <c r="ICQ47" s="381"/>
      <c r="ICR47" s="381"/>
      <c r="ICS47" s="381"/>
      <c r="ICT47" s="381"/>
      <c r="ICU47" s="381"/>
      <c r="ICV47" s="381"/>
      <c r="ICW47" s="381"/>
      <c r="ICX47" s="381"/>
      <c r="ICY47" s="381"/>
      <c r="ICZ47" s="381"/>
      <c r="IDA47" s="381"/>
      <c r="IDB47" s="381"/>
      <c r="IDC47" s="381"/>
      <c r="IDD47" s="381"/>
      <c r="IDE47" s="381"/>
      <c r="IDF47" s="381"/>
      <c r="IDG47" s="381"/>
      <c r="IDH47" s="381"/>
      <c r="IDI47" s="381"/>
      <c r="IDJ47" s="381"/>
      <c r="IDK47" s="381"/>
      <c r="IDL47" s="381"/>
      <c r="IDM47" s="381"/>
      <c r="IDN47" s="381"/>
      <c r="IDO47" s="381"/>
      <c r="IDP47" s="381"/>
      <c r="IDQ47" s="381"/>
      <c r="IDR47" s="381"/>
      <c r="IDS47" s="381"/>
      <c r="IDT47" s="381"/>
      <c r="IDU47" s="381"/>
      <c r="IDV47" s="381"/>
      <c r="IDW47" s="381"/>
      <c r="IDX47" s="381"/>
      <c r="IDY47" s="381"/>
      <c r="IDZ47" s="381"/>
      <c r="IEA47" s="381"/>
      <c r="IEB47" s="381"/>
      <c r="IEC47" s="381"/>
      <c r="IED47" s="381"/>
      <c r="IEE47" s="381"/>
      <c r="IEF47" s="381"/>
      <c r="IEG47" s="381"/>
      <c r="IEH47" s="381"/>
      <c r="IEI47" s="381"/>
      <c r="IEJ47" s="381"/>
      <c r="IEK47" s="381"/>
      <c r="IEL47" s="381"/>
      <c r="IEM47" s="381"/>
      <c r="IEN47" s="381"/>
      <c r="IEO47" s="381"/>
      <c r="IEP47" s="381"/>
      <c r="IEQ47" s="381"/>
      <c r="IER47" s="381"/>
      <c r="IES47" s="381"/>
      <c r="IET47" s="381"/>
      <c r="IEU47" s="381"/>
      <c r="IEV47" s="381"/>
      <c r="IEW47" s="381"/>
      <c r="IEX47" s="381"/>
      <c r="IEY47" s="381"/>
      <c r="IEZ47" s="381"/>
      <c r="IFA47" s="381"/>
      <c r="IFB47" s="381"/>
      <c r="IFC47" s="381"/>
      <c r="IFD47" s="381"/>
      <c r="IFE47" s="381"/>
      <c r="IFF47" s="381"/>
      <c r="IFG47" s="381"/>
      <c r="IFH47" s="381"/>
      <c r="IFI47" s="381"/>
      <c r="IFJ47" s="381"/>
      <c r="IFK47" s="381"/>
      <c r="IFL47" s="381"/>
      <c r="IFM47" s="381"/>
      <c r="IFN47" s="381"/>
      <c r="IFO47" s="381"/>
      <c r="IFP47" s="381"/>
      <c r="IFQ47" s="381"/>
      <c r="IFR47" s="381"/>
      <c r="IFS47" s="381"/>
      <c r="IFT47" s="381"/>
      <c r="IFU47" s="381"/>
      <c r="IFV47" s="381"/>
      <c r="IFW47" s="381"/>
      <c r="IFX47" s="381"/>
      <c r="IFY47" s="381"/>
      <c r="IFZ47" s="381"/>
      <c r="IGA47" s="381"/>
      <c r="IGB47" s="381"/>
      <c r="IGC47" s="381"/>
      <c r="IGD47" s="381"/>
      <c r="IGE47" s="381"/>
      <c r="IGF47" s="381"/>
      <c r="IGG47" s="381"/>
      <c r="IGH47" s="381"/>
      <c r="IGI47" s="381"/>
      <c r="IGJ47" s="381"/>
      <c r="IGK47" s="381"/>
      <c r="IGL47" s="381"/>
      <c r="IGM47" s="381"/>
      <c r="IGN47" s="381"/>
      <c r="IGO47" s="381"/>
      <c r="IGP47" s="381"/>
      <c r="IGQ47" s="381"/>
      <c r="IGR47" s="381"/>
      <c r="IGS47" s="381"/>
      <c r="IGT47" s="381"/>
      <c r="IGU47" s="381"/>
      <c r="IGV47" s="381"/>
      <c r="IGW47" s="381"/>
      <c r="IGX47" s="381"/>
      <c r="IGY47" s="381"/>
      <c r="IGZ47" s="381"/>
      <c r="IHA47" s="381"/>
      <c r="IHB47" s="381"/>
      <c r="IHC47" s="381"/>
      <c r="IHD47" s="381"/>
      <c r="IHE47" s="381"/>
      <c r="IHF47" s="381"/>
      <c r="IHG47" s="381"/>
      <c r="IHH47" s="381"/>
      <c r="IHI47" s="381"/>
      <c r="IHJ47" s="381"/>
      <c r="IHK47" s="381"/>
      <c r="IHL47" s="381"/>
      <c r="IHM47" s="381"/>
      <c r="IHN47" s="381"/>
      <c r="IHO47" s="381"/>
      <c r="IHP47" s="381"/>
      <c r="IHQ47" s="381"/>
      <c r="IHR47" s="381"/>
      <c r="IHS47" s="381"/>
      <c r="IHT47" s="381"/>
      <c r="IHU47" s="381"/>
      <c r="IHV47" s="381"/>
      <c r="IHW47" s="381"/>
      <c r="IHX47" s="381"/>
      <c r="IHY47" s="381"/>
      <c r="IHZ47" s="381"/>
      <c r="IIA47" s="381"/>
      <c r="IIB47" s="381"/>
      <c r="IIC47" s="381"/>
      <c r="IID47" s="381"/>
      <c r="IIE47" s="381"/>
      <c r="IIF47" s="381"/>
      <c r="IIG47" s="381"/>
      <c r="IIH47" s="381"/>
      <c r="III47" s="381"/>
      <c r="IIJ47" s="381"/>
      <c r="IIK47" s="381"/>
      <c r="IIL47" s="381"/>
      <c r="IIM47" s="381"/>
      <c r="IIN47" s="381"/>
      <c r="IIO47" s="381"/>
      <c r="IIP47" s="381"/>
      <c r="IIQ47" s="381"/>
      <c r="IIR47" s="381"/>
      <c r="IIS47" s="381"/>
      <c r="IIT47" s="381"/>
      <c r="IIU47" s="381"/>
      <c r="IIV47" s="381"/>
      <c r="IIW47" s="381"/>
      <c r="IIX47" s="381"/>
      <c r="IIY47" s="381"/>
      <c r="IIZ47" s="381"/>
      <c r="IJA47" s="381"/>
      <c r="IJB47" s="381"/>
      <c r="IJC47" s="381"/>
      <c r="IJD47" s="381"/>
      <c r="IJE47" s="381"/>
      <c r="IJF47" s="381"/>
      <c r="IJG47" s="381"/>
      <c r="IJH47" s="381"/>
      <c r="IJI47" s="381"/>
      <c r="IJJ47" s="381"/>
      <c r="IJK47" s="381"/>
      <c r="IJL47" s="381"/>
      <c r="IJM47" s="381"/>
      <c r="IJN47" s="381"/>
      <c r="IJO47" s="381"/>
      <c r="IJP47" s="381"/>
      <c r="IJQ47" s="381"/>
      <c r="IJR47" s="381"/>
      <c r="IJS47" s="381"/>
      <c r="IJT47" s="381"/>
      <c r="IJU47" s="381"/>
      <c r="IJV47" s="381"/>
      <c r="IJW47" s="381"/>
      <c r="IJX47" s="381"/>
      <c r="IJY47" s="381"/>
      <c r="IJZ47" s="381"/>
      <c r="IKA47" s="381"/>
      <c r="IKB47" s="381"/>
      <c r="IKC47" s="381"/>
      <c r="IKD47" s="381"/>
      <c r="IKE47" s="381"/>
      <c r="IKF47" s="381"/>
      <c r="IKG47" s="381"/>
      <c r="IKH47" s="381"/>
      <c r="IKI47" s="381"/>
      <c r="IKJ47" s="381"/>
      <c r="IKK47" s="381"/>
      <c r="IKL47" s="381"/>
      <c r="IKM47" s="381"/>
      <c r="IKN47" s="381"/>
      <c r="IKO47" s="381"/>
      <c r="IKP47" s="381"/>
      <c r="IKQ47" s="381"/>
      <c r="IKR47" s="381"/>
      <c r="IKS47" s="381"/>
      <c r="IKT47" s="381"/>
      <c r="IKU47" s="381"/>
      <c r="IKV47" s="381"/>
      <c r="IKW47" s="381"/>
      <c r="IKX47" s="381"/>
      <c r="IKY47" s="381"/>
      <c r="IKZ47" s="381"/>
      <c r="ILA47" s="381"/>
      <c r="ILB47" s="381"/>
      <c r="ILC47" s="381"/>
      <c r="ILD47" s="381"/>
      <c r="ILE47" s="381"/>
      <c r="ILF47" s="381"/>
      <c r="ILG47" s="381"/>
      <c r="ILH47" s="381"/>
      <c r="ILI47" s="381"/>
      <c r="ILJ47" s="381"/>
      <c r="ILK47" s="381"/>
      <c r="ILL47" s="381"/>
      <c r="ILM47" s="381"/>
      <c r="ILN47" s="381"/>
      <c r="ILO47" s="381"/>
      <c r="ILP47" s="381"/>
      <c r="ILQ47" s="381"/>
      <c r="ILR47" s="381"/>
      <c r="ILS47" s="381"/>
      <c r="ILT47" s="381"/>
      <c r="ILU47" s="381"/>
      <c r="ILV47" s="381"/>
      <c r="ILW47" s="381"/>
      <c r="ILX47" s="381"/>
      <c r="ILY47" s="381"/>
      <c r="ILZ47" s="381"/>
      <c r="IMA47" s="381"/>
      <c r="IMB47" s="381"/>
      <c r="IMC47" s="381"/>
      <c r="IMD47" s="381"/>
      <c r="IME47" s="381"/>
      <c r="IMF47" s="381"/>
      <c r="IMG47" s="381"/>
      <c r="IMH47" s="381"/>
      <c r="IMI47" s="381"/>
      <c r="IMJ47" s="381"/>
      <c r="IMK47" s="381"/>
      <c r="IML47" s="381"/>
      <c r="IMM47" s="381"/>
      <c r="IMN47" s="381"/>
      <c r="IMO47" s="381"/>
      <c r="IMP47" s="381"/>
      <c r="IMQ47" s="381"/>
      <c r="IMR47" s="381"/>
      <c r="IMS47" s="381"/>
      <c r="IMT47" s="381"/>
      <c r="IMU47" s="381"/>
      <c r="IMV47" s="381"/>
      <c r="IMW47" s="381"/>
      <c r="IMX47" s="381"/>
      <c r="IMY47" s="381"/>
      <c r="IMZ47" s="381"/>
      <c r="INA47" s="381"/>
      <c r="INB47" s="381"/>
      <c r="INC47" s="381"/>
      <c r="IND47" s="381"/>
      <c r="INE47" s="381"/>
      <c r="INF47" s="381"/>
      <c r="ING47" s="381"/>
      <c r="INH47" s="381"/>
      <c r="INI47" s="381"/>
      <c r="INJ47" s="381"/>
      <c r="INK47" s="381"/>
      <c r="INL47" s="381"/>
      <c r="INM47" s="381"/>
      <c r="INN47" s="381"/>
      <c r="INO47" s="381"/>
      <c r="INP47" s="381"/>
      <c r="INQ47" s="381"/>
      <c r="INR47" s="381"/>
      <c r="INS47" s="381"/>
      <c r="INT47" s="381"/>
      <c r="INU47" s="381"/>
      <c r="INV47" s="381"/>
      <c r="INW47" s="381"/>
      <c r="INX47" s="381"/>
      <c r="INY47" s="381"/>
      <c r="INZ47" s="381"/>
      <c r="IOA47" s="381"/>
      <c r="IOB47" s="381"/>
      <c r="IOC47" s="381"/>
      <c r="IOD47" s="381"/>
      <c r="IOE47" s="381"/>
      <c r="IOF47" s="381"/>
      <c r="IOG47" s="381"/>
      <c r="IOH47" s="381"/>
      <c r="IOI47" s="381"/>
      <c r="IOJ47" s="381"/>
      <c r="IOK47" s="381"/>
      <c r="IOL47" s="381"/>
      <c r="IOM47" s="381"/>
      <c r="ION47" s="381"/>
      <c r="IOO47" s="381"/>
      <c r="IOP47" s="381"/>
      <c r="IOQ47" s="381"/>
      <c r="IOR47" s="381"/>
      <c r="IOS47" s="381"/>
      <c r="IOT47" s="381"/>
      <c r="IOU47" s="381"/>
      <c r="IOV47" s="381"/>
      <c r="IOW47" s="381"/>
      <c r="IOX47" s="381"/>
      <c r="IOY47" s="381"/>
      <c r="IOZ47" s="381"/>
      <c r="IPA47" s="381"/>
      <c r="IPB47" s="381"/>
      <c r="IPC47" s="381"/>
      <c r="IPD47" s="381"/>
      <c r="IPE47" s="381"/>
      <c r="IPF47" s="381"/>
      <c r="IPG47" s="381"/>
      <c r="IPH47" s="381"/>
      <c r="IPI47" s="381"/>
      <c r="IPJ47" s="381"/>
      <c r="IPK47" s="381"/>
      <c r="IPL47" s="381"/>
      <c r="IPM47" s="381"/>
      <c r="IPN47" s="381"/>
      <c r="IPO47" s="381"/>
      <c r="IPP47" s="381"/>
      <c r="IPQ47" s="381"/>
      <c r="IPR47" s="381"/>
      <c r="IPS47" s="381"/>
      <c r="IPT47" s="381"/>
      <c r="IPU47" s="381"/>
      <c r="IPV47" s="381"/>
      <c r="IPW47" s="381"/>
      <c r="IPX47" s="381"/>
      <c r="IPY47" s="381"/>
      <c r="IPZ47" s="381"/>
      <c r="IQA47" s="381"/>
      <c r="IQB47" s="381"/>
      <c r="IQC47" s="381"/>
      <c r="IQD47" s="381"/>
      <c r="IQE47" s="381"/>
      <c r="IQF47" s="381"/>
      <c r="IQG47" s="381"/>
      <c r="IQH47" s="381"/>
      <c r="IQI47" s="381"/>
      <c r="IQJ47" s="381"/>
      <c r="IQK47" s="381"/>
      <c r="IQL47" s="381"/>
      <c r="IQM47" s="381"/>
      <c r="IQN47" s="381"/>
      <c r="IQO47" s="381"/>
      <c r="IQP47" s="381"/>
      <c r="IQQ47" s="381"/>
      <c r="IQR47" s="381"/>
      <c r="IQS47" s="381"/>
      <c r="IQT47" s="381"/>
      <c r="IQU47" s="381"/>
      <c r="IQV47" s="381"/>
      <c r="IQW47" s="381"/>
      <c r="IQX47" s="381"/>
      <c r="IQY47" s="381"/>
      <c r="IQZ47" s="381"/>
      <c r="IRA47" s="381"/>
      <c r="IRB47" s="381"/>
      <c r="IRC47" s="381"/>
      <c r="IRD47" s="381"/>
      <c r="IRE47" s="381"/>
      <c r="IRF47" s="381"/>
      <c r="IRG47" s="381"/>
      <c r="IRH47" s="381"/>
      <c r="IRI47" s="381"/>
      <c r="IRJ47" s="381"/>
      <c r="IRK47" s="381"/>
      <c r="IRL47" s="381"/>
      <c r="IRM47" s="381"/>
      <c r="IRN47" s="381"/>
      <c r="IRO47" s="381"/>
      <c r="IRP47" s="381"/>
      <c r="IRQ47" s="381"/>
      <c r="IRR47" s="381"/>
      <c r="IRS47" s="381"/>
      <c r="IRT47" s="381"/>
      <c r="IRU47" s="381"/>
      <c r="IRV47" s="381"/>
      <c r="IRW47" s="381"/>
      <c r="IRX47" s="381"/>
      <c r="IRY47" s="381"/>
      <c r="IRZ47" s="381"/>
      <c r="ISA47" s="381"/>
      <c r="ISB47" s="381"/>
      <c r="ISC47" s="381"/>
      <c r="ISD47" s="381"/>
      <c r="ISE47" s="381"/>
      <c r="ISF47" s="381"/>
      <c r="ISG47" s="381"/>
      <c r="ISH47" s="381"/>
      <c r="ISI47" s="381"/>
      <c r="ISJ47" s="381"/>
      <c r="ISK47" s="381"/>
      <c r="ISL47" s="381"/>
      <c r="ISM47" s="381"/>
      <c r="ISN47" s="381"/>
      <c r="ISO47" s="381"/>
      <c r="ISP47" s="381"/>
      <c r="ISQ47" s="381"/>
      <c r="ISR47" s="381"/>
      <c r="ISS47" s="381"/>
      <c r="IST47" s="381"/>
      <c r="ISU47" s="381"/>
      <c r="ISV47" s="381"/>
      <c r="ISW47" s="381"/>
      <c r="ISX47" s="381"/>
      <c r="ISY47" s="381"/>
      <c r="ISZ47" s="381"/>
      <c r="ITA47" s="381"/>
      <c r="ITB47" s="381"/>
      <c r="ITC47" s="381"/>
      <c r="ITD47" s="381"/>
      <c r="ITE47" s="381"/>
      <c r="ITF47" s="381"/>
      <c r="ITG47" s="381"/>
      <c r="ITH47" s="381"/>
      <c r="ITI47" s="381"/>
      <c r="ITJ47" s="381"/>
      <c r="ITK47" s="381"/>
      <c r="ITL47" s="381"/>
      <c r="ITM47" s="381"/>
      <c r="ITN47" s="381"/>
      <c r="ITO47" s="381"/>
      <c r="ITP47" s="381"/>
      <c r="ITQ47" s="381"/>
      <c r="ITR47" s="381"/>
      <c r="ITS47" s="381"/>
      <c r="ITT47" s="381"/>
      <c r="ITU47" s="381"/>
      <c r="ITV47" s="381"/>
      <c r="ITW47" s="381"/>
      <c r="ITX47" s="381"/>
      <c r="ITY47" s="381"/>
      <c r="ITZ47" s="381"/>
      <c r="IUA47" s="381"/>
      <c r="IUB47" s="381"/>
      <c r="IUC47" s="381"/>
      <c r="IUD47" s="381"/>
      <c r="IUE47" s="381"/>
      <c r="IUF47" s="381"/>
      <c r="IUG47" s="381"/>
      <c r="IUH47" s="381"/>
      <c r="IUI47" s="381"/>
      <c r="IUJ47" s="381"/>
      <c r="IUK47" s="381"/>
      <c r="IUL47" s="381"/>
      <c r="IUM47" s="381"/>
      <c r="IUN47" s="381"/>
      <c r="IUO47" s="381"/>
      <c r="IUP47" s="381"/>
      <c r="IUQ47" s="381"/>
      <c r="IUR47" s="381"/>
      <c r="IUS47" s="381"/>
      <c r="IUT47" s="381"/>
      <c r="IUU47" s="381"/>
      <c r="IUV47" s="381"/>
      <c r="IUW47" s="381"/>
      <c r="IUX47" s="381"/>
      <c r="IUY47" s="381"/>
      <c r="IUZ47" s="381"/>
      <c r="IVA47" s="381"/>
      <c r="IVB47" s="381"/>
      <c r="IVC47" s="381"/>
      <c r="IVD47" s="381"/>
      <c r="IVE47" s="381"/>
      <c r="IVF47" s="381"/>
      <c r="IVG47" s="381"/>
      <c r="IVH47" s="381"/>
      <c r="IVI47" s="381"/>
      <c r="IVJ47" s="381"/>
      <c r="IVK47" s="381"/>
      <c r="IVL47" s="381"/>
      <c r="IVM47" s="381"/>
      <c r="IVN47" s="381"/>
      <c r="IVO47" s="381"/>
      <c r="IVP47" s="381"/>
      <c r="IVQ47" s="381"/>
      <c r="IVR47" s="381"/>
      <c r="IVS47" s="381"/>
      <c r="IVT47" s="381"/>
      <c r="IVU47" s="381"/>
      <c r="IVV47" s="381"/>
      <c r="IVW47" s="381"/>
      <c r="IVX47" s="381"/>
      <c r="IVY47" s="381"/>
      <c r="IVZ47" s="381"/>
      <c r="IWA47" s="381"/>
      <c r="IWB47" s="381"/>
      <c r="IWC47" s="381"/>
      <c r="IWD47" s="381"/>
      <c r="IWE47" s="381"/>
      <c r="IWF47" s="381"/>
      <c r="IWG47" s="381"/>
      <c r="IWH47" s="381"/>
      <c r="IWI47" s="381"/>
      <c r="IWJ47" s="381"/>
      <c r="IWK47" s="381"/>
      <c r="IWL47" s="381"/>
      <c r="IWM47" s="381"/>
      <c r="IWN47" s="381"/>
      <c r="IWO47" s="381"/>
      <c r="IWP47" s="381"/>
      <c r="IWQ47" s="381"/>
      <c r="IWR47" s="381"/>
      <c r="IWS47" s="381"/>
      <c r="IWT47" s="381"/>
      <c r="IWU47" s="381"/>
      <c r="IWV47" s="381"/>
      <c r="IWW47" s="381"/>
      <c r="IWX47" s="381"/>
      <c r="IWY47" s="381"/>
      <c r="IWZ47" s="381"/>
      <c r="IXA47" s="381"/>
      <c r="IXB47" s="381"/>
      <c r="IXC47" s="381"/>
      <c r="IXD47" s="381"/>
      <c r="IXE47" s="381"/>
      <c r="IXF47" s="381"/>
      <c r="IXG47" s="381"/>
      <c r="IXH47" s="381"/>
      <c r="IXI47" s="381"/>
      <c r="IXJ47" s="381"/>
      <c r="IXK47" s="381"/>
      <c r="IXL47" s="381"/>
      <c r="IXM47" s="381"/>
      <c r="IXN47" s="381"/>
      <c r="IXO47" s="381"/>
      <c r="IXP47" s="381"/>
      <c r="IXQ47" s="381"/>
      <c r="IXR47" s="381"/>
      <c r="IXS47" s="381"/>
      <c r="IXT47" s="381"/>
      <c r="IXU47" s="381"/>
      <c r="IXV47" s="381"/>
      <c r="IXW47" s="381"/>
      <c r="IXX47" s="381"/>
      <c r="IXY47" s="381"/>
      <c r="IXZ47" s="381"/>
      <c r="IYA47" s="381"/>
      <c r="IYB47" s="381"/>
      <c r="IYC47" s="381"/>
      <c r="IYD47" s="381"/>
      <c r="IYE47" s="381"/>
      <c r="IYF47" s="381"/>
      <c r="IYG47" s="381"/>
      <c r="IYH47" s="381"/>
      <c r="IYI47" s="381"/>
      <c r="IYJ47" s="381"/>
      <c r="IYK47" s="381"/>
      <c r="IYL47" s="381"/>
      <c r="IYM47" s="381"/>
      <c r="IYN47" s="381"/>
      <c r="IYO47" s="381"/>
      <c r="IYP47" s="381"/>
      <c r="IYQ47" s="381"/>
      <c r="IYR47" s="381"/>
      <c r="IYS47" s="381"/>
      <c r="IYT47" s="381"/>
      <c r="IYU47" s="381"/>
      <c r="IYV47" s="381"/>
      <c r="IYW47" s="381"/>
      <c r="IYX47" s="381"/>
      <c r="IYY47" s="381"/>
      <c r="IYZ47" s="381"/>
      <c r="IZA47" s="381"/>
      <c r="IZB47" s="381"/>
      <c r="IZC47" s="381"/>
      <c r="IZD47" s="381"/>
      <c r="IZE47" s="381"/>
      <c r="IZF47" s="381"/>
      <c r="IZG47" s="381"/>
      <c r="IZH47" s="381"/>
      <c r="IZI47" s="381"/>
      <c r="IZJ47" s="381"/>
      <c r="IZK47" s="381"/>
      <c r="IZL47" s="381"/>
      <c r="IZM47" s="381"/>
      <c r="IZN47" s="381"/>
      <c r="IZO47" s="381"/>
      <c r="IZP47" s="381"/>
      <c r="IZQ47" s="381"/>
      <c r="IZR47" s="381"/>
      <c r="IZS47" s="381"/>
      <c r="IZT47" s="381"/>
      <c r="IZU47" s="381"/>
      <c r="IZV47" s="381"/>
      <c r="IZW47" s="381"/>
      <c r="IZX47" s="381"/>
      <c r="IZY47" s="381"/>
      <c r="IZZ47" s="381"/>
      <c r="JAA47" s="381"/>
      <c r="JAB47" s="381"/>
      <c r="JAC47" s="381"/>
      <c r="JAD47" s="381"/>
      <c r="JAE47" s="381"/>
      <c r="JAF47" s="381"/>
      <c r="JAG47" s="381"/>
      <c r="JAH47" s="381"/>
      <c r="JAI47" s="381"/>
      <c r="JAJ47" s="381"/>
      <c r="JAK47" s="381"/>
      <c r="JAL47" s="381"/>
      <c r="JAM47" s="381"/>
      <c r="JAN47" s="381"/>
      <c r="JAO47" s="381"/>
      <c r="JAP47" s="381"/>
      <c r="JAQ47" s="381"/>
      <c r="JAR47" s="381"/>
      <c r="JAS47" s="381"/>
      <c r="JAT47" s="381"/>
      <c r="JAU47" s="381"/>
      <c r="JAV47" s="381"/>
      <c r="JAW47" s="381"/>
      <c r="JAX47" s="381"/>
      <c r="JAY47" s="381"/>
      <c r="JAZ47" s="381"/>
      <c r="JBA47" s="381"/>
      <c r="JBB47" s="381"/>
      <c r="JBC47" s="381"/>
      <c r="JBD47" s="381"/>
      <c r="JBE47" s="381"/>
      <c r="JBF47" s="381"/>
      <c r="JBG47" s="381"/>
      <c r="JBH47" s="381"/>
      <c r="JBI47" s="381"/>
      <c r="JBJ47" s="381"/>
      <c r="JBK47" s="381"/>
      <c r="JBL47" s="381"/>
      <c r="JBM47" s="381"/>
      <c r="JBN47" s="381"/>
      <c r="JBO47" s="381"/>
      <c r="JBP47" s="381"/>
      <c r="JBQ47" s="381"/>
      <c r="JBR47" s="381"/>
      <c r="JBS47" s="381"/>
      <c r="JBT47" s="381"/>
      <c r="JBU47" s="381"/>
      <c r="JBV47" s="381"/>
      <c r="JBW47" s="381"/>
      <c r="JBX47" s="381"/>
      <c r="JBY47" s="381"/>
      <c r="JBZ47" s="381"/>
      <c r="JCA47" s="381"/>
      <c r="JCB47" s="381"/>
      <c r="JCC47" s="381"/>
      <c r="JCD47" s="381"/>
      <c r="JCE47" s="381"/>
      <c r="JCF47" s="381"/>
      <c r="JCG47" s="381"/>
      <c r="JCH47" s="381"/>
      <c r="JCI47" s="381"/>
      <c r="JCJ47" s="381"/>
      <c r="JCK47" s="381"/>
      <c r="JCL47" s="381"/>
      <c r="JCM47" s="381"/>
      <c r="JCN47" s="381"/>
      <c r="JCO47" s="381"/>
      <c r="JCP47" s="381"/>
      <c r="JCQ47" s="381"/>
      <c r="JCR47" s="381"/>
      <c r="JCS47" s="381"/>
      <c r="JCT47" s="381"/>
      <c r="JCU47" s="381"/>
      <c r="JCV47" s="381"/>
      <c r="JCW47" s="381"/>
      <c r="JCX47" s="381"/>
      <c r="JCY47" s="381"/>
      <c r="JCZ47" s="381"/>
      <c r="JDA47" s="381"/>
      <c r="JDB47" s="381"/>
      <c r="JDC47" s="381"/>
      <c r="JDD47" s="381"/>
      <c r="JDE47" s="381"/>
      <c r="JDF47" s="381"/>
      <c r="JDG47" s="381"/>
      <c r="JDH47" s="381"/>
      <c r="JDI47" s="381"/>
      <c r="JDJ47" s="381"/>
      <c r="JDK47" s="381"/>
      <c r="JDL47" s="381"/>
      <c r="JDM47" s="381"/>
      <c r="JDN47" s="381"/>
      <c r="JDO47" s="381"/>
      <c r="JDP47" s="381"/>
      <c r="JDQ47" s="381"/>
      <c r="JDR47" s="381"/>
      <c r="JDS47" s="381"/>
      <c r="JDT47" s="381"/>
      <c r="JDU47" s="381"/>
      <c r="JDV47" s="381"/>
      <c r="JDW47" s="381"/>
      <c r="JDX47" s="381"/>
      <c r="JDY47" s="381"/>
      <c r="JDZ47" s="381"/>
      <c r="JEA47" s="381"/>
      <c r="JEB47" s="381"/>
      <c r="JEC47" s="381"/>
      <c r="JED47" s="381"/>
      <c r="JEE47" s="381"/>
      <c r="JEF47" s="381"/>
      <c r="JEG47" s="381"/>
      <c r="JEH47" s="381"/>
      <c r="JEI47" s="381"/>
      <c r="JEJ47" s="381"/>
      <c r="JEK47" s="381"/>
      <c r="JEL47" s="381"/>
      <c r="JEM47" s="381"/>
      <c r="JEN47" s="381"/>
      <c r="JEO47" s="381"/>
      <c r="JEP47" s="381"/>
      <c r="JEQ47" s="381"/>
      <c r="JER47" s="381"/>
      <c r="JES47" s="381"/>
      <c r="JET47" s="381"/>
      <c r="JEU47" s="381"/>
      <c r="JEV47" s="381"/>
      <c r="JEW47" s="381"/>
      <c r="JEX47" s="381"/>
      <c r="JEY47" s="381"/>
      <c r="JEZ47" s="381"/>
      <c r="JFA47" s="381"/>
      <c r="JFB47" s="381"/>
      <c r="JFC47" s="381"/>
      <c r="JFD47" s="381"/>
      <c r="JFE47" s="381"/>
      <c r="JFF47" s="381"/>
      <c r="JFG47" s="381"/>
      <c r="JFH47" s="381"/>
      <c r="JFI47" s="381"/>
      <c r="JFJ47" s="381"/>
      <c r="JFK47" s="381"/>
      <c r="JFL47" s="381"/>
      <c r="JFM47" s="381"/>
      <c r="JFN47" s="381"/>
      <c r="JFO47" s="381"/>
      <c r="JFP47" s="381"/>
      <c r="JFQ47" s="381"/>
      <c r="JFR47" s="381"/>
      <c r="JFS47" s="381"/>
      <c r="JFT47" s="381"/>
      <c r="JFU47" s="381"/>
      <c r="JFV47" s="381"/>
      <c r="JFW47" s="381"/>
      <c r="JFX47" s="381"/>
      <c r="JFY47" s="381"/>
      <c r="JFZ47" s="381"/>
      <c r="JGA47" s="381"/>
      <c r="JGB47" s="381"/>
      <c r="JGC47" s="381"/>
      <c r="JGD47" s="381"/>
      <c r="JGE47" s="381"/>
      <c r="JGF47" s="381"/>
      <c r="JGG47" s="381"/>
      <c r="JGH47" s="381"/>
      <c r="JGI47" s="381"/>
      <c r="JGJ47" s="381"/>
      <c r="JGK47" s="381"/>
      <c r="JGL47" s="381"/>
      <c r="JGM47" s="381"/>
      <c r="JGN47" s="381"/>
      <c r="JGO47" s="381"/>
      <c r="JGP47" s="381"/>
      <c r="JGQ47" s="381"/>
      <c r="JGR47" s="381"/>
      <c r="JGS47" s="381"/>
      <c r="JGT47" s="381"/>
      <c r="JGU47" s="381"/>
      <c r="JGV47" s="381"/>
      <c r="JGW47" s="381"/>
      <c r="JGX47" s="381"/>
      <c r="JGY47" s="381"/>
      <c r="JGZ47" s="381"/>
      <c r="JHA47" s="381"/>
      <c r="JHB47" s="381"/>
      <c r="JHC47" s="381"/>
      <c r="JHD47" s="381"/>
      <c r="JHE47" s="381"/>
      <c r="JHF47" s="381"/>
      <c r="JHG47" s="381"/>
      <c r="JHH47" s="381"/>
      <c r="JHI47" s="381"/>
      <c r="JHJ47" s="381"/>
      <c r="JHK47" s="381"/>
      <c r="JHL47" s="381"/>
      <c r="JHM47" s="381"/>
      <c r="JHN47" s="381"/>
      <c r="JHO47" s="381"/>
      <c r="JHP47" s="381"/>
      <c r="JHQ47" s="381"/>
      <c r="JHR47" s="381"/>
      <c r="JHS47" s="381"/>
      <c r="JHT47" s="381"/>
      <c r="JHU47" s="381"/>
      <c r="JHV47" s="381"/>
      <c r="JHW47" s="381"/>
      <c r="JHX47" s="381"/>
      <c r="JHY47" s="381"/>
      <c r="JHZ47" s="381"/>
      <c r="JIA47" s="381"/>
      <c r="JIB47" s="381"/>
      <c r="JIC47" s="381"/>
      <c r="JID47" s="381"/>
      <c r="JIE47" s="381"/>
      <c r="JIF47" s="381"/>
      <c r="JIG47" s="381"/>
      <c r="JIH47" s="381"/>
      <c r="JII47" s="381"/>
      <c r="JIJ47" s="381"/>
      <c r="JIK47" s="381"/>
      <c r="JIL47" s="381"/>
      <c r="JIM47" s="381"/>
      <c r="JIN47" s="381"/>
      <c r="JIO47" s="381"/>
      <c r="JIP47" s="381"/>
      <c r="JIQ47" s="381"/>
      <c r="JIR47" s="381"/>
      <c r="JIS47" s="381"/>
      <c r="JIT47" s="381"/>
      <c r="JIU47" s="381"/>
      <c r="JIV47" s="381"/>
      <c r="JIW47" s="381"/>
      <c r="JIX47" s="381"/>
      <c r="JIY47" s="381"/>
      <c r="JIZ47" s="381"/>
      <c r="JJA47" s="381"/>
      <c r="JJB47" s="381"/>
      <c r="JJC47" s="381"/>
      <c r="JJD47" s="381"/>
      <c r="JJE47" s="381"/>
      <c r="JJF47" s="381"/>
      <c r="JJG47" s="381"/>
      <c r="JJH47" s="381"/>
      <c r="JJI47" s="381"/>
      <c r="JJJ47" s="381"/>
      <c r="JJK47" s="381"/>
      <c r="JJL47" s="381"/>
      <c r="JJM47" s="381"/>
      <c r="JJN47" s="381"/>
      <c r="JJO47" s="381"/>
      <c r="JJP47" s="381"/>
      <c r="JJQ47" s="381"/>
      <c r="JJR47" s="381"/>
      <c r="JJS47" s="381"/>
      <c r="JJT47" s="381"/>
      <c r="JJU47" s="381"/>
      <c r="JJV47" s="381"/>
      <c r="JJW47" s="381"/>
      <c r="JJX47" s="381"/>
      <c r="JJY47" s="381"/>
      <c r="JJZ47" s="381"/>
      <c r="JKA47" s="381"/>
      <c r="JKB47" s="381"/>
      <c r="JKC47" s="381"/>
      <c r="JKD47" s="381"/>
      <c r="JKE47" s="381"/>
      <c r="JKF47" s="381"/>
      <c r="JKG47" s="381"/>
      <c r="JKH47" s="381"/>
      <c r="JKI47" s="381"/>
      <c r="JKJ47" s="381"/>
      <c r="JKK47" s="381"/>
      <c r="JKL47" s="381"/>
      <c r="JKM47" s="381"/>
      <c r="JKN47" s="381"/>
      <c r="JKO47" s="381"/>
      <c r="JKP47" s="381"/>
      <c r="JKQ47" s="381"/>
      <c r="JKR47" s="381"/>
      <c r="JKS47" s="381"/>
      <c r="JKT47" s="381"/>
      <c r="JKU47" s="381"/>
      <c r="JKV47" s="381"/>
      <c r="JKW47" s="381"/>
      <c r="JKX47" s="381"/>
      <c r="JKY47" s="381"/>
      <c r="JKZ47" s="381"/>
      <c r="JLA47" s="381"/>
      <c r="JLB47" s="381"/>
      <c r="JLC47" s="381"/>
      <c r="JLD47" s="381"/>
      <c r="JLE47" s="381"/>
      <c r="JLF47" s="381"/>
      <c r="JLG47" s="381"/>
      <c r="JLH47" s="381"/>
      <c r="JLI47" s="381"/>
      <c r="JLJ47" s="381"/>
      <c r="JLK47" s="381"/>
      <c r="JLL47" s="381"/>
      <c r="JLM47" s="381"/>
      <c r="JLN47" s="381"/>
      <c r="JLO47" s="381"/>
      <c r="JLP47" s="381"/>
      <c r="JLQ47" s="381"/>
      <c r="JLR47" s="381"/>
      <c r="JLS47" s="381"/>
      <c r="JLT47" s="381"/>
      <c r="JLU47" s="381"/>
      <c r="JLV47" s="381"/>
      <c r="JLW47" s="381"/>
      <c r="JLX47" s="381"/>
      <c r="JLY47" s="381"/>
      <c r="JLZ47" s="381"/>
      <c r="JMA47" s="381"/>
      <c r="JMB47" s="381"/>
      <c r="JMC47" s="381"/>
      <c r="JMD47" s="381"/>
      <c r="JME47" s="381"/>
      <c r="JMF47" s="381"/>
      <c r="JMG47" s="381"/>
      <c r="JMH47" s="381"/>
      <c r="JMI47" s="381"/>
      <c r="JMJ47" s="381"/>
      <c r="JMK47" s="381"/>
      <c r="JML47" s="381"/>
      <c r="JMM47" s="381"/>
      <c r="JMN47" s="381"/>
      <c r="JMO47" s="381"/>
      <c r="JMP47" s="381"/>
      <c r="JMQ47" s="381"/>
      <c r="JMR47" s="381"/>
      <c r="JMS47" s="381"/>
      <c r="JMT47" s="381"/>
      <c r="JMU47" s="381"/>
      <c r="JMV47" s="381"/>
      <c r="JMW47" s="381"/>
      <c r="JMX47" s="381"/>
      <c r="JMY47" s="381"/>
      <c r="JMZ47" s="381"/>
      <c r="JNA47" s="381"/>
      <c r="JNB47" s="381"/>
      <c r="JNC47" s="381"/>
      <c r="JND47" s="381"/>
      <c r="JNE47" s="381"/>
      <c r="JNF47" s="381"/>
      <c r="JNG47" s="381"/>
      <c r="JNH47" s="381"/>
      <c r="JNI47" s="381"/>
      <c r="JNJ47" s="381"/>
      <c r="JNK47" s="381"/>
      <c r="JNL47" s="381"/>
      <c r="JNM47" s="381"/>
      <c r="JNN47" s="381"/>
      <c r="JNO47" s="381"/>
      <c r="JNP47" s="381"/>
      <c r="JNQ47" s="381"/>
      <c r="JNR47" s="381"/>
      <c r="JNS47" s="381"/>
      <c r="JNT47" s="381"/>
      <c r="JNU47" s="381"/>
      <c r="JNV47" s="381"/>
      <c r="JNW47" s="381"/>
      <c r="JNX47" s="381"/>
      <c r="JNY47" s="381"/>
      <c r="JNZ47" s="381"/>
      <c r="JOA47" s="381"/>
      <c r="JOB47" s="381"/>
      <c r="JOC47" s="381"/>
      <c r="JOD47" s="381"/>
      <c r="JOE47" s="381"/>
      <c r="JOF47" s="381"/>
      <c r="JOG47" s="381"/>
      <c r="JOH47" s="381"/>
      <c r="JOI47" s="381"/>
      <c r="JOJ47" s="381"/>
      <c r="JOK47" s="381"/>
      <c r="JOL47" s="381"/>
      <c r="JOM47" s="381"/>
      <c r="JON47" s="381"/>
      <c r="JOO47" s="381"/>
      <c r="JOP47" s="381"/>
      <c r="JOQ47" s="381"/>
      <c r="JOR47" s="381"/>
      <c r="JOS47" s="381"/>
      <c r="JOT47" s="381"/>
      <c r="JOU47" s="381"/>
      <c r="JOV47" s="381"/>
      <c r="JOW47" s="381"/>
      <c r="JOX47" s="381"/>
      <c r="JOY47" s="381"/>
      <c r="JOZ47" s="381"/>
      <c r="JPA47" s="381"/>
      <c r="JPB47" s="381"/>
      <c r="JPC47" s="381"/>
      <c r="JPD47" s="381"/>
      <c r="JPE47" s="381"/>
      <c r="JPF47" s="381"/>
      <c r="JPG47" s="381"/>
      <c r="JPH47" s="381"/>
      <c r="JPI47" s="381"/>
      <c r="JPJ47" s="381"/>
      <c r="JPK47" s="381"/>
      <c r="JPL47" s="381"/>
      <c r="JPM47" s="381"/>
      <c r="JPN47" s="381"/>
      <c r="JPO47" s="381"/>
      <c r="JPP47" s="381"/>
      <c r="JPQ47" s="381"/>
      <c r="JPR47" s="381"/>
      <c r="JPS47" s="381"/>
      <c r="JPT47" s="381"/>
      <c r="JPU47" s="381"/>
      <c r="JPV47" s="381"/>
      <c r="JPW47" s="381"/>
      <c r="JPX47" s="381"/>
      <c r="JPY47" s="381"/>
      <c r="JPZ47" s="381"/>
      <c r="JQA47" s="381"/>
      <c r="JQB47" s="381"/>
      <c r="JQC47" s="381"/>
      <c r="JQD47" s="381"/>
      <c r="JQE47" s="381"/>
      <c r="JQF47" s="381"/>
      <c r="JQG47" s="381"/>
      <c r="JQH47" s="381"/>
      <c r="JQI47" s="381"/>
      <c r="JQJ47" s="381"/>
      <c r="JQK47" s="381"/>
      <c r="JQL47" s="381"/>
      <c r="JQM47" s="381"/>
      <c r="JQN47" s="381"/>
      <c r="JQO47" s="381"/>
      <c r="JQP47" s="381"/>
      <c r="JQQ47" s="381"/>
      <c r="JQR47" s="381"/>
      <c r="JQS47" s="381"/>
      <c r="JQT47" s="381"/>
      <c r="JQU47" s="381"/>
      <c r="JQV47" s="381"/>
      <c r="JQW47" s="381"/>
      <c r="JQX47" s="381"/>
      <c r="JQY47" s="381"/>
      <c r="JQZ47" s="381"/>
      <c r="JRA47" s="381"/>
      <c r="JRB47" s="381"/>
      <c r="JRC47" s="381"/>
      <c r="JRD47" s="381"/>
      <c r="JRE47" s="381"/>
      <c r="JRF47" s="381"/>
      <c r="JRG47" s="381"/>
      <c r="JRH47" s="381"/>
      <c r="JRI47" s="381"/>
      <c r="JRJ47" s="381"/>
      <c r="JRK47" s="381"/>
      <c r="JRL47" s="381"/>
      <c r="JRM47" s="381"/>
      <c r="JRN47" s="381"/>
      <c r="JRO47" s="381"/>
      <c r="JRP47" s="381"/>
      <c r="JRQ47" s="381"/>
      <c r="JRR47" s="381"/>
      <c r="JRS47" s="381"/>
      <c r="JRT47" s="381"/>
      <c r="JRU47" s="381"/>
      <c r="JRV47" s="381"/>
      <c r="JRW47" s="381"/>
      <c r="JRX47" s="381"/>
      <c r="JRY47" s="381"/>
      <c r="JRZ47" s="381"/>
      <c r="JSA47" s="381"/>
      <c r="JSB47" s="381"/>
      <c r="JSC47" s="381"/>
      <c r="JSD47" s="381"/>
      <c r="JSE47" s="381"/>
      <c r="JSF47" s="381"/>
      <c r="JSG47" s="381"/>
      <c r="JSH47" s="381"/>
      <c r="JSI47" s="381"/>
      <c r="JSJ47" s="381"/>
      <c r="JSK47" s="381"/>
      <c r="JSL47" s="381"/>
      <c r="JSM47" s="381"/>
      <c r="JSN47" s="381"/>
      <c r="JSO47" s="381"/>
      <c r="JSP47" s="381"/>
      <c r="JSQ47" s="381"/>
      <c r="JSR47" s="381"/>
      <c r="JSS47" s="381"/>
      <c r="JST47" s="381"/>
      <c r="JSU47" s="381"/>
      <c r="JSV47" s="381"/>
      <c r="JSW47" s="381"/>
      <c r="JSX47" s="381"/>
      <c r="JSY47" s="381"/>
      <c r="JSZ47" s="381"/>
      <c r="JTA47" s="381"/>
      <c r="JTB47" s="381"/>
      <c r="JTC47" s="381"/>
      <c r="JTD47" s="381"/>
      <c r="JTE47" s="381"/>
      <c r="JTF47" s="381"/>
      <c r="JTG47" s="381"/>
      <c r="JTH47" s="381"/>
      <c r="JTI47" s="381"/>
      <c r="JTJ47" s="381"/>
      <c r="JTK47" s="381"/>
      <c r="JTL47" s="381"/>
      <c r="JTM47" s="381"/>
      <c r="JTN47" s="381"/>
      <c r="JTO47" s="381"/>
      <c r="JTP47" s="381"/>
      <c r="JTQ47" s="381"/>
      <c r="JTR47" s="381"/>
      <c r="JTS47" s="381"/>
      <c r="JTT47" s="381"/>
      <c r="JTU47" s="381"/>
      <c r="JTV47" s="381"/>
      <c r="JTW47" s="381"/>
      <c r="JTX47" s="381"/>
      <c r="JTY47" s="381"/>
      <c r="JTZ47" s="381"/>
      <c r="JUA47" s="381"/>
      <c r="JUB47" s="381"/>
      <c r="JUC47" s="381"/>
      <c r="JUD47" s="381"/>
      <c r="JUE47" s="381"/>
      <c r="JUF47" s="381"/>
      <c r="JUG47" s="381"/>
      <c r="JUH47" s="381"/>
      <c r="JUI47" s="381"/>
      <c r="JUJ47" s="381"/>
      <c r="JUK47" s="381"/>
      <c r="JUL47" s="381"/>
      <c r="JUM47" s="381"/>
      <c r="JUN47" s="381"/>
      <c r="JUO47" s="381"/>
      <c r="JUP47" s="381"/>
      <c r="JUQ47" s="381"/>
      <c r="JUR47" s="381"/>
      <c r="JUS47" s="381"/>
      <c r="JUT47" s="381"/>
      <c r="JUU47" s="381"/>
      <c r="JUV47" s="381"/>
      <c r="JUW47" s="381"/>
      <c r="JUX47" s="381"/>
      <c r="JUY47" s="381"/>
      <c r="JUZ47" s="381"/>
      <c r="JVA47" s="381"/>
      <c r="JVB47" s="381"/>
      <c r="JVC47" s="381"/>
      <c r="JVD47" s="381"/>
      <c r="JVE47" s="381"/>
      <c r="JVF47" s="381"/>
      <c r="JVG47" s="381"/>
      <c r="JVH47" s="381"/>
      <c r="JVI47" s="381"/>
      <c r="JVJ47" s="381"/>
      <c r="JVK47" s="381"/>
      <c r="JVL47" s="381"/>
      <c r="JVM47" s="381"/>
      <c r="JVN47" s="381"/>
      <c r="JVO47" s="381"/>
      <c r="JVP47" s="381"/>
      <c r="JVQ47" s="381"/>
      <c r="JVR47" s="381"/>
      <c r="JVS47" s="381"/>
      <c r="JVT47" s="381"/>
      <c r="JVU47" s="381"/>
      <c r="JVV47" s="381"/>
      <c r="JVW47" s="381"/>
      <c r="JVX47" s="381"/>
      <c r="JVY47" s="381"/>
      <c r="JVZ47" s="381"/>
      <c r="JWA47" s="381"/>
      <c r="JWB47" s="381"/>
      <c r="JWC47" s="381"/>
      <c r="JWD47" s="381"/>
      <c r="JWE47" s="381"/>
      <c r="JWF47" s="381"/>
      <c r="JWG47" s="381"/>
      <c r="JWH47" s="381"/>
      <c r="JWI47" s="381"/>
      <c r="JWJ47" s="381"/>
      <c r="JWK47" s="381"/>
      <c r="JWL47" s="381"/>
      <c r="JWM47" s="381"/>
      <c r="JWN47" s="381"/>
      <c r="JWO47" s="381"/>
      <c r="JWP47" s="381"/>
      <c r="JWQ47" s="381"/>
      <c r="JWR47" s="381"/>
      <c r="JWS47" s="381"/>
      <c r="JWT47" s="381"/>
      <c r="JWU47" s="381"/>
      <c r="JWV47" s="381"/>
      <c r="JWW47" s="381"/>
      <c r="JWX47" s="381"/>
      <c r="JWY47" s="381"/>
      <c r="JWZ47" s="381"/>
      <c r="JXA47" s="381"/>
      <c r="JXB47" s="381"/>
      <c r="JXC47" s="381"/>
      <c r="JXD47" s="381"/>
      <c r="JXE47" s="381"/>
      <c r="JXF47" s="381"/>
      <c r="JXG47" s="381"/>
      <c r="JXH47" s="381"/>
      <c r="JXI47" s="381"/>
      <c r="JXJ47" s="381"/>
      <c r="JXK47" s="381"/>
      <c r="JXL47" s="381"/>
      <c r="JXM47" s="381"/>
      <c r="JXN47" s="381"/>
      <c r="JXO47" s="381"/>
      <c r="JXP47" s="381"/>
      <c r="JXQ47" s="381"/>
      <c r="JXR47" s="381"/>
      <c r="JXS47" s="381"/>
      <c r="JXT47" s="381"/>
      <c r="JXU47" s="381"/>
      <c r="JXV47" s="381"/>
      <c r="JXW47" s="381"/>
      <c r="JXX47" s="381"/>
      <c r="JXY47" s="381"/>
      <c r="JXZ47" s="381"/>
      <c r="JYA47" s="381"/>
      <c r="JYB47" s="381"/>
      <c r="JYC47" s="381"/>
      <c r="JYD47" s="381"/>
      <c r="JYE47" s="381"/>
      <c r="JYF47" s="381"/>
      <c r="JYG47" s="381"/>
      <c r="JYH47" s="381"/>
      <c r="JYI47" s="381"/>
      <c r="JYJ47" s="381"/>
      <c r="JYK47" s="381"/>
      <c r="JYL47" s="381"/>
      <c r="JYM47" s="381"/>
      <c r="JYN47" s="381"/>
      <c r="JYO47" s="381"/>
      <c r="JYP47" s="381"/>
      <c r="JYQ47" s="381"/>
      <c r="JYR47" s="381"/>
      <c r="JYS47" s="381"/>
      <c r="JYT47" s="381"/>
      <c r="JYU47" s="381"/>
      <c r="JYV47" s="381"/>
      <c r="JYW47" s="381"/>
      <c r="JYX47" s="381"/>
      <c r="JYY47" s="381"/>
      <c r="JYZ47" s="381"/>
      <c r="JZA47" s="381"/>
      <c r="JZB47" s="381"/>
      <c r="JZC47" s="381"/>
      <c r="JZD47" s="381"/>
      <c r="JZE47" s="381"/>
      <c r="JZF47" s="381"/>
      <c r="JZG47" s="381"/>
      <c r="JZH47" s="381"/>
      <c r="JZI47" s="381"/>
      <c r="JZJ47" s="381"/>
      <c r="JZK47" s="381"/>
      <c r="JZL47" s="381"/>
      <c r="JZM47" s="381"/>
      <c r="JZN47" s="381"/>
      <c r="JZO47" s="381"/>
      <c r="JZP47" s="381"/>
      <c r="JZQ47" s="381"/>
      <c r="JZR47" s="381"/>
      <c r="JZS47" s="381"/>
      <c r="JZT47" s="381"/>
      <c r="JZU47" s="381"/>
      <c r="JZV47" s="381"/>
      <c r="JZW47" s="381"/>
      <c r="JZX47" s="381"/>
      <c r="JZY47" s="381"/>
      <c r="JZZ47" s="381"/>
      <c r="KAA47" s="381"/>
      <c r="KAB47" s="381"/>
      <c r="KAC47" s="381"/>
      <c r="KAD47" s="381"/>
      <c r="KAE47" s="381"/>
      <c r="KAF47" s="381"/>
      <c r="KAG47" s="381"/>
      <c r="KAH47" s="381"/>
      <c r="KAI47" s="381"/>
      <c r="KAJ47" s="381"/>
      <c r="KAK47" s="381"/>
      <c r="KAL47" s="381"/>
      <c r="KAM47" s="381"/>
      <c r="KAN47" s="381"/>
      <c r="KAO47" s="381"/>
      <c r="KAP47" s="381"/>
      <c r="KAQ47" s="381"/>
      <c r="KAR47" s="381"/>
      <c r="KAS47" s="381"/>
      <c r="KAT47" s="381"/>
      <c r="KAU47" s="381"/>
      <c r="KAV47" s="381"/>
      <c r="KAW47" s="381"/>
      <c r="KAX47" s="381"/>
      <c r="KAY47" s="381"/>
      <c r="KAZ47" s="381"/>
      <c r="KBA47" s="381"/>
      <c r="KBB47" s="381"/>
      <c r="KBC47" s="381"/>
      <c r="KBD47" s="381"/>
      <c r="KBE47" s="381"/>
      <c r="KBF47" s="381"/>
      <c r="KBG47" s="381"/>
      <c r="KBH47" s="381"/>
      <c r="KBI47" s="381"/>
      <c r="KBJ47" s="381"/>
      <c r="KBK47" s="381"/>
      <c r="KBL47" s="381"/>
      <c r="KBM47" s="381"/>
      <c r="KBN47" s="381"/>
      <c r="KBO47" s="381"/>
      <c r="KBP47" s="381"/>
      <c r="KBQ47" s="381"/>
      <c r="KBR47" s="381"/>
      <c r="KBS47" s="381"/>
      <c r="KBT47" s="381"/>
      <c r="KBU47" s="381"/>
      <c r="KBV47" s="381"/>
      <c r="KBW47" s="381"/>
      <c r="KBX47" s="381"/>
      <c r="KBY47" s="381"/>
      <c r="KBZ47" s="381"/>
      <c r="KCA47" s="381"/>
      <c r="KCB47" s="381"/>
      <c r="KCC47" s="381"/>
      <c r="KCD47" s="381"/>
      <c r="KCE47" s="381"/>
      <c r="KCF47" s="381"/>
      <c r="KCG47" s="381"/>
      <c r="KCH47" s="381"/>
      <c r="KCI47" s="381"/>
      <c r="KCJ47" s="381"/>
      <c r="KCK47" s="381"/>
      <c r="KCL47" s="381"/>
      <c r="KCM47" s="381"/>
      <c r="KCN47" s="381"/>
      <c r="KCO47" s="381"/>
      <c r="KCP47" s="381"/>
      <c r="KCQ47" s="381"/>
      <c r="KCR47" s="381"/>
      <c r="KCS47" s="381"/>
      <c r="KCT47" s="381"/>
      <c r="KCU47" s="381"/>
      <c r="KCV47" s="381"/>
      <c r="KCW47" s="381"/>
      <c r="KCX47" s="381"/>
      <c r="KCY47" s="381"/>
      <c r="KCZ47" s="381"/>
      <c r="KDA47" s="381"/>
      <c r="KDB47" s="381"/>
      <c r="KDC47" s="381"/>
      <c r="KDD47" s="381"/>
      <c r="KDE47" s="381"/>
      <c r="KDF47" s="381"/>
      <c r="KDG47" s="381"/>
      <c r="KDH47" s="381"/>
      <c r="KDI47" s="381"/>
      <c r="KDJ47" s="381"/>
      <c r="KDK47" s="381"/>
      <c r="KDL47" s="381"/>
      <c r="KDM47" s="381"/>
      <c r="KDN47" s="381"/>
      <c r="KDO47" s="381"/>
      <c r="KDP47" s="381"/>
      <c r="KDQ47" s="381"/>
      <c r="KDR47" s="381"/>
      <c r="KDS47" s="381"/>
      <c r="KDT47" s="381"/>
      <c r="KDU47" s="381"/>
      <c r="KDV47" s="381"/>
      <c r="KDW47" s="381"/>
      <c r="KDX47" s="381"/>
      <c r="KDY47" s="381"/>
      <c r="KDZ47" s="381"/>
      <c r="KEA47" s="381"/>
      <c r="KEB47" s="381"/>
      <c r="KEC47" s="381"/>
      <c r="KED47" s="381"/>
      <c r="KEE47" s="381"/>
      <c r="KEF47" s="381"/>
      <c r="KEG47" s="381"/>
      <c r="KEH47" s="381"/>
      <c r="KEI47" s="381"/>
      <c r="KEJ47" s="381"/>
      <c r="KEK47" s="381"/>
      <c r="KEL47" s="381"/>
      <c r="KEM47" s="381"/>
      <c r="KEN47" s="381"/>
      <c r="KEO47" s="381"/>
      <c r="KEP47" s="381"/>
      <c r="KEQ47" s="381"/>
      <c r="KER47" s="381"/>
      <c r="KES47" s="381"/>
      <c r="KET47" s="381"/>
      <c r="KEU47" s="381"/>
      <c r="KEV47" s="381"/>
      <c r="KEW47" s="381"/>
      <c r="KEX47" s="381"/>
      <c r="KEY47" s="381"/>
      <c r="KEZ47" s="381"/>
      <c r="KFA47" s="381"/>
      <c r="KFB47" s="381"/>
      <c r="KFC47" s="381"/>
      <c r="KFD47" s="381"/>
      <c r="KFE47" s="381"/>
      <c r="KFF47" s="381"/>
      <c r="KFG47" s="381"/>
      <c r="KFH47" s="381"/>
      <c r="KFI47" s="381"/>
      <c r="KFJ47" s="381"/>
      <c r="KFK47" s="381"/>
      <c r="KFL47" s="381"/>
      <c r="KFM47" s="381"/>
      <c r="KFN47" s="381"/>
      <c r="KFO47" s="381"/>
      <c r="KFP47" s="381"/>
      <c r="KFQ47" s="381"/>
      <c r="KFR47" s="381"/>
      <c r="KFS47" s="381"/>
      <c r="KFT47" s="381"/>
      <c r="KFU47" s="381"/>
      <c r="KFV47" s="381"/>
      <c r="KFW47" s="381"/>
      <c r="KFX47" s="381"/>
      <c r="KFY47" s="381"/>
      <c r="KFZ47" s="381"/>
      <c r="KGA47" s="381"/>
      <c r="KGB47" s="381"/>
      <c r="KGC47" s="381"/>
      <c r="KGD47" s="381"/>
      <c r="KGE47" s="381"/>
      <c r="KGF47" s="381"/>
      <c r="KGG47" s="381"/>
      <c r="KGH47" s="381"/>
      <c r="KGI47" s="381"/>
      <c r="KGJ47" s="381"/>
      <c r="KGK47" s="381"/>
      <c r="KGL47" s="381"/>
      <c r="KGM47" s="381"/>
      <c r="KGN47" s="381"/>
      <c r="KGO47" s="381"/>
      <c r="KGP47" s="381"/>
      <c r="KGQ47" s="381"/>
      <c r="KGR47" s="381"/>
      <c r="KGS47" s="381"/>
      <c r="KGT47" s="381"/>
      <c r="KGU47" s="381"/>
      <c r="KGV47" s="381"/>
      <c r="KGW47" s="381"/>
      <c r="KGX47" s="381"/>
      <c r="KGY47" s="381"/>
      <c r="KGZ47" s="381"/>
      <c r="KHA47" s="381"/>
      <c r="KHB47" s="381"/>
      <c r="KHC47" s="381"/>
      <c r="KHD47" s="381"/>
      <c r="KHE47" s="381"/>
      <c r="KHF47" s="381"/>
      <c r="KHG47" s="381"/>
      <c r="KHH47" s="381"/>
      <c r="KHI47" s="381"/>
      <c r="KHJ47" s="381"/>
      <c r="KHK47" s="381"/>
      <c r="KHL47" s="381"/>
      <c r="KHM47" s="381"/>
      <c r="KHN47" s="381"/>
      <c r="KHO47" s="381"/>
      <c r="KHP47" s="381"/>
      <c r="KHQ47" s="381"/>
      <c r="KHR47" s="381"/>
      <c r="KHS47" s="381"/>
      <c r="KHT47" s="381"/>
      <c r="KHU47" s="381"/>
      <c r="KHV47" s="381"/>
      <c r="KHW47" s="381"/>
      <c r="KHX47" s="381"/>
      <c r="KHY47" s="381"/>
      <c r="KHZ47" s="381"/>
      <c r="KIA47" s="381"/>
      <c r="KIB47" s="381"/>
      <c r="KIC47" s="381"/>
      <c r="KID47" s="381"/>
      <c r="KIE47" s="381"/>
      <c r="KIF47" s="381"/>
      <c r="KIG47" s="381"/>
      <c r="KIH47" s="381"/>
      <c r="KII47" s="381"/>
      <c r="KIJ47" s="381"/>
      <c r="KIK47" s="381"/>
      <c r="KIL47" s="381"/>
      <c r="KIM47" s="381"/>
      <c r="KIN47" s="381"/>
      <c r="KIO47" s="381"/>
      <c r="KIP47" s="381"/>
      <c r="KIQ47" s="381"/>
      <c r="KIR47" s="381"/>
      <c r="KIS47" s="381"/>
      <c r="KIT47" s="381"/>
      <c r="KIU47" s="381"/>
      <c r="KIV47" s="381"/>
      <c r="KIW47" s="381"/>
      <c r="KIX47" s="381"/>
      <c r="KIY47" s="381"/>
      <c r="KIZ47" s="381"/>
      <c r="KJA47" s="381"/>
      <c r="KJB47" s="381"/>
      <c r="KJC47" s="381"/>
      <c r="KJD47" s="381"/>
      <c r="KJE47" s="381"/>
      <c r="KJF47" s="381"/>
      <c r="KJG47" s="381"/>
      <c r="KJH47" s="381"/>
      <c r="KJI47" s="381"/>
      <c r="KJJ47" s="381"/>
      <c r="KJK47" s="381"/>
      <c r="KJL47" s="381"/>
      <c r="KJM47" s="381"/>
      <c r="KJN47" s="381"/>
      <c r="KJO47" s="381"/>
      <c r="KJP47" s="381"/>
      <c r="KJQ47" s="381"/>
      <c r="KJR47" s="381"/>
      <c r="KJS47" s="381"/>
      <c r="KJT47" s="381"/>
      <c r="KJU47" s="381"/>
      <c r="KJV47" s="381"/>
      <c r="KJW47" s="381"/>
      <c r="KJX47" s="381"/>
      <c r="KJY47" s="381"/>
      <c r="KJZ47" s="381"/>
      <c r="KKA47" s="381"/>
      <c r="KKB47" s="381"/>
      <c r="KKC47" s="381"/>
      <c r="KKD47" s="381"/>
      <c r="KKE47" s="381"/>
      <c r="KKF47" s="381"/>
      <c r="KKG47" s="381"/>
      <c r="KKH47" s="381"/>
      <c r="KKI47" s="381"/>
      <c r="KKJ47" s="381"/>
      <c r="KKK47" s="381"/>
      <c r="KKL47" s="381"/>
      <c r="KKM47" s="381"/>
      <c r="KKN47" s="381"/>
      <c r="KKO47" s="381"/>
      <c r="KKP47" s="381"/>
      <c r="KKQ47" s="381"/>
      <c r="KKR47" s="381"/>
      <c r="KKS47" s="381"/>
      <c r="KKT47" s="381"/>
      <c r="KKU47" s="381"/>
      <c r="KKV47" s="381"/>
      <c r="KKW47" s="381"/>
      <c r="KKX47" s="381"/>
      <c r="KKY47" s="381"/>
      <c r="KKZ47" s="381"/>
      <c r="KLA47" s="381"/>
      <c r="KLB47" s="381"/>
      <c r="KLC47" s="381"/>
      <c r="KLD47" s="381"/>
      <c r="KLE47" s="381"/>
      <c r="KLF47" s="381"/>
      <c r="KLG47" s="381"/>
      <c r="KLH47" s="381"/>
      <c r="KLI47" s="381"/>
      <c r="KLJ47" s="381"/>
      <c r="KLK47" s="381"/>
      <c r="KLL47" s="381"/>
      <c r="KLM47" s="381"/>
      <c r="KLN47" s="381"/>
      <c r="KLO47" s="381"/>
      <c r="KLP47" s="381"/>
      <c r="KLQ47" s="381"/>
      <c r="KLR47" s="381"/>
      <c r="KLS47" s="381"/>
      <c r="KLT47" s="381"/>
      <c r="KLU47" s="381"/>
      <c r="KLV47" s="381"/>
      <c r="KLW47" s="381"/>
      <c r="KLX47" s="381"/>
      <c r="KLY47" s="381"/>
      <c r="KLZ47" s="381"/>
      <c r="KMA47" s="381"/>
      <c r="KMB47" s="381"/>
      <c r="KMC47" s="381"/>
      <c r="KMD47" s="381"/>
      <c r="KME47" s="381"/>
      <c r="KMF47" s="381"/>
      <c r="KMG47" s="381"/>
      <c r="KMH47" s="381"/>
      <c r="KMI47" s="381"/>
      <c r="KMJ47" s="381"/>
      <c r="KMK47" s="381"/>
      <c r="KML47" s="381"/>
      <c r="KMM47" s="381"/>
      <c r="KMN47" s="381"/>
      <c r="KMO47" s="381"/>
      <c r="KMP47" s="381"/>
      <c r="KMQ47" s="381"/>
      <c r="KMR47" s="381"/>
      <c r="KMS47" s="381"/>
      <c r="KMT47" s="381"/>
      <c r="KMU47" s="381"/>
      <c r="KMV47" s="381"/>
      <c r="KMW47" s="381"/>
      <c r="KMX47" s="381"/>
      <c r="KMY47" s="381"/>
      <c r="KMZ47" s="381"/>
      <c r="KNA47" s="381"/>
      <c r="KNB47" s="381"/>
      <c r="KNC47" s="381"/>
      <c r="KND47" s="381"/>
      <c r="KNE47" s="381"/>
      <c r="KNF47" s="381"/>
      <c r="KNG47" s="381"/>
      <c r="KNH47" s="381"/>
      <c r="KNI47" s="381"/>
      <c r="KNJ47" s="381"/>
      <c r="KNK47" s="381"/>
      <c r="KNL47" s="381"/>
      <c r="KNM47" s="381"/>
      <c r="KNN47" s="381"/>
      <c r="KNO47" s="381"/>
      <c r="KNP47" s="381"/>
      <c r="KNQ47" s="381"/>
      <c r="KNR47" s="381"/>
      <c r="KNS47" s="381"/>
      <c r="KNT47" s="381"/>
      <c r="KNU47" s="381"/>
      <c r="KNV47" s="381"/>
      <c r="KNW47" s="381"/>
      <c r="KNX47" s="381"/>
      <c r="KNY47" s="381"/>
      <c r="KNZ47" s="381"/>
      <c r="KOA47" s="381"/>
      <c r="KOB47" s="381"/>
      <c r="KOC47" s="381"/>
      <c r="KOD47" s="381"/>
      <c r="KOE47" s="381"/>
      <c r="KOF47" s="381"/>
      <c r="KOG47" s="381"/>
      <c r="KOH47" s="381"/>
      <c r="KOI47" s="381"/>
      <c r="KOJ47" s="381"/>
      <c r="KOK47" s="381"/>
      <c r="KOL47" s="381"/>
      <c r="KOM47" s="381"/>
      <c r="KON47" s="381"/>
      <c r="KOO47" s="381"/>
      <c r="KOP47" s="381"/>
      <c r="KOQ47" s="381"/>
      <c r="KOR47" s="381"/>
      <c r="KOS47" s="381"/>
      <c r="KOT47" s="381"/>
      <c r="KOU47" s="381"/>
      <c r="KOV47" s="381"/>
      <c r="KOW47" s="381"/>
      <c r="KOX47" s="381"/>
      <c r="KOY47" s="381"/>
      <c r="KOZ47" s="381"/>
      <c r="KPA47" s="381"/>
      <c r="KPB47" s="381"/>
      <c r="KPC47" s="381"/>
      <c r="KPD47" s="381"/>
      <c r="KPE47" s="381"/>
      <c r="KPF47" s="381"/>
      <c r="KPG47" s="381"/>
      <c r="KPH47" s="381"/>
      <c r="KPI47" s="381"/>
      <c r="KPJ47" s="381"/>
      <c r="KPK47" s="381"/>
      <c r="KPL47" s="381"/>
      <c r="KPM47" s="381"/>
      <c r="KPN47" s="381"/>
      <c r="KPO47" s="381"/>
      <c r="KPP47" s="381"/>
      <c r="KPQ47" s="381"/>
      <c r="KPR47" s="381"/>
      <c r="KPS47" s="381"/>
      <c r="KPT47" s="381"/>
      <c r="KPU47" s="381"/>
      <c r="KPV47" s="381"/>
      <c r="KPW47" s="381"/>
      <c r="KPX47" s="381"/>
      <c r="KPY47" s="381"/>
      <c r="KPZ47" s="381"/>
      <c r="KQA47" s="381"/>
      <c r="KQB47" s="381"/>
      <c r="KQC47" s="381"/>
      <c r="KQD47" s="381"/>
      <c r="KQE47" s="381"/>
      <c r="KQF47" s="381"/>
      <c r="KQG47" s="381"/>
      <c r="KQH47" s="381"/>
      <c r="KQI47" s="381"/>
      <c r="KQJ47" s="381"/>
      <c r="KQK47" s="381"/>
      <c r="KQL47" s="381"/>
      <c r="KQM47" s="381"/>
      <c r="KQN47" s="381"/>
      <c r="KQO47" s="381"/>
      <c r="KQP47" s="381"/>
      <c r="KQQ47" s="381"/>
      <c r="KQR47" s="381"/>
      <c r="KQS47" s="381"/>
      <c r="KQT47" s="381"/>
      <c r="KQU47" s="381"/>
      <c r="KQV47" s="381"/>
      <c r="KQW47" s="381"/>
      <c r="KQX47" s="381"/>
      <c r="KQY47" s="381"/>
      <c r="KQZ47" s="381"/>
      <c r="KRA47" s="381"/>
      <c r="KRB47" s="381"/>
      <c r="KRC47" s="381"/>
      <c r="KRD47" s="381"/>
      <c r="KRE47" s="381"/>
      <c r="KRF47" s="381"/>
      <c r="KRG47" s="381"/>
      <c r="KRH47" s="381"/>
      <c r="KRI47" s="381"/>
      <c r="KRJ47" s="381"/>
      <c r="KRK47" s="381"/>
      <c r="KRL47" s="381"/>
      <c r="KRM47" s="381"/>
      <c r="KRN47" s="381"/>
      <c r="KRO47" s="381"/>
      <c r="KRP47" s="381"/>
      <c r="KRQ47" s="381"/>
      <c r="KRR47" s="381"/>
      <c r="KRS47" s="381"/>
      <c r="KRT47" s="381"/>
      <c r="KRU47" s="381"/>
      <c r="KRV47" s="381"/>
      <c r="KRW47" s="381"/>
      <c r="KRX47" s="381"/>
      <c r="KRY47" s="381"/>
      <c r="KRZ47" s="381"/>
      <c r="KSA47" s="381"/>
      <c r="KSB47" s="381"/>
      <c r="KSC47" s="381"/>
      <c r="KSD47" s="381"/>
      <c r="KSE47" s="381"/>
      <c r="KSF47" s="381"/>
      <c r="KSG47" s="381"/>
      <c r="KSH47" s="381"/>
      <c r="KSI47" s="381"/>
      <c r="KSJ47" s="381"/>
      <c r="KSK47" s="381"/>
      <c r="KSL47" s="381"/>
      <c r="KSM47" s="381"/>
      <c r="KSN47" s="381"/>
      <c r="KSO47" s="381"/>
      <c r="KSP47" s="381"/>
      <c r="KSQ47" s="381"/>
      <c r="KSR47" s="381"/>
      <c r="KSS47" s="381"/>
      <c r="KST47" s="381"/>
      <c r="KSU47" s="381"/>
      <c r="KSV47" s="381"/>
      <c r="KSW47" s="381"/>
      <c r="KSX47" s="381"/>
      <c r="KSY47" s="381"/>
      <c r="KSZ47" s="381"/>
      <c r="KTA47" s="381"/>
      <c r="KTB47" s="381"/>
      <c r="KTC47" s="381"/>
      <c r="KTD47" s="381"/>
      <c r="KTE47" s="381"/>
      <c r="KTF47" s="381"/>
      <c r="KTG47" s="381"/>
      <c r="KTH47" s="381"/>
      <c r="KTI47" s="381"/>
      <c r="KTJ47" s="381"/>
      <c r="KTK47" s="381"/>
      <c r="KTL47" s="381"/>
      <c r="KTM47" s="381"/>
      <c r="KTN47" s="381"/>
      <c r="KTO47" s="381"/>
      <c r="KTP47" s="381"/>
      <c r="KTQ47" s="381"/>
      <c r="KTR47" s="381"/>
      <c r="KTS47" s="381"/>
      <c r="KTT47" s="381"/>
      <c r="KTU47" s="381"/>
      <c r="KTV47" s="381"/>
      <c r="KTW47" s="381"/>
      <c r="KTX47" s="381"/>
      <c r="KTY47" s="381"/>
      <c r="KTZ47" s="381"/>
      <c r="KUA47" s="381"/>
      <c r="KUB47" s="381"/>
      <c r="KUC47" s="381"/>
      <c r="KUD47" s="381"/>
      <c r="KUE47" s="381"/>
      <c r="KUF47" s="381"/>
      <c r="KUG47" s="381"/>
      <c r="KUH47" s="381"/>
      <c r="KUI47" s="381"/>
      <c r="KUJ47" s="381"/>
      <c r="KUK47" s="381"/>
      <c r="KUL47" s="381"/>
      <c r="KUM47" s="381"/>
      <c r="KUN47" s="381"/>
      <c r="KUO47" s="381"/>
      <c r="KUP47" s="381"/>
      <c r="KUQ47" s="381"/>
      <c r="KUR47" s="381"/>
      <c r="KUS47" s="381"/>
      <c r="KUT47" s="381"/>
      <c r="KUU47" s="381"/>
      <c r="KUV47" s="381"/>
      <c r="KUW47" s="381"/>
      <c r="KUX47" s="381"/>
      <c r="KUY47" s="381"/>
      <c r="KUZ47" s="381"/>
      <c r="KVA47" s="381"/>
      <c r="KVB47" s="381"/>
      <c r="KVC47" s="381"/>
      <c r="KVD47" s="381"/>
      <c r="KVE47" s="381"/>
      <c r="KVF47" s="381"/>
      <c r="KVG47" s="381"/>
      <c r="KVH47" s="381"/>
      <c r="KVI47" s="381"/>
      <c r="KVJ47" s="381"/>
      <c r="KVK47" s="381"/>
      <c r="KVL47" s="381"/>
      <c r="KVM47" s="381"/>
      <c r="KVN47" s="381"/>
      <c r="KVO47" s="381"/>
      <c r="KVP47" s="381"/>
      <c r="KVQ47" s="381"/>
      <c r="KVR47" s="381"/>
      <c r="KVS47" s="381"/>
      <c r="KVT47" s="381"/>
      <c r="KVU47" s="381"/>
      <c r="KVV47" s="381"/>
      <c r="KVW47" s="381"/>
      <c r="KVX47" s="381"/>
      <c r="KVY47" s="381"/>
      <c r="KVZ47" s="381"/>
      <c r="KWA47" s="381"/>
      <c r="KWB47" s="381"/>
      <c r="KWC47" s="381"/>
      <c r="KWD47" s="381"/>
      <c r="KWE47" s="381"/>
      <c r="KWF47" s="381"/>
      <c r="KWG47" s="381"/>
      <c r="KWH47" s="381"/>
      <c r="KWI47" s="381"/>
      <c r="KWJ47" s="381"/>
      <c r="KWK47" s="381"/>
      <c r="KWL47" s="381"/>
      <c r="KWM47" s="381"/>
      <c r="KWN47" s="381"/>
      <c r="KWO47" s="381"/>
      <c r="KWP47" s="381"/>
      <c r="KWQ47" s="381"/>
      <c r="KWR47" s="381"/>
      <c r="KWS47" s="381"/>
      <c r="KWT47" s="381"/>
      <c r="KWU47" s="381"/>
      <c r="KWV47" s="381"/>
      <c r="KWW47" s="381"/>
      <c r="KWX47" s="381"/>
      <c r="KWY47" s="381"/>
      <c r="KWZ47" s="381"/>
      <c r="KXA47" s="381"/>
      <c r="KXB47" s="381"/>
      <c r="KXC47" s="381"/>
      <c r="KXD47" s="381"/>
      <c r="KXE47" s="381"/>
      <c r="KXF47" s="381"/>
      <c r="KXG47" s="381"/>
      <c r="KXH47" s="381"/>
      <c r="KXI47" s="381"/>
      <c r="KXJ47" s="381"/>
      <c r="KXK47" s="381"/>
      <c r="KXL47" s="381"/>
      <c r="KXM47" s="381"/>
      <c r="KXN47" s="381"/>
      <c r="KXO47" s="381"/>
      <c r="KXP47" s="381"/>
      <c r="KXQ47" s="381"/>
      <c r="KXR47" s="381"/>
      <c r="KXS47" s="381"/>
      <c r="KXT47" s="381"/>
      <c r="KXU47" s="381"/>
      <c r="KXV47" s="381"/>
      <c r="KXW47" s="381"/>
      <c r="KXX47" s="381"/>
      <c r="KXY47" s="381"/>
      <c r="KXZ47" s="381"/>
      <c r="KYA47" s="381"/>
      <c r="KYB47" s="381"/>
      <c r="KYC47" s="381"/>
      <c r="KYD47" s="381"/>
      <c r="KYE47" s="381"/>
      <c r="KYF47" s="381"/>
      <c r="KYG47" s="381"/>
      <c r="KYH47" s="381"/>
      <c r="KYI47" s="381"/>
      <c r="KYJ47" s="381"/>
      <c r="KYK47" s="381"/>
      <c r="KYL47" s="381"/>
      <c r="KYM47" s="381"/>
      <c r="KYN47" s="381"/>
      <c r="KYO47" s="381"/>
      <c r="KYP47" s="381"/>
      <c r="KYQ47" s="381"/>
      <c r="KYR47" s="381"/>
      <c r="KYS47" s="381"/>
      <c r="KYT47" s="381"/>
      <c r="KYU47" s="381"/>
      <c r="KYV47" s="381"/>
      <c r="KYW47" s="381"/>
      <c r="KYX47" s="381"/>
      <c r="KYY47" s="381"/>
      <c r="KYZ47" s="381"/>
      <c r="KZA47" s="381"/>
      <c r="KZB47" s="381"/>
      <c r="KZC47" s="381"/>
      <c r="KZD47" s="381"/>
      <c r="KZE47" s="381"/>
      <c r="KZF47" s="381"/>
      <c r="KZG47" s="381"/>
      <c r="KZH47" s="381"/>
      <c r="KZI47" s="381"/>
      <c r="KZJ47" s="381"/>
      <c r="KZK47" s="381"/>
      <c r="KZL47" s="381"/>
      <c r="KZM47" s="381"/>
      <c r="KZN47" s="381"/>
      <c r="KZO47" s="381"/>
      <c r="KZP47" s="381"/>
      <c r="KZQ47" s="381"/>
      <c r="KZR47" s="381"/>
      <c r="KZS47" s="381"/>
      <c r="KZT47" s="381"/>
      <c r="KZU47" s="381"/>
      <c r="KZV47" s="381"/>
      <c r="KZW47" s="381"/>
      <c r="KZX47" s="381"/>
      <c r="KZY47" s="381"/>
      <c r="KZZ47" s="381"/>
      <c r="LAA47" s="381"/>
      <c r="LAB47" s="381"/>
      <c r="LAC47" s="381"/>
      <c r="LAD47" s="381"/>
      <c r="LAE47" s="381"/>
      <c r="LAF47" s="381"/>
      <c r="LAG47" s="381"/>
      <c r="LAH47" s="381"/>
      <c r="LAI47" s="381"/>
      <c r="LAJ47" s="381"/>
      <c r="LAK47" s="381"/>
      <c r="LAL47" s="381"/>
      <c r="LAM47" s="381"/>
      <c r="LAN47" s="381"/>
      <c r="LAO47" s="381"/>
      <c r="LAP47" s="381"/>
      <c r="LAQ47" s="381"/>
      <c r="LAR47" s="381"/>
      <c r="LAS47" s="381"/>
      <c r="LAT47" s="381"/>
      <c r="LAU47" s="381"/>
      <c r="LAV47" s="381"/>
      <c r="LAW47" s="381"/>
      <c r="LAX47" s="381"/>
      <c r="LAY47" s="381"/>
      <c r="LAZ47" s="381"/>
      <c r="LBA47" s="381"/>
      <c r="LBB47" s="381"/>
      <c r="LBC47" s="381"/>
      <c r="LBD47" s="381"/>
      <c r="LBE47" s="381"/>
      <c r="LBF47" s="381"/>
      <c r="LBG47" s="381"/>
      <c r="LBH47" s="381"/>
      <c r="LBI47" s="381"/>
      <c r="LBJ47" s="381"/>
      <c r="LBK47" s="381"/>
      <c r="LBL47" s="381"/>
      <c r="LBM47" s="381"/>
      <c r="LBN47" s="381"/>
      <c r="LBO47" s="381"/>
      <c r="LBP47" s="381"/>
      <c r="LBQ47" s="381"/>
      <c r="LBR47" s="381"/>
      <c r="LBS47" s="381"/>
      <c r="LBT47" s="381"/>
      <c r="LBU47" s="381"/>
      <c r="LBV47" s="381"/>
      <c r="LBW47" s="381"/>
      <c r="LBX47" s="381"/>
      <c r="LBY47" s="381"/>
      <c r="LBZ47" s="381"/>
      <c r="LCA47" s="381"/>
      <c r="LCB47" s="381"/>
      <c r="LCC47" s="381"/>
      <c r="LCD47" s="381"/>
      <c r="LCE47" s="381"/>
      <c r="LCF47" s="381"/>
      <c r="LCG47" s="381"/>
      <c r="LCH47" s="381"/>
      <c r="LCI47" s="381"/>
      <c r="LCJ47" s="381"/>
      <c r="LCK47" s="381"/>
      <c r="LCL47" s="381"/>
      <c r="LCM47" s="381"/>
      <c r="LCN47" s="381"/>
      <c r="LCO47" s="381"/>
      <c r="LCP47" s="381"/>
      <c r="LCQ47" s="381"/>
      <c r="LCR47" s="381"/>
      <c r="LCS47" s="381"/>
      <c r="LCT47" s="381"/>
      <c r="LCU47" s="381"/>
      <c r="LCV47" s="381"/>
      <c r="LCW47" s="381"/>
      <c r="LCX47" s="381"/>
      <c r="LCY47" s="381"/>
      <c r="LCZ47" s="381"/>
      <c r="LDA47" s="381"/>
      <c r="LDB47" s="381"/>
      <c r="LDC47" s="381"/>
      <c r="LDD47" s="381"/>
      <c r="LDE47" s="381"/>
      <c r="LDF47" s="381"/>
      <c r="LDG47" s="381"/>
      <c r="LDH47" s="381"/>
      <c r="LDI47" s="381"/>
      <c r="LDJ47" s="381"/>
      <c r="LDK47" s="381"/>
      <c r="LDL47" s="381"/>
      <c r="LDM47" s="381"/>
      <c r="LDN47" s="381"/>
      <c r="LDO47" s="381"/>
      <c r="LDP47" s="381"/>
      <c r="LDQ47" s="381"/>
      <c r="LDR47" s="381"/>
      <c r="LDS47" s="381"/>
      <c r="LDT47" s="381"/>
      <c r="LDU47" s="381"/>
      <c r="LDV47" s="381"/>
      <c r="LDW47" s="381"/>
      <c r="LDX47" s="381"/>
      <c r="LDY47" s="381"/>
      <c r="LDZ47" s="381"/>
      <c r="LEA47" s="381"/>
      <c r="LEB47" s="381"/>
      <c r="LEC47" s="381"/>
      <c r="LED47" s="381"/>
      <c r="LEE47" s="381"/>
      <c r="LEF47" s="381"/>
      <c r="LEG47" s="381"/>
      <c r="LEH47" s="381"/>
      <c r="LEI47" s="381"/>
      <c r="LEJ47" s="381"/>
      <c r="LEK47" s="381"/>
      <c r="LEL47" s="381"/>
      <c r="LEM47" s="381"/>
      <c r="LEN47" s="381"/>
      <c r="LEO47" s="381"/>
      <c r="LEP47" s="381"/>
      <c r="LEQ47" s="381"/>
      <c r="LER47" s="381"/>
      <c r="LES47" s="381"/>
      <c r="LET47" s="381"/>
      <c r="LEU47" s="381"/>
      <c r="LEV47" s="381"/>
      <c r="LEW47" s="381"/>
      <c r="LEX47" s="381"/>
      <c r="LEY47" s="381"/>
      <c r="LEZ47" s="381"/>
      <c r="LFA47" s="381"/>
      <c r="LFB47" s="381"/>
      <c r="LFC47" s="381"/>
      <c r="LFD47" s="381"/>
      <c r="LFE47" s="381"/>
      <c r="LFF47" s="381"/>
      <c r="LFG47" s="381"/>
      <c r="LFH47" s="381"/>
      <c r="LFI47" s="381"/>
      <c r="LFJ47" s="381"/>
      <c r="LFK47" s="381"/>
      <c r="LFL47" s="381"/>
      <c r="LFM47" s="381"/>
      <c r="LFN47" s="381"/>
      <c r="LFO47" s="381"/>
      <c r="LFP47" s="381"/>
      <c r="LFQ47" s="381"/>
      <c r="LFR47" s="381"/>
      <c r="LFS47" s="381"/>
      <c r="LFT47" s="381"/>
      <c r="LFU47" s="381"/>
      <c r="LFV47" s="381"/>
      <c r="LFW47" s="381"/>
      <c r="LFX47" s="381"/>
      <c r="LFY47" s="381"/>
      <c r="LFZ47" s="381"/>
      <c r="LGA47" s="381"/>
      <c r="LGB47" s="381"/>
      <c r="LGC47" s="381"/>
      <c r="LGD47" s="381"/>
      <c r="LGE47" s="381"/>
      <c r="LGF47" s="381"/>
      <c r="LGG47" s="381"/>
      <c r="LGH47" s="381"/>
      <c r="LGI47" s="381"/>
      <c r="LGJ47" s="381"/>
      <c r="LGK47" s="381"/>
      <c r="LGL47" s="381"/>
      <c r="LGM47" s="381"/>
      <c r="LGN47" s="381"/>
      <c r="LGO47" s="381"/>
      <c r="LGP47" s="381"/>
      <c r="LGQ47" s="381"/>
      <c r="LGR47" s="381"/>
      <c r="LGS47" s="381"/>
      <c r="LGT47" s="381"/>
      <c r="LGU47" s="381"/>
      <c r="LGV47" s="381"/>
      <c r="LGW47" s="381"/>
      <c r="LGX47" s="381"/>
      <c r="LGY47" s="381"/>
      <c r="LGZ47" s="381"/>
      <c r="LHA47" s="381"/>
      <c r="LHB47" s="381"/>
      <c r="LHC47" s="381"/>
      <c r="LHD47" s="381"/>
      <c r="LHE47" s="381"/>
      <c r="LHF47" s="381"/>
      <c r="LHG47" s="381"/>
      <c r="LHH47" s="381"/>
      <c r="LHI47" s="381"/>
      <c r="LHJ47" s="381"/>
      <c r="LHK47" s="381"/>
      <c r="LHL47" s="381"/>
      <c r="LHM47" s="381"/>
      <c r="LHN47" s="381"/>
      <c r="LHO47" s="381"/>
      <c r="LHP47" s="381"/>
      <c r="LHQ47" s="381"/>
      <c r="LHR47" s="381"/>
      <c r="LHS47" s="381"/>
      <c r="LHT47" s="381"/>
      <c r="LHU47" s="381"/>
      <c r="LHV47" s="381"/>
      <c r="LHW47" s="381"/>
      <c r="LHX47" s="381"/>
      <c r="LHY47" s="381"/>
      <c r="LHZ47" s="381"/>
      <c r="LIA47" s="381"/>
      <c r="LIB47" s="381"/>
      <c r="LIC47" s="381"/>
      <c r="LID47" s="381"/>
      <c r="LIE47" s="381"/>
      <c r="LIF47" s="381"/>
      <c r="LIG47" s="381"/>
      <c r="LIH47" s="381"/>
      <c r="LII47" s="381"/>
      <c r="LIJ47" s="381"/>
      <c r="LIK47" s="381"/>
      <c r="LIL47" s="381"/>
      <c r="LIM47" s="381"/>
      <c r="LIN47" s="381"/>
      <c r="LIO47" s="381"/>
      <c r="LIP47" s="381"/>
      <c r="LIQ47" s="381"/>
      <c r="LIR47" s="381"/>
      <c r="LIS47" s="381"/>
      <c r="LIT47" s="381"/>
      <c r="LIU47" s="381"/>
      <c r="LIV47" s="381"/>
      <c r="LIW47" s="381"/>
      <c r="LIX47" s="381"/>
      <c r="LIY47" s="381"/>
      <c r="LIZ47" s="381"/>
      <c r="LJA47" s="381"/>
      <c r="LJB47" s="381"/>
      <c r="LJC47" s="381"/>
      <c r="LJD47" s="381"/>
      <c r="LJE47" s="381"/>
      <c r="LJF47" s="381"/>
      <c r="LJG47" s="381"/>
      <c r="LJH47" s="381"/>
      <c r="LJI47" s="381"/>
      <c r="LJJ47" s="381"/>
      <c r="LJK47" s="381"/>
      <c r="LJL47" s="381"/>
      <c r="LJM47" s="381"/>
      <c r="LJN47" s="381"/>
      <c r="LJO47" s="381"/>
      <c r="LJP47" s="381"/>
      <c r="LJQ47" s="381"/>
      <c r="LJR47" s="381"/>
      <c r="LJS47" s="381"/>
      <c r="LJT47" s="381"/>
      <c r="LJU47" s="381"/>
      <c r="LJV47" s="381"/>
      <c r="LJW47" s="381"/>
      <c r="LJX47" s="381"/>
      <c r="LJY47" s="381"/>
      <c r="LJZ47" s="381"/>
      <c r="LKA47" s="381"/>
      <c r="LKB47" s="381"/>
      <c r="LKC47" s="381"/>
      <c r="LKD47" s="381"/>
      <c r="LKE47" s="381"/>
      <c r="LKF47" s="381"/>
      <c r="LKG47" s="381"/>
      <c r="LKH47" s="381"/>
      <c r="LKI47" s="381"/>
      <c r="LKJ47" s="381"/>
      <c r="LKK47" s="381"/>
      <c r="LKL47" s="381"/>
      <c r="LKM47" s="381"/>
      <c r="LKN47" s="381"/>
      <c r="LKO47" s="381"/>
      <c r="LKP47" s="381"/>
      <c r="LKQ47" s="381"/>
      <c r="LKR47" s="381"/>
      <c r="LKS47" s="381"/>
      <c r="LKT47" s="381"/>
      <c r="LKU47" s="381"/>
      <c r="LKV47" s="381"/>
      <c r="LKW47" s="381"/>
      <c r="LKX47" s="381"/>
      <c r="LKY47" s="381"/>
      <c r="LKZ47" s="381"/>
      <c r="LLA47" s="381"/>
      <c r="LLB47" s="381"/>
      <c r="LLC47" s="381"/>
      <c r="LLD47" s="381"/>
      <c r="LLE47" s="381"/>
      <c r="LLF47" s="381"/>
      <c r="LLG47" s="381"/>
      <c r="LLH47" s="381"/>
      <c r="LLI47" s="381"/>
      <c r="LLJ47" s="381"/>
      <c r="LLK47" s="381"/>
      <c r="LLL47" s="381"/>
      <c r="LLM47" s="381"/>
      <c r="LLN47" s="381"/>
      <c r="LLO47" s="381"/>
      <c r="LLP47" s="381"/>
      <c r="LLQ47" s="381"/>
      <c r="LLR47" s="381"/>
      <c r="LLS47" s="381"/>
      <c r="LLT47" s="381"/>
      <c r="LLU47" s="381"/>
      <c r="LLV47" s="381"/>
      <c r="LLW47" s="381"/>
      <c r="LLX47" s="381"/>
      <c r="LLY47" s="381"/>
      <c r="LLZ47" s="381"/>
      <c r="LMA47" s="381"/>
      <c r="LMB47" s="381"/>
      <c r="LMC47" s="381"/>
      <c r="LMD47" s="381"/>
      <c r="LME47" s="381"/>
      <c r="LMF47" s="381"/>
      <c r="LMG47" s="381"/>
      <c r="LMH47" s="381"/>
      <c r="LMI47" s="381"/>
      <c r="LMJ47" s="381"/>
      <c r="LMK47" s="381"/>
      <c r="LML47" s="381"/>
      <c r="LMM47" s="381"/>
      <c r="LMN47" s="381"/>
      <c r="LMO47" s="381"/>
      <c r="LMP47" s="381"/>
      <c r="LMQ47" s="381"/>
      <c r="LMR47" s="381"/>
      <c r="LMS47" s="381"/>
      <c r="LMT47" s="381"/>
      <c r="LMU47" s="381"/>
      <c r="LMV47" s="381"/>
      <c r="LMW47" s="381"/>
      <c r="LMX47" s="381"/>
      <c r="LMY47" s="381"/>
      <c r="LMZ47" s="381"/>
      <c r="LNA47" s="381"/>
      <c r="LNB47" s="381"/>
      <c r="LNC47" s="381"/>
      <c r="LND47" s="381"/>
      <c r="LNE47" s="381"/>
      <c r="LNF47" s="381"/>
      <c r="LNG47" s="381"/>
      <c r="LNH47" s="381"/>
      <c r="LNI47" s="381"/>
      <c r="LNJ47" s="381"/>
      <c r="LNK47" s="381"/>
      <c r="LNL47" s="381"/>
      <c r="LNM47" s="381"/>
      <c r="LNN47" s="381"/>
      <c r="LNO47" s="381"/>
      <c r="LNP47" s="381"/>
      <c r="LNQ47" s="381"/>
      <c r="LNR47" s="381"/>
      <c r="LNS47" s="381"/>
      <c r="LNT47" s="381"/>
      <c r="LNU47" s="381"/>
      <c r="LNV47" s="381"/>
      <c r="LNW47" s="381"/>
      <c r="LNX47" s="381"/>
      <c r="LNY47" s="381"/>
      <c r="LNZ47" s="381"/>
      <c r="LOA47" s="381"/>
      <c r="LOB47" s="381"/>
      <c r="LOC47" s="381"/>
      <c r="LOD47" s="381"/>
      <c r="LOE47" s="381"/>
      <c r="LOF47" s="381"/>
      <c r="LOG47" s="381"/>
      <c r="LOH47" s="381"/>
      <c r="LOI47" s="381"/>
      <c r="LOJ47" s="381"/>
      <c r="LOK47" s="381"/>
      <c r="LOL47" s="381"/>
      <c r="LOM47" s="381"/>
      <c r="LON47" s="381"/>
      <c r="LOO47" s="381"/>
      <c r="LOP47" s="381"/>
      <c r="LOQ47" s="381"/>
      <c r="LOR47" s="381"/>
      <c r="LOS47" s="381"/>
      <c r="LOT47" s="381"/>
      <c r="LOU47" s="381"/>
      <c r="LOV47" s="381"/>
      <c r="LOW47" s="381"/>
      <c r="LOX47" s="381"/>
      <c r="LOY47" s="381"/>
      <c r="LOZ47" s="381"/>
      <c r="LPA47" s="381"/>
      <c r="LPB47" s="381"/>
      <c r="LPC47" s="381"/>
      <c r="LPD47" s="381"/>
      <c r="LPE47" s="381"/>
      <c r="LPF47" s="381"/>
      <c r="LPG47" s="381"/>
      <c r="LPH47" s="381"/>
      <c r="LPI47" s="381"/>
      <c r="LPJ47" s="381"/>
      <c r="LPK47" s="381"/>
      <c r="LPL47" s="381"/>
      <c r="LPM47" s="381"/>
      <c r="LPN47" s="381"/>
      <c r="LPO47" s="381"/>
      <c r="LPP47" s="381"/>
      <c r="LPQ47" s="381"/>
      <c r="LPR47" s="381"/>
      <c r="LPS47" s="381"/>
      <c r="LPT47" s="381"/>
      <c r="LPU47" s="381"/>
      <c r="LPV47" s="381"/>
      <c r="LPW47" s="381"/>
      <c r="LPX47" s="381"/>
      <c r="LPY47" s="381"/>
      <c r="LPZ47" s="381"/>
      <c r="LQA47" s="381"/>
      <c r="LQB47" s="381"/>
      <c r="LQC47" s="381"/>
      <c r="LQD47" s="381"/>
      <c r="LQE47" s="381"/>
      <c r="LQF47" s="381"/>
      <c r="LQG47" s="381"/>
      <c r="LQH47" s="381"/>
      <c r="LQI47" s="381"/>
      <c r="LQJ47" s="381"/>
      <c r="LQK47" s="381"/>
      <c r="LQL47" s="381"/>
      <c r="LQM47" s="381"/>
      <c r="LQN47" s="381"/>
      <c r="LQO47" s="381"/>
      <c r="LQP47" s="381"/>
      <c r="LQQ47" s="381"/>
      <c r="LQR47" s="381"/>
      <c r="LQS47" s="381"/>
      <c r="LQT47" s="381"/>
      <c r="LQU47" s="381"/>
      <c r="LQV47" s="381"/>
      <c r="LQW47" s="381"/>
      <c r="LQX47" s="381"/>
      <c r="LQY47" s="381"/>
      <c r="LQZ47" s="381"/>
      <c r="LRA47" s="381"/>
      <c r="LRB47" s="381"/>
      <c r="LRC47" s="381"/>
      <c r="LRD47" s="381"/>
      <c r="LRE47" s="381"/>
      <c r="LRF47" s="381"/>
      <c r="LRG47" s="381"/>
      <c r="LRH47" s="381"/>
      <c r="LRI47" s="381"/>
      <c r="LRJ47" s="381"/>
      <c r="LRK47" s="381"/>
      <c r="LRL47" s="381"/>
      <c r="LRM47" s="381"/>
      <c r="LRN47" s="381"/>
      <c r="LRO47" s="381"/>
      <c r="LRP47" s="381"/>
      <c r="LRQ47" s="381"/>
      <c r="LRR47" s="381"/>
      <c r="LRS47" s="381"/>
      <c r="LRT47" s="381"/>
      <c r="LRU47" s="381"/>
      <c r="LRV47" s="381"/>
      <c r="LRW47" s="381"/>
      <c r="LRX47" s="381"/>
      <c r="LRY47" s="381"/>
      <c r="LRZ47" s="381"/>
      <c r="LSA47" s="381"/>
      <c r="LSB47" s="381"/>
      <c r="LSC47" s="381"/>
      <c r="LSD47" s="381"/>
      <c r="LSE47" s="381"/>
      <c r="LSF47" s="381"/>
      <c r="LSG47" s="381"/>
      <c r="LSH47" s="381"/>
      <c r="LSI47" s="381"/>
      <c r="LSJ47" s="381"/>
      <c r="LSK47" s="381"/>
      <c r="LSL47" s="381"/>
      <c r="LSM47" s="381"/>
      <c r="LSN47" s="381"/>
      <c r="LSO47" s="381"/>
      <c r="LSP47" s="381"/>
      <c r="LSQ47" s="381"/>
      <c r="LSR47" s="381"/>
      <c r="LSS47" s="381"/>
      <c r="LST47" s="381"/>
      <c r="LSU47" s="381"/>
      <c r="LSV47" s="381"/>
      <c r="LSW47" s="381"/>
      <c r="LSX47" s="381"/>
      <c r="LSY47" s="381"/>
      <c r="LSZ47" s="381"/>
      <c r="LTA47" s="381"/>
      <c r="LTB47" s="381"/>
      <c r="LTC47" s="381"/>
      <c r="LTD47" s="381"/>
      <c r="LTE47" s="381"/>
      <c r="LTF47" s="381"/>
      <c r="LTG47" s="381"/>
      <c r="LTH47" s="381"/>
      <c r="LTI47" s="381"/>
      <c r="LTJ47" s="381"/>
      <c r="LTK47" s="381"/>
      <c r="LTL47" s="381"/>
      <c r="LTM47" s="381"/>
      <c r="LTN47" s="381"/>
      <c r="LTO47" s="381"/>
      <c r="LTP47" s="381"/>
      <c r="LTQ47" s="381"/>
      <c r="LTR47" s="381"/>
      <c r="LTS47" s="381"/>
      <c r="LTT47" s="381"/>
      <c r="LTU47" s="381"/>
      <c r="LTV47" s="381"/>
      <c r="LTW47" s="381"/>
      <c r="LTX47" s="381"/>
      <c r="LTY47" s="381"/>
      <c r="LTZ47" s="381"/>
      <c r="LUA47" s="381"/>
      <c r="LUB47" s="381"/>
      <c r="LUC47" s="381"/>
      <c r="LUD47" s="381"/>
      <c r="LUE47" s="381"/>
      <c r="LUF47" s="381"/>
      <c r="LUG47" s="381"/>
      <c r="LUH47" s="381"/>
      <c r="LUI47" s="381"/>
      <c r="LUJ47" s="381"/>
      <c r="LUK47" s="381"/>
      <c r="LUL47" s="381"/>
      <c r="LUM47" s="381"/>
      <c r="LUN47" s="381"/>
      <c r="LUO47" s="381"/>
      <c r="LUP47" s="381"/>
      <c r="LUQ47" s="381"/>
      <c r="LUR47" s="381"/>
      <c r="LUS47" s="381"/>
      <c r="LUT47" s="381"/>
      <c r="LUU47" s="381"/>
      <c r="LUV47" s="381"/>
      <c r="LUW47" s="381"/>
      <c r="LUX47" s="381"/>
      <c r="LUY47" s="381"/>
      <c r="LUZ47" s="381"/>
      <c r="LVA47" s="381"/>
      <c r="LVB47" s="381"/>
      <c r="LVC47" s="381"/>
      <c r="LVD47" s="381"/>
      <c r="LVE47" s="381"/>
      <c r="LVF47" s="381"/>
      <c r="LVG47" s="381"/>
      <c r="LVH47" s="381"/>
      <c r="LVI47" s="381"/>
      <c r="LVJ47" s="381"/>
      <c r="LVK47" s="381"/>
      <c r="LVL47" s="381"/>
      <c r="LVM47" s="381"/>
      <c r="LVN47" s="381"/>
      <c r="LVO47" s="381"/>
      <c r="LVP47" s="381"/>
      <c r="LVQ47" s="381"/>
      <c r="LVR47" s="381"/>
      <c r="LVS47" s="381"/>
      <c r="LVT47" s="381"/>
      <c r="LVU47" s="381"/>
      <c r="LVV47" s="381"/>
      <c r="LVW47" s="381"/>
      <c r="LVX47" s="381"/>
      <c r="LVY47" s="381"/>
      <c r="LVZ47" s="381"/>
      <c r="LWA47" s="381"/>
      <c r="LWB47" s="381"/>
      <c r="LWC47" s="381"/>
      <c r="LWD47" s="381"/>
      <c r="LWE47" s="381"/>
      <c r="LWF47" s="381"/>
      <c r="LWG47" s="381"/>
      <c r="LWH47" s="381"/>
      <c r="LWI47" s="381"/>
      <c r="LWJ47" s="381"/>
      <c r="LWK47" s="381"/>
      <c r="LWL47" s="381"/>
      <c r="LWM47" s="381"/>
      <c r="LWN47" s="381"/>
      <c r="LWO47" s="381"/>
      <c r="LWP47" s="381"/>
      <c r="LWQ47" s="381"/>
      <c r="LWR47" s="381"/>
      <c r="LWS47" s="381"/>
      <c r="LWT47" s="381"/>
      <c r="LWU47" s="381"/>
      <c r="LWV47" s="381"/>
      <c r="LWW47" s="381"/>
      <c r="LWX47" s="381"/>
      <c r="LWY47" s="381"/>
      <c r="LWZ47" s="381"/>
      <c r="LXA47" s="381"/>
      <c r="LXB47" s="381"/>
      <c r="LXC47" s="381"/>
      <c r="LXD47" s="381"/>
      <c r="LXE47" s="381"/>
      <c r="LXF47" s="381"/>
      <c r="LXG47" s="381"/>
      <c r="LXH47" s="381"/>
      <c r="LXI47" s="381"/>
      <c r="LXJ47" s="381"/>
      <c r="LXK47" s="381"/>
      <c r="LXL47" s="381"/>
      <c r="LXM47" s="381"/>
      <c r="LXN47" s="381"/>
      <c r="LXO47" s="381"/>
      <c r="LXP47" s="381"/>
      <c r="LXQ47" s="381"/>
      <c r="LXR47" s="381"/>
      <c r="LXS47" s="381"/>
      <c r="LXT47" s="381"/>
      <c r="LXU47" s="381"/>
      <c r="LXV47" s="381"/>
      <c r="LXW47" s="381"/>
      <c r="LXX47" s="381"/>
      <c r="LXY47" s="381"/>
      <c r="LXZ47" s="381"/>
      <c r="LYA47" s="381"/>
      <c r="LYB47" s="381"/>
      <c r="LYC47" s="381"/>
      <c r="LYD47" s="381"/>
      <c r="LYE47" s="381"/>
      <c r="LYF47" s="381"/>
      <c r="LYG47" s="381"/>
      <c r="LYH47" s="381"/>
      <c r="LYI47" s="381"/>
      <c r="LYJ47" s="381"/>
      <c r="LYK47" s="381"/>
      <c r="LYL47" s="381"/>
      <c r="LYM47" s="381"/>
      <c r="LYN47" s="381"/>
      <c r="LYO47" s="381"/>
      <c r="LYP47" s="381"/>
      <c r="LYQ47" s="381"/>
      <c r="LYR47" s="381"/>
      <c r="LYS47" s="381"/>
      <c r="LYT47" s="381"/>
      <c r="LYU47" s="381"/>
      <c r="LYV47" s="381"/>
      <c r="LYW47" s="381"/>
      <c r="LYX47" s="381"/>
      <c r="LYY47" s="381"/>
      <c r="LYZ47" s="381"/>
      <c r="LZA47" s="381"/>
      <c r="LZB47" s="381"/>
      <c r="LZC47" s="381"/>
      <c r="LZD47" s="381"/>
      <c r="LZE47" s="381"/>
      <c r="LZF47" s="381"/>
      <c r="LZG47" s="381"/>
      <c r="LZH47" s="381"/>
      <c r="LZI47" s="381"/>
      <c r="LZJ47" s="381"/>
      <c r="LZK47" s="381"/>
      <c r="LZL47" s="381"/>
      <c r="LZM47" s="381"/>
      <c r="LZN47" s="381"/>
      <c r="LZO47" s="381"/>
      <c r="LZP47" s="381"/>
      <c r="LZQ47" s="381"/>
      <c r="LZR47" s="381"/>
      <c r="LZS47" s="381"/>
      <c r="LZT47" s="381"/>
      <c r="LZU47" s="381"/>
      <c r="LZV47" s="381"/>
      <c r="LZW47" s="381"/>
      <c r="LZX47" s="381"/>
      <c r="LZY47" s="381"/>
      <c r="LZZ47" s="381"/>
      <c r="MAA47" s="381"/>
      <c r="MAB47" s="381"/>
      <c r="MAC47" s="381"/>
      <c r="MAD47" s="381"/>
      <c r="MAE47" s="381"/>
      <c r="MAF47" s="381"/>
      <c r="MAG47" s="381"/>
      <c r="MAH47" s="381"/>
      <c r="MAI47" s="381"/>
      <c r="MAJ47" s="381"/>
      <c r="MAK47" s="381"/>
      <c r="MAL47" s="381"/>
      <c r="MAM47" s="381"/>
      <c r="MAN47" s="381"/>
      <c r="MAO47" s="381"/>
      <c r="MAP47" s="381"/>
      <c r="MAQ47" s="381"/>
      <c r="MAR47" s="381"/>
      <c r="MAS47" s="381"/>
      <c r="MAT47" s="381"/>
      <c r="MAU47" s="381"/>
      <c r="MAV47" s="381"/>
      <c r="MAW47" s="381"/>
      <c r="MAX47" s="381"/>
      <c r="MAY47" s="381"/>
      <c r="MAZ47" s="381"/>
      <c r="MBA47" s="381"/>
      <c r="MBB47" s="381"/>
      <c r="MBC47" s="381"/>
      <c r="MBD47" s="381"/>
      <c r="MBE47" s="381"/>
      <c r="MBF47" s="381"/>
      <c r="MBG47" s="381"/>
      <c r="MBH47" s="381"/>
      <c r="MBI47" s="381"/>
      <c r="MBJ47" s="381"/>
      <c r="MBK47" s="381"/>
      <c r="MBL47" s="381"/>
      <c r="MBM47" s="381"/>
      <c r="MBN47" s="381"/>
      <c r="MBO47" s="381"/>
      <c r="MBP47" s="381"/>
      <c r="MBQ47" s="381"/>
      <c r="MBR47" s="381"/>
      <c r="MBS47" s="381"/>
      <c r="MBT47" s="381"/>
      <c r="MBU47" s="381"/>
      <c r="MBV47" s="381"/>
      <c r="MBW47" s="381"/>
      <c r="MBX47" s="381"/>
      <c r="MBY47" s="381"/>
      <c r="MBZ47" s="381"/>
      <c r="MCA47" s="381"/>
      <c r="MCB47" s="381"/>
      <c r="MCC47" s="381"/>
      <c r="MCD47" s="381"/>
      <c r="MCE47" s="381"/>
      <c r="MCF47" s="381"/>
      <c r="MCG47" s="381"/>
      <c r="MCH47" s="381"/>
      <c r="MCI47" s="381"/>
      <c r="MCJ47" s="381"/>
      <c r="MCK47" s="381"/>
      <c r="MCL47" s="381"/>
      <c r="MCM47" s="381"/>
      <c r="MCN47" s="381"/>
      <c r="MCO47" s="381"/>
      <c r="MCP47" s="381"/>
      <c r="MCQ47" s="381"/>
      <c r="MCR47" s="381"/>
      <c r="MCS47" s="381"/>
      <c r="MCT47" s="381"/>
      <c r="MCU47" s="381"/>
      <c r="MCV47" s="381"/>
      <c r="MCW47" s="381"/>
      <c r="MCX47" s="381"/>
      <c r="MCY47" s="381"/>
      <c r="MCZ47" s="381"/>
      <c r="MDA47" s="381"/>
      <c r="MDB47" s="381"/>
      <c r="MDC47" s="381"/>
      <c r="MDD47" s="381"/>
      <c r="MDE47" s="381"/>
      <c r="MDF47" s="381"/>
      <c r="MDG47" s="381"/>
      <c r="MDH47" s="381"/>
      <c r="MDI47" s="381"/>
      <c r="MDJ47" s="381"/>
      <c r="MDK47" s="381"/>
      <c r="MDL47" s="381"/>
      <c r="MDM47" s="381"/>
      <c r="MDN47" s="381"/>
      <c r="MDO47" s="381"/>
      <c r="MDP47" s="381"/>
      <c r="MDQ47" s="381"/>
      <c r="MDR47" s="381"/>
      <c r="MDS47" s="381"/>
      <c r="MDT47" s="381"/>
      <c r="MDU47" s="381"/>
      <c r="MDV47" s="381"/>
      <c r="MDW47" s="381"/>
      <c r="MDX47" s="381"/>
      <c r="MDY47" s="381"/>
      <c r="MDZ47" s="381"/>
      <c r="MEA47" s="381"/>
      <c r="MEB47" s="381"/>
      <c r="MEC47" s="381"/>
      <c r="MED47" s="381"/>
      <c r="MEE47" s="381"/>
      <c r="MEF47" s="381"/>
      <c r="MEG47" s="381"/>
      <c r="MEH47" s="381"/>
      <c r="MEI47" s="381"/>
      <c r="MEJ47" s="381"/>
      <c r="MEK47" s="381"/>
      <c r="MEL47" s="381"/>
      <c r="MEM47" s="381"/>
      <c r="MEN47" s="381"/>
      <c r="MEO47" s="381"/>
      <c r="MEP47" s="381"/>
      <c r="MEQ47" s="381"/>
      <c r="MER47" s="381"/>
      <c r="MES47" s="381"/>
      <c r="MET47" s="381"/>
      <c r="MEU47" s="381"/>
      <c r="MEV47" s="381"/>
      <c r="MEW47" s="381"/>
      <c r="MEX47" s="381"/>
      <c r="MEY47" s="381"/>
      <c r="MEZ47" s="381"/>
      <c r="MFA47" s="381"/>
      <c r="MFB47" s="381"/>
      <c r="MFC47" s="381"/>
      <c r="MFD47" s="381"/>
      <c r="MFE47" s="381"/>
      <c r="MFF47" s="381"/>
      <c r="MFG47" s="381"/>
      <c r="MFH47" s="381"/>
      <c r="MFI47" s="381"/>
      <c r="MFJ47" s="381"/>
      <c r="MFK47" s="381"/>
      <c r="MFL47" s="381"/>
      <c r="MFM47" s="381"/>
      <c r="MFN47" s="381"/>
      <c r="MFO47" s="381"/>
      <c r="MFP47" s="381"/>
      <c r="MFQ47" s="381"/>
      <c r="MFR47" s="381"/>
      <c r="MFS47" s="381"/>
      <c r="MFT47" s="381"/>
      <c r="MFU47" s="381"/>
      <c r="MFV47" s="381"/>
      <c r="MFW47" s="381"/>
      <c r="MFX47" s="381"/>
      <c r="MFY47" s="381"/>
      <c r="MFZ47" s="381"/>
      <c r="MGA47" s="381"/>
      <c r="MGB47" s="381"/>
      <c r="MGC47" s="381"/>
      <c r="MGD47" s="381"/>
      <c r="MGE47" s="381"/>
      <c r="MGF47" s="381"/>
      <c r="MGG47" s="381"/>
      <c r="MGH47" s="381"/>
      <c r="MGI47" s="381"/>
      <c r="MGJ47" s="381"/>
      <c r="MGK47" s="381"/>
      <c r="MGL47" s="381"/>
      <c r="MGM47" s="381"/>
      <c r="MGN47" s="381"/>
      <c r="MGO47" s="381"/>
      <c r="MGP47" s="381"/>
      <c r="MGQ47" s="381"/>
      <c r="MGR47" s="381"/>
      <c r="MGS47" s="381"/>
      <c r="MGT47" s="381"/>
      <c r="MGU47" s="381"/>
      <c r="MGV47" s="381"/>
      <c r="MGW47" s="381"/>
      <c r="MGX47" s="381"/>
      <c r="MGY47" s="381"/>
      <c r="MGZ47" s="381"/>
      <c r="MHA47" s="381"/>
      <c r="MHB47" s="381"/>
      <c r="MHC47" s="381"/>
      <c r="MHD47" s="381"/>
      <c r="MHE47" s="381"/>
      <c r="MHF47" s="381"/>
      <c r="MHG47" s="381"/>
      <c r="MHH47" s="381"/>
      <c r="MHI47" s="381"/>
      <c r="MHJ47" s="381"/>
      <c r="MHK47" s="381"/>
      <c r="MHL47" s="381"/>
      <c r="MHM47" s="381"/>
      <c r="MHN47" s="381"/>
      <c r="MHO47" s="381"/>
      <c r="MHP47" s="381"/>
      <c r="MHQ47" s="381"/>
      <c r="MHR47" s="381"/>
      <c r="MHS47" s="381"/>
      <c r="MHT47" s="381"/>
      <c r="MHU47" s="381"/>
      <c r="MHV47" s="381"/>
      <c r="MHW47" s="381"/>
      <c r="MHX47" s="381"/>
      <c r="MHY47" s="381"/>
      <c r="MHZ47" s="381"/>
      <c r="MIA47" s="381"/>
      <c r="MIB47" s="381"/>
      <c r="MIC47" s="381"/>
      <c r="MID47" s="381"/>
      <c r="MIE47" s="381"/>
      <c r="MIF47" s="381"/>
      <c r="MIG47" s="381"/>
      <c r="MIH47" s="381"/>
      <c r="MII47" s="381"/>
      <c r="MIJ47" s="381"/>
      <c r="MIK47" s="381"/>
      <c r="MIL47" s="381"/>
      <c r="MIM47" s="381"/>
      <c r="MIN47" s="381"/>
      <c r="MIO47" s="381"/>
      <c r="MIP47" s="381"/>
      <c r="MIQ47" s="381"/>
      <c r="MIR47" s="381"/>
      <c r="MIS47" s="381"/>
      <c r="MIT47" s="381"/>
      <c r="MIU47" s="381"/>
      <c r="MIV47" s="381"/>
      <c r="MIW47" s="381"/>
      <c r="MIX47" s="381"/>
      <c r="MIY47" s="381"/>
      <c r="MIZ47" s="381"/>
      <c r="MJA47" s="381"/>
      <c r="MJB47" s="381"/>
      <c r="MJC47" s="381"/>
      <c r="MJD47" s="381"/>
      <c r="MJE47" s="381"/>
      <c r="MJF47" s="381"/>
      <c r="MJG47" s="381"/>
      <c r="MJH47" s="381"/>
      <c r="MJI47" s="381"/>
      <c r="MJJ47" s="381"/>
      <c r="MJK47" s="381"/>
      <c r="MJL47" s="381"/>
      <c r="MJM47" s="381"/>
      <c r="MJN47" s="381"/>
      <c r="MJO47" s="381"/>
      <c r="MJP47" s="381"/>
      <c r="MJQ47" s="381"/>
      <c r="MJR47" s="381"/>
      <c r="MJS47" s="381"/>
      <c r="MJT47" s="381"/>
      <c r="MJU47" s="381"/>
      <c r="MJV47" s="381"/>
      <c r="MJW47" s="381"/>
      <c r="MJX47" s="381"/>
      <c r="MJY47" s="381"/>
      <c r="MJZ47" s="381"/>
      <c r="MKA47" s="381"/>
      <c r="MKB47" s="381"/>
      <c r="MKC47" s="381"/>
      <c r="MKD47" s="381"/>
      <c r="MKE47" s="381"/>
      <c r="MKF47" s="381"/>
      <c r="MKG47" s="381"/>
      <c r="MKH47" s="381"/>
      <c r="MKI47" s="381"/>
      <c r="MKJ47" s="381"/>
      <c r="MKK47" s="381"/>
      <c r="MKL47" s="381"/>
      <c r="MKM47" s="381"/>
      <c r="MKN47" s="381"/>
      <c r="MKO47" s="381"/>
      <c r="MKP47" s="381"/>
      <c r="MKQ47" s="381"/>
      <c r="MKR47" s="381"/>
      <c r="MKS47" s="381"/>
      <c r="MKT47" s="381"/>
      <c r="MKU47" s="381"/>
      <c r="MKV47" s="381"/>
      <c r="MKW47" s="381"/>
      <c r="MKX47" s="381"/>
      <c r="MKY47" s="381"/>
      <c r="MKZ47" s="381"/>
      <c r="MLA47" s="381"/>
      <c r="MLB47" s="381"/>
      <c r="MLC47" s="381"/>
      <c r="MLD47" s="381"/>
      <c r="MLE47" s="381"/>
      <c r="MLF47" s="381"/>
      <c r="MLG47" s="381"/>
      <c r="MLH47" s="381"/>
      <c r="MLI47" s="381"/>
      <c r="MLJ47" s="381"/>
      <c r="MLK47" s="381"/>
      <c r="MLL47" s="381"/>
      <c r="MLM47" s="381"/>
      <c r="MLN47" s="381"/>
      <c r="MLO47" s="381"/>
      <c r="MLP47" s="381"/>
      <c r="MLQ47" s="381"/>
      <c r="MLR47" s="381"/>
      <c r="MLS47" s="381"/>
      <c r="MLT47" s="381"/>
      <c r="MLU47" s="381"/>
      <c r="MLV47" s="381"/>
      <c r="MLW47" s="381"/>
      <c r="MLX47" s="381"/>
      <c r="MLY47" s="381"/>
      <c r="MLZ47" s="381"/>
      <c r="MMA47" s="381"/>
      <c r="MMB47" s="381"/>
      <c r="MMC47" s="381"/>
      <c r="MMD47" s="381"/>
      <c r="MME47" s="381"/>
      <c r="MMF47" s="381"/>
      <c r="MMG47" s="381"/>
      <c r="MMH47" s="381"/>
      <c r="MMI47" s="381"/>
      <c r="MMJ47" s="381"/>
      <c r="MMK47" s="381"/>
      <c r="MML47" s="381"/>
      <c r="MMM47" s="381"/>
      <c r="MMN47" s="381"/>
      <c r="MMO47" s="381"/>
      <c r="MMP47" s="381"/>
      <c r="MMQ47" s="381"/>
      <c r="MMR47" s="381"/>
      <c r="MMS47" s="381"/>
      <c r="MMT47" s="381"/>
      <c r="MMU47" s="381"/>
      <c r="MMV47" s="381"/>
      <c r="MMW47" s="381"/>
      <c r="MMX47" s="381"/>
      <c r="MMY47" s="381"/>
      <c r="MMZ47" s="381"/>
      <c r="MNA47" s="381"/>
      <c r="MNB47" s="381"/>
      <c r="MNC47" s="381"/>
      <c r="MND47" s="381"/>
      <c r="MNE47" s="381"/>
      <c r="MNF47" s="381"/>
      <c r="MNG47" s="381"/>
      <c r="MNH47" s="381"/>
      <c r="MNI47" s="381"/>
      <c r="MNJ47" s="381"/>
      <c r="MNK47" s="381"/>
      <c r="MNL47" s="381"/>
      <c r="MNM47" s="381"/>
      <c r="MNN47" s="381"/>
      <c r="MNO47" s="381"/>
      <c r="MNP47" s="381"/>
      <c r="MNQ47" s="381"/>
      <c r="MNR47" s="381"/>
      <c r="MNS47" s="381"/>
      <c r="MNT47" s="381"/>
      <c r="MNU47" s="381"/>
      <c r="MNV47" s="381"/>
      <c r="MNW47" s="381"/>
      <c r="MNX47" s="381"/>
      <c r="MNY47" s="381"/>
      <c r="MNZ47" s="381"/>
      <c r="MOA47" s="381"/>
      <c r="MOB47" s="381"/>
      <c r="MOC47" s="381"/>
      <c r="MOD47" s="381"/>
      <c r="MOE47" s="381"/>
      <c r="MOF47" s="381"/>
      <c r="MOG47" s="381"/>
      <c r="MOH47" s="381"/>
      <c r="MOI47" s="381"/>
      <c r="MOJ47" s="381"/>
      <c r="MOK47" s="381"/>
      <c r="MOL47" s="381"/>
      <c r="MOM47" s="381"/>
      <c r="MON47" s="381"/>
      <c r="MOO47" s="381"/>
      <c r="MOP47" s="381"/>
      <c r="MOQ47" s="381"/>
      <c r="MOR47" s="381"/>
      <c r="MOS47" s="381"/>
      <c r="MOT47" s="381"/>
      <c r="MOU47" s="381"/>
      <c r="MOV47" s="381"/>
      <c r="MOW47" s="381"/>
      <c r="MOX47" s="381"/>
      <c r="MOY47" s="381"/>
      <c r="MOZ47" s="381"/>
      <c r="MPA47" s="381"/>
      <c r="MPB47" s="381"/>
      <c r="MPC47" s="381"/>
      <c r="MPD47" s="381"/>
      <c r="MPE47" s="381"/>
      <c r="MPF47" s="381"/>
      <c r="MPG47" s="381"/>
      <c r="MPH47" s="381"/>
      <c r="MPI47" s="381"/>
      <c r="MPJ47" s="381"/>
      <c r="MPK47" s="381"/>
      <c r="MPL47" s="381"/>
      <c r="MPM47" s="381"/>
      <c r="MPN47" s="381"/>
      <c r="MPO47" s="381"/>
      <c r="MPP47" s="381"/>
      <c r="MPQ47" s="381"/>
      <c r="MPR47" s="381"/>
      <c r="MPS47" s="381"/>
      <c r="MPT47" s="381"/>
      <c r="MPU47" s="381"/>
      <c r="MPV47" s="381"/>
      <c r="MPW47" s="381"/>
      <c r="MPX47" s="381"/>
      <c r="MPY47" s="381"/>
      <c r="MPZ47" s="381"/>
      <c r="MQA47" s="381"/>
      <c r="MQB47" s="381"/>
      <c r="MQC47" s="381"/>
      <c r="MQD47" s="381"/>
      <c r="MQE47" s="381"/>
      <c r="MQF47" s="381"/>
      <c r="MQG47" s="381"/>
      <c r="MQH47" s="381"/>
      <c r="MQI47" s="381"/>
      <c r="MQJ47" s="381"/>
      <c r="MQK47" s="381"/>
      <c r="MQL47" s="381"/>
      <c r="MQM47" s="381"/>
      <c r="MQN47" s="381"/>
      <c r="MQO47" s="381"/>
      <c r="MQP47" s="381"/>
      <c r="MQQ47" s="381"/>
      <c r="MQR47" s="381"/>
      <c r="MQS47" s="381"/>
      <c r="MQT47" s="381"/>
      <c r="MQU47" s="381"/>
      <c r="MQV47" s="381"/>
      <c r="MQW47" s="381"/>
      <c r="MQX47" s="381"/>
      <c r="MQY47" s="381"/>
      <c r="MQZ47" s="381"/>
      <c r="MRA47" s="381"/>
      <c r="MRB47" s="381"/>
      <c r="MRC47" s="381"/>
      <c r="MRD47" s="381"/>
      <c r="MRE47" s="381"/>
      <c r="MRF47" s="381"/>
      <c r="MRG47" s="381"/>
      <c r="MRH47" s="381"/>
      <c r="MRI47" s="381"/>
      <c r="MRJ47" s="381"/>
      <c r="MRK47" s="381"/>
      <c r="MRL47" s="381"/>
      <c r="MRM47" s="381"/>
      <c r="MRN47" s="381"/>
      <c r="MRO47" s="381"/>
      <c r="MRP47" s="381"/>
      <c r="MRQ47" s="381"/>
      <c r="MRR47" s="381"/>
      <c r="MRS47" s="381"/>
      <c r="MRT47" s="381"/>
      <c r="MRU47" s="381"/>
      <c r="MRV47" s="381"/>
      <c r="MRW47" s="381"/>
      <c r="MRX47" s="381"/>
      <c r="MRY47" s="381"/>
      <c r="MRZ47" s="381"/>
      <c r="MSA47" s="381"/>
      <c r="MSB47" s="381"/>
      <c r="MSC47" s="381"/>
      <c r="MSD47" s="381"/>
      <c r="MSE47" s="381"/>
      <c r="MSF47" s="381"/>
      <c r="MSG47" s="381"/>
      <c r="MSH47" s="381"/>
      <c r="MSI47" s="381"/>
      <c r="MSJ47" s="381"/>
      <c r="MSK47" s="381"/>
      <c r="MSL47" s="381"/>
      <c r="MSM47" s="381"/>
      <c r="MSN47" s="381"/>
      <c r="MSO47" s="381"/>
      <c r="MSP47" s="381"/>
      <c r="MSQ47" s="381"/>
      <c r="MSR47" s="381"/>
      <c r="MSS47" s="381"/>
      <c r="MST47" s="381"/>
      <c r="MSU47" s="381"/>
      <c r="MSV47" s="381"/>
      <c r="MSW47" s="381"/>
      <c r="MSX47" s="381"/>
      <c r="MSY47" s="381"/>
      <c r="MSZ47" s="381"/>
      <c r="MTA47" s="381"/>
      <c r="MTB47" s="381"/>
      <c r="MTC47" s="381"/>
      <c r="MTD47" s="381"/>
      <c r="MTE47" s="381"/>
      <c r="MTF47" s="381"/>
      <c r="MTG47" s="381"/>
      <c r="MTH47" s="381"/>
      <c r="MTI47" s="381"/>
      <c r="MTJ47" s="381"/>
      <c r="MTK47" s="381"/>
      <c r="MTL47" s="381"/>
      <c r="MTM47" s="381"/>
      <c r="MTN47" s="381"/>
      <c r="MTO47" s="381"/>
      <c r="MTP47" s="381"/>
      <c r="MTQ47" s="381"/>
      <c r="MTR47" s="381"/>
      <c r="MTS47" s="381"/>
      <c r="MTT47" s="381"/>
      <c r="MTU47" s="381"/>
      <c r="MTV47" s="381"/>
      <c r="MTW47" s="381"/>
      <c r="MTX47" s="381"/>
      <c r="MTY47" s="381"/>
      <c r="MTZ47" s="381"/>
      <c r="MUA47" s="381"/>
      <c r="MUB47" s="381"/>
      <c r="MUC47" s="381"/>
      <c r="MUD47" s="381"/>
      <c r="MUE47" s="381"/>
      <c r="MUF47" s="381"/>
      <c r="MUG47" s="381"/>
      <c r="MUH47" s="381"/>
      <c r="MUI47" s="381"/>
      <c r="MUJ47" s="381"/>
      <c r="MUK47" s="381"/>
      <c r="MUL47" s="381"/>
      <c r="MUM47" s="381"/>
      <c r="MUN47" s="381"/>
      <c r="MUO47" s="381"/>
      <c r="MUP47" s="381"/>
      <c r="MUQ47" s="381"/>
      <c r="MUR47" s="381"/>
      <c r="MUS47" s="381"/>
      <c r="MUT47" s="381"/>
      <c r="MUU47" s="381"/>
      <c r="MUV47" s="381"/>
      <c r="MUW47" s="381"/>
      <c r="MUX47" s="381"/>
      <c r="MUY47" s="381"/>
      <c r="MUZ47" s="381"/>
      <c r="MVA47" s="381"/>
      <c r="MVB47" s="381"/>
      <c r="MVC47" s="381"/>
      <c r="MVD47" s="381"/>
      <c r="MVE47" s="381"/>
      <c r="MVF47" s="381"/>
      <c r="MVG47" s="381"/>
      <c r="MVH47" s="381"/>
      <c r="MVI47" s="381"/>
      <c r="MVJ47" s="381"/>
      <c r="MVK47" s="381"/>
      <c r="MVL47" s="381"/>
      <c r="MVM47" s="381"/>
      <c r="MVN47" s="381"/>
      <c r="MVO47" s="381"/>
      <c r="MVP47" s="381"/>
      <c r="MVQ47" s="381"/>
      <c r="MVR47" s="381"/>
      <c r="MVS47" s="381"/>
      <c r="MVT47" s="381"/>
      <c r="MVU47" s="381"/>
      <c r="MVV47" s="381"/>
      <c r="MVW47" s="381"/>
      <c r="MVX47" s="381"/>
      <c r="MVY47" s="381"/>
      <c r="MVZ47" s="381"/>
      <c r="MWA47" s="381"/>
      <c r="MWB47" s="381"/>
      <c r="MWC47" s="381"/>
      <c r="MWD47" s="381"/>
      <c r="MWE47" s="381"/>
      <c r="MWF47" s="381"/>
      <c r="MWG47" s="381"/>
      <c r="MWH47" s="381"/>
      <c r="MWI47" s="381"/>
      <c r="MWJ47" s="381"/>
      <c r="MWK47" s="381"/>
      <c r="MWL47" s="381"/>
      <c r="MWM47" s="381"/>
      <c r="MWN47" s="381"/>
      <c r="MWO47" s="381"/>
      <c r="MWP47" s="381"/>
      <c r="MWQ47" s="381"/>
      <c r="MWR47" s="381"/>
      <c r="MWS47" s="381"/>
      <c r="MWT47" s="381"/>
      <c r="MWU47" s="381"/>
      <c r="MWV47" s="381"/>
      <c r="MWW47" s="381"/>
      <c r="MWX47" s="381"/>
      <c r="MWY47" s="381"/>
      <c r="MWZ47" s="381"/>
      <c r="MXA47" s="381"/>
      <c r="MXB47" s="381"/>
      <c r="MXC47" s="381"/>
      <c r="MXD47" s="381"/>
      <c r="MXE47" s="381"/>
      <c r="MXF47" s="381"/>
      <c r="MXG47" s="381"/>
      <c r="MXH47" s="381"/>
      <c r="MXI47" s="381"/>
      <c r="MXJ47" s="381"/>
      <c r="MXK47" s="381"/>
      <c r="MXL47" s="381"/>
      <c r="MXM47" s="381"/>
      <c r="MXN47" s="381"/>
      <c r="MXO47" s="381"/>
      <c r="MXP47" s="381"/>
      <c r="MXQ47" s="381"/>
      <c r="MXR47" s="381"/>
      <c r="MXS47" s="381"/>
      <c r="MXT47" s="381"/>
      <c r="MXU47" s="381"/>
      <c r="MXV47" s="381"/>
      <c r="MXW47" s="381"/>
      <c r="MXX47" s="381"/>
      <c r="MXY47" s="381"/>
      <c r="MXZ47" s="381"/>
      <c r="MYA47" s="381"/>
      <c r="MYB47" s="381"/>
      <c r="MYC47" s="381"/>
      <c r="MYD47" s="381"/>
      <c r="MYE47" s="381"/>
      <c r="MYF47" s="381"/>
      <c r="MYG47" s="381"/>
      <c r="MYH47" s="381"/>
      <c r="MYI47" s="381"/>
      <c r="MYJ47" s="381"/>
      <c r="MYK47" s="381"/>
      <c r="MYL47" s="381"/>
      <c r="MYM47" s="381"/>
      <c r="MYN47" s="381"/>
      <c r="MYO47" s="381"/>
      <c r="MYP47" s="381"/>
      <c r="MYQ47" s="381"/>
      <c r="MYR47" s="381"/>
      <c r="MYS47" s="381"/>
      <c r="MYT47" s="381"/>
      <c r="MYU47" s="381"/>
      <c r="MYV47" s="381"/>
      <c r="MYW47" s="381"/>
      <c r="MYX47" s="381"/>
      <c r="MYY47" s="381"/>
      <c r="MYZ47" s="381"/>
      <c r="MZA47" s="381"/>
      <c r="MZB47" s="381"/>
      <c r="MZC47" s="381"/>
      <c r="MZD47" s="381"/>
      <c r="MZE47" s="381"/>
      <c r="MZF47" s="381"/>
      <c r="MZG47" s="381"/>
      <c r="MZH47" s="381"/>
      <c r="MZI47" s="381"/>
      <c r="MZJ47" s="381"/>
      <c r="MZK47" s="381"/>
      <c r="MZL47" s="381"/>
      <c r="MZM47" s="381"/>
      <c r="MZN47" s="381"/>
      <c r="MZO47" s="381"/>
      <c r="MZP47" s="381"/>
      <c r="MZQ47" s="381"/>
      <c r="MZR47" s="381"/>
      <c r="MZS47" s="381"/>
      <c r="MZT47" s="381"/>
      <c r="MZU47" s="381"/>
      <c r="MZV47" s="381"/>
      <c r="MZW47" s="381"/>
      <c r="MZX47" s="381"/>
      <c r="MZY47" s="381"/>
      <c r="MZZ47" s="381"/>
      <c r="NAA47" s="381"/>
      <c r="NAB47" s="381"/>
      <c r="NAC47" s="381"/>
      <c r="NAD47" s="381"/>
      <c r="NAE47" s="381"/>
      <c r="NAF47" s="381"/>
      <c r="NAG47" s="381"/>
      <c r="NAH47" s="381"/>
      <c r="NAI47" s="381"/>
      <c r="NAJ47" s="381"/>
      <c r="NAK47" s="381"/>
      <c r="NAL47" s="381"/>
      <c r="NAM47" s="381"/>
      <c r="NAN47" s="381"/>
      <c r="NAO47" s="381"/>
      <c r="NAP47" s="381"/>
      <c r="NAQ47" s="381"/>
      <c r="NAR47" s="381"/>
      <c r="NAS47" s="381"/>
      <c r="NAT47" s="381"/>
      <c r="NAU47" s="381"/>
      <c r="NAV47" s="381"/>
      <c r="NAW47" s="381"/>
      <c r="NAX47" s="381"/>
      <c r="NAY47" s="381"/>
      <c r="NAZ47" s="381"/>
      <c r="NBA47" s="381"/>
      <c r="NBB47" s="381"/>
      <c r="NBC47" s="381"/>
      <c r="NBD47" s="381"/>
      <c r="NBE47" s="381"/>
      <c r="NBF47" s="381"/>
      <c r="NBG47" s="381"/>
      <c r="NBH47" s="381"/>
      <c r="NBI47" s="381"/>
      <c r="NBJ47" s="381"/>
      <c r="NBK47" s="381"/>
      <c r="NBL47" s="381"/>
      <c r="NBM47" s="381"/>
      <c r="NBN47" s="381"/>
      <c r="NBO47" s="381"/>
      <c r="NBP47" s="381"/>
      <c r="NBQ47" s="381"/>
      <c r="NBR47" s="381"/>
      <c r="NBS47" s="381"/>
      <c r="NBT47" s="381"/>
      <c r="NBU47" s="381"/>
      <c r="NBV47" s="381"/>
      <c r="NBW47" s="381"/>
      <c r="NBX47" s="381"/>
      <c r="NBY47" s="381"/>
      <c r="NBZ47" s="381"/>
      <c r="NCA47" s="381"/>
      <c r="NCB47" s="381"/>
      <c r="NCC47" s="381"/>
      <c r="NCD47" s="381"/>
      <c r="NCE47" s="381"/>
      <c r="NCF47" s="381"/>
      <c r="NCG47" s="381"/>
      <c r="NCH47" s="381"/>
      <c r="NCI47" s="381"/>
      <c r="NCJ47" s="381"/>
      <c r="NCK47" s="381"/>
      <c r="NCL47" s="381"/>
      <c r="NCM47" s="381"/>
      <c r="NCN47" s="381"/>
      <c r="NCO47" s="381"/>
      <c r="NCP47" s="381"/>
      <c r="NCQ47" s="381"/>
      <c r="NCR47" s="381"/>
      <c r="NCS47" s="381"/>
      <c r="NCT47" s="381"/>
      <c r="NCU47" s="381"/>
      <c r="NCV47" s="381"/>
      <c r="NCW47" s="381"/>
      <c r="NCX47" s="381"/>
      <c r="NCY47" s="381"/>
      <c r="NCZ47" s="381"/>
      <c r="NDA47" s="381"/>
      <c r="NDB47" s="381"/>
      <c r="NDC47" s="381"/>
      <c r="NDD47" s="381"/>
      <c r="NDE47" s="381"/>
      <c r="NDF47" s="381"/>
      <c r="NDG47" s="381"/>
      <c r="NDH47" s="381"/>
      <c r="NDI47" s="381"/>
      <c r="NDJ47" s="381"/>
      <c r="NDK47" s="381"/>
      <c r="NDL47" s="381"/>
      <c r="NDM47" s="381"/>
      <c r="NDN47" s="381"/>
      <c r="NDO47" s="381"/>
      <c r="NDP47" s="381"/>
      <c r="NDQ47" s="381"/>
      <c r="NDR47" s="381"/>
      <c r="NDS47" s="381"/>
      <c r="NDT47" s="381"/>
      <c r="NDU47" s="381"/>
      <c r="NDV47" s="381"/>
      <c r="NDW47" s="381"/>
      <c r="NDX47" s="381"/>
      <c r="NDY47" s="381"/>
      <c r="NDZ47" s="381"/>
      <c r="NEA47" s="381"/>
      <c r="NEB47" s="381"/>
      <c r="NEC47" s="381"/>
      <c r="NED47" s="381"/>
      <c r="NEE47" s="381"/>
      <c r="NEF47" s="381"/>
      <c r="NEG47" s="381"/>
      <c r="NEH47" s="381"/>
      <c r="NEI47" s="381"/>
      <c r="NEJ47" s="381"/>
      <c r="NEK47" s="381"/>
      <c r="NEL47" s="381"/>
      <c r="NEM47" s="381"/>
      <c r="NEN47" s="381"/>
      <c r="NEO47" s="381"/>
      <c r="NEP47" s="381"/>
      <c r="NEQ47" s="381"/>
      <c r="NER47" s="381"/>
      <c r="NES47" s="381"/>
      <c r="NET47" s="381"/>
      <c r="NEU47" s="381"/>
      <c r="NEV47" s="381"/>
      <c r="NEW47" s="381"/>
      <c r="NEX47" s="381"/>
      <c r="NEY47" s="381"/>
      <c r="NEZ47" s="381"/>
      <c r="NFA47" s="381"/>
      <c r="NFB47" s="381"/>
      <c r="NFC47" s="381"/>
      <c r="NFD47" s="381"/>
      <c r="NFE47" s="381"/>
      <c r="NFF47" s="381"/>
      <c r="NFG47" s="381"/>
      <c r="NFH47" s="381"/>
      <c r="NFI47" s="381"/>
      <c r="NFJ47" s="381"/>
      <c r="NFK47" s="381"/>
      <c r="NFL47" s="381"/>
      <c r="NFM47" s="381"/>
      <c r="NFN47" s="381"/>
      <c r="NFO47" s="381"/>
      <c r="NFP47" s="381"/>
      <c r="NFQ47" s="381"/>
      <c r="NFR47" s="381"/>
      <c r="NFS47" s="381"/>
      <c r="NFT47" s="381"/>
      <c r="NFU47" s="381"/>
      <c r="NFV47" s="381"/>
      <c r="NFW47" s="381"/>
      <c r="NFX47" s="381"/>
      <c r="NFY47" s="381"/>
      <c r="NFZ47" s="381"/>
      <c r="NGA47" s="381"/>
      <c r="NGB47" s="381"/>
      <c r="NGC47" s="381"/>
      <c r="NGD47" s="381"/>
      <c r="NGE47" s="381"/>
      <c r="NGF47" s="381"/>
      <c r="NGG47" s="381"/>
      <c r="NGH47" s="381"/>
      <c r="NGI47" s="381"/>
      <c r="NGJ47" s="381"/>
      <c r="NGK47" s="381"/>
      <c r="NGL47" s="381"/>
      <c r="NGM47" s="381"/>
      <c r="NGN47" s="381"/>
      <c r="NGO47" s="381"/>
      <c r="NGP47" s="381"/>
      <c r="NGQ47" s="381"/>
      <c r="NGR47" s="381"/>
      <c r="NGS47" s="381"/>
      <c r="NGT47" s="381"/>
      <c r="NGU47" s="381"/>
      <c r="NGV47" s="381"/>
      <c r="NGW47" s="381"/>
      <c r="NGX47" s="381"/>
      <c r="NGY47" s="381"/>
      <c r="NGZ47" s="381"/>
      <c r="NHA47" s="381"/>
      <c r="NHB47" s="381"/>
      <c r="NHC47" s="381"/>
      <c r="NHD47" s="381"/>
      <c r="NHE47" s="381"/>
      <c r="NHF47" s="381"/>
      <c r="NHG47" s="381"/>
      <c r="NHH47" s="381"/>
      <c r="NHI47" s="381"/>
      <c r="NHJ47" s="381"/>
      <c r="NHK47" s="381"/>
      <c r="NHL47" s="381"/>
      <c r="NHM47" s="381"/>
      <c r="NHN47" s="381"/>
      <c r="NHO47" s="381"/>
      <c r="NHP47" s="381"/>
      <c r="NHQ47" s="381"/>
      <c r="NHR47" s="381"/>
      <c r="NHS47" s="381"/>
      <c r="NHT47" s="381"/>
      <c r="NHU47" s="381"/>
      <c r="NHV47" s="381"/>
      <c r="NHW47" s="381"/>
      <c r="NHX47" s="381"/>
      <c r="NHY47" s="381"/>
      <c r="NHZ47" s="381"/>
      <c r="NIA47" s="381"/>
      <c r="NIB47" s="381"/>
      <c r="NIC47" s="381"/>
      <c r="NID47" s="381"/>
      <c r="NIE47" s="381"/>
      <c r="NIF47" s="381"/>
      <c r="NIG47" s="381"/>
      <c r="NIH47" s="381"/>
      <c r="NII47" s="381"/>
      <c r="NIJ47" s="381"/>
      <c r="NIK47" s="381"/>
      <c r="NIL47" s="381"/>
      <c r="NIM47" s="381"/>
      <c r="NIN47" s="381"/>
      <c r="NIO47" s="381"/>
      <c r="NIP47" s="381"/>
      <c r="NIQ47" s="381"/>
      <c r="NIR47" s="381"/>
      <c r="NIS47" s="381"/>
      <c r="NIT47" s="381"/>
      <c r="NIU47" s="381"/>
      <c r="NIV47" s="381"/>
      <c r="NIW47" s="381"/>
      <c r="NIX47" s="381"/>
      <c r="NIY47" s="381"/>
      <c r="NIZ47" s="381"/>
      <c r="NJA47" s="381"/>
      <c r="NJB47" s="381"/>
      <c r="NJC47" s="381"/>
      <c r="NJD47" s="381"/>
      <c r="NJE47" s="381"/>
      <c r="NJF47" s="381"/>
      <c r="NJG47" s="381"/>
      <c r="NJH47" s="381"/>
      <c r="NJI47" s="381"/>
      <c r="NJJ47" s="381"/>
      <c r="NJK47" s="381"/>
      <c r="NJL47" s="381"/>
      <c r="NJM47" s="381"/>
      <c r="NJN47" s="381"/>
      <c r="NJO47" s="381"/>
      <c r="NJP47" s="381"/>
      <c r="NJQ47" s="381"/>
      <c r="NJR47" s="381"/>
      <c r="NJS47" s="381"/>
      <c r="NJT47" s="381"/>
      <c r="NJU47" s="381"/>
      <c r="NJV47" s="381"/>
      <c r="NJW47" s="381"/>
      <c r="NJX47" s="381"/>
      <c r="NJY47" s="381"/>
      <c r="NJZ47" s="381"/>
      <c r="NKA47" s="381"/>
      <c r="NKB47" s="381"/>
      <c r="NKC47" s="381"/>
      <c r="NKD47" s="381"/>
      <c r="NKE47" s="381"/>
      <c r="NKF47" s="381"/>
      <c r="NKG47" s="381"/>
      <c r="NKH47" s="381"/>
      <c r="NKI47" s="381"/>
      <c r="NKJ47" s="381"/>
      <c r="NKK47" s="381"/>
      <c r="NKL47" s="381"/>
      <c r="NKM47" s="381"/>
      <c r="NKN47" s="381"/>
      <c r="NKO47" s="381"/>
      <c r="NKP47" s="381"/>
      <c r="NKQ47" s="381"/>
      <c r="NKR47" s="381"/>
      <c r="NKS47" s="381"/>
      <c r="NKT47" s="381"/>
      <c r="NKU47" s="381"/>
      <c r="NKV47" s="381"/>
      <c r="NKW47" s="381"/>
      <c r="NKX47" s="381"/>
      <c r="NKY47" s="381"/>
      <c r="NKZ47" s="381"/>
      <c r="NLA47" s="381"/>
      <c r="NLB47" s="381"/>
      <c r="NLC47" s="381"/>
      <c r="NLD47" s="381"/>
      <c r="NLE47" s="381"/>
      <c r="NLF47" s="381"/>
      <c r="NLG47" s="381"/>
      <c r="NLH47" s="381"/>
      <c r="NLI47" s="381"/>
      <c r="NLJ47" s="381"/>
      <c r="NLK47" s="381"/>
      <c r="NLL47" s="381"/>
      <c r="NLM47" s="381"/>
      <c r="NLN47" s="381"/>
      <c r="NLO47" s="381"/>
      <c r="NLP47" s="381"/>
      <c r="NLQ47" s="381"/>
      <c r="NLR47" s="381"/>
      <c r="NLS47" s="381"/>
      <c r="NLT47" s="381"/>
      <c r="NLU47" s="381"/>
      <c r="NLV47" s="381"/>
      <c r="NLW47" s="381"/>
      <c r="NLX47" s="381"/>
      <c r="NLY47" s="381"/>
      <c r="NLZ47" s="381"/>
      <c r="NMA47" s="381"/>
      <c r="NMB47" s="381"/>
      <c r="NMC47" s="381"/>
      <c r="NMD47" s="381"/>
      <c r="NME47" s="381"/>
      <c r="NMF47" s="381"/>
      <c r="NMG47" s="381"/>
      <c r="NMH47" s="381"/>
      <c r="NMI47" s="381"/>
      <c r="NMJ47" s="381"/>
      <c r="NMK47" s="381"/>
      <c r="NML47" s="381"/>
      <c r="NMM47" s="381"/>
      <c r="NMN47" s="381"/>
      <c r="NMO47" s="381"/>
      <c r="NMP47" s="381"/>
      <c r="NMQ47" s="381"/>
      <c r="NMR47" s="381"/>
      <c r="NMS47" s="381"/>
      <c r="NMT47" s="381"/>
      <c r="NMU47" s="381"/>
      <c r="NMV47" s="381"/>
      <c r="NMW47" s="381"/>
      <c r="NMX47" s="381"/>
      <c r="NMY47" s="381"/>
      <c r="NMZ47" s="381"/>
      <c r="NNA47" s="381"/>
      <c r="NNB47" s="381"/>
      <c r="NNC47" s="381"/>
      <c r="NND47" s="381"/>
      <c r="NNE47" s="381"/>
      <c r="NNF47" s="381"/>
      <c r="NNG47" s="381"/>
      <c r="NNH47" s="381"/>
      <c r="NNI47" s="381"/>
      <c r="NNJ47" s="381"/>
      <c r="NNK47" s="381"/>
      <c r="NNL47" s="381"/>
      <c r="NNM47" s="381"/>
      <c r="NNN47" s="381"/>
      <c r="NNO47" s="381"/>
      <c r="NNP47" s="381"/>
      <c r="NNQ47" s="381"/>
      <c r="NNR47" s="381"/>
      <c r="NNS47" s="381"/>
      <c r="NNT47" s="381"/>
      <c r="NNU47" s="381"/>
      <c r="NNV47" s="381"/>
      <c r="NNW47" s="381"/>
      <c r="NNX47" s="381"/>
      <c r="NNY47" s="381"/>
      <c r="NNZ47" s="381"/>
      <c r="NOA47" s="381"/>
      <c r="NOB47" s="381"/>
      <c r="NOC47" s="381"/>
      <c r="NOD47" s="381"/>
      <c r="NOE47" s="381"/>
      <c r="NOF47" s="381"/>
      <c r="NOG47" s="381"/>
      <c r="NOH47" s="381"/>
      <c r="NOI47" s="381"/>
      <c r="NOJ47" s="381"/>
      <c r="NOK47" s="381"/>
      <c r="NOL47" s="381"/>
      <c r="NOM47" s="381"/>
      <c r="NON47" s="381"/>
      <c r="NOO47" s="381"/>
      <c r="NOP47" s="381"/>
      <c r="NOQ47" s="381"/>
      <c r="NOR47" s="381"/>
      <c r="NOS47" s="381"/>
      <c r="NOT47" s="381"/>
      <c r="NOU47" s="381"/>
      <c r="NOV47" s="381"/>
      <c r="NOW47" s="381"/>
      <c r="NOX47" s="381"/>
      <c r="NOY47" s="381"/>
      <c r="NOZ47" s="381"/>
      <c r="NPA47" s="381"/>
      <c r="NPB47" s="381"/>
      <c r="NPC47" s="381"/>
      <c r="NPD47" s="381"/>
      <c r="NPE47" s="381"/>
      <c r="NPF47" s="381"/>
      <c r="NPG47" s="381"/>
      <c r="NPH47" s="381"/>
      <c r="NPI47" s="381"/>
      <c r="NPJ47" s="381"/>
      <c r="NPK47" s="381"/>
      <c r="NPL47" s="381"/>
      <c r="NPM47" s="381"/>
      <c r="NPN47" s="381"/>
      <c r="NPO47" s="381"/>
      <c r="NPP47" s="381"/>
      <c r="NPQ47" s="381"/>
      <c r="NPR47" s="381"/>
      <c r="NPS47" s="381"/>
      <c r="NPT47" s="381"/>
      <c r="NPU47" s="381"/>
      <c r="NPV47" s="381"/>
      <c r="NPW47" s="381"/>
      <c r="NPX47" s="381"/>
      <c r="NPY47" s="381"/>
      <c r="NPZ47" s="381"/>
      <c r="NQA47" s="381"/>
      <c r="NQB47" s="381"/>
      <c r="NQC47" s="381"/>
      <c r="NQD47" s="381"/>
      <c r="NQE47" s="381"/>
      <c r="NQF47" s="381"/>
      <c r="NQG47" s="381"/>
      <c r="NQH47" s="381"/>
      <c r="NQI47" s="381"/>
      <c r="NQJ47" s="381"/>
      <c r="NQK47" s="381"/>
      <c r="NQL47" s="381"/>
      <c r="NQM47" s="381"/>
      <c r="NQN47" s="381"/>
      <c r="NQO47" s="381"/>
      <c r="NQP47" s="381"/>
      <c r="NQQ47" s="381"/>
      <c r="NQR47" s="381"/>
      <c r="NQS47" s="381"/>
      <c r="NQT47" s="381"/>
      <c r="NQU47" s="381"/>
      <c r="NQV47" s="381"/>
      <c r="NQW47" s="381"/>
      <c r="NQX47" s="381"/>
      <c r="NQY47" s="381"/>
      <c r="NQZ47" s="381"/>
      <c r="NRA47" s="381"/>
      <c r="NRB47" s="381"/>
      <c r="NRC47" s="381"/>
      <c r="NRD47" s="381"/>
      <c r="NRE47" s="381"/>
      <c r="NRF47" s="381"/>
      <c r="NRG47" s="381"/>
      <c r="NRH47" s="381"/>
      <c r="NRI47" s="381"/>
      <c r="NRJ47" s="381"/>
      <c r="NRK47" s="381"/>
      <c r="NRL47" s="381"/>
      <c r="NRM47" s="381"/>
      <c r="NRN47" s="381"/>
      <c r="NRO47" s="381"/>
      <c r="NRP47" s="381"/>
      <c r="NRQ47" s="381"/>
      <c r="NRR47" s="381"/>
      <c r="NRS47" s="381"/>
      <c r="NRT47" s="381"/>
      <c r="NRU47" s="381"/>
      <c r="NRV47" s="381"/>
      <c r="NRW47" s="381"/>
      <c r="NRX47" s="381"/>
      <c r="NRY47" s="381"/>
      <c r="NRZ47" s="381"/>
      <c r="NSA47" s="381"/>
      <c r="NSB47" s="381"/>
      <c r="NSC47" s="381"/>
      <c r="NSD47" s="381"/>
      <c r="NSE47" s="381"/>
      <c r="NSF47" s="381"/>
      <c r="NSG47" s="381"/>
      <c r="NSH47" s="381"/>
      <c r="NSI47" s="381"/>
      <c r="NSJ47" s="381"/>
      <c r="NSK47" s="381"/>
      <c r="NSL47" s="381"/>
      <c r="NSM47" s="381"/>
      <c r="NSN47" s="381"/>
      <c r="NSO47" s="381"/>
      <c r="NSP47" s="381"/>
      <c r="NSQ47" s="381"/>
      <c r="NSR47" s="381"/>
      <c r="NSS47" s="381"/>
      <c r="NST47" s="381"/>
      <c r="NSU47" s="381"/>
      <c r="NSV47" s="381"/>
      <c r="NSW47" s="381"/>
      <c r="NSX47" s="381"/>
      <c r="NSY47" s="381"/>
      <c r="NSZ47" s="381"/>
      <c r="NTA47" s="381"/>
      <c r="NTB47" s="381"/>
      <c r="NTC47" s="381"/>
      <c r="NTD47" s="381"/>
      <c r="NTE47" s="381"/>
      <c r="NTF47" s="381"/>
      <c r="NTG47" s="381"/>
      <c r="NTH47" s="381"/>
      <c r="NTI47" s="381"/>
      <c r="NTJ47" s="381"/>
      <c r="NTK47" s="381"/>
      <c r="NTL47" s="381"/>
      <c r="NTM47" s="381"/>
      <c r="NTN47" s="381"/>
      <c r="NTO47" s="381"/>
      <c r="NTP47" s="381"/>
      <c r="NTQ47" s="381"/>
      <c r="NTR47" s="381"/>
      <c r="NTS47" s="381"/>
      <c r="NTT47" s="381"/>
      <c r="NTU47" s="381"/>
      <c r="NTV47" s="381"/>
      <c r="NTW47" s="381"/>
      <c r="NTX47" s="381"/>
      <c r="NTY47" s="381"/>
      <c r="NTZ47" s="381"/>
      <c r="NUA47" s="381"/>
      <c r="NUB47" s="381"/>
      <c r="NUC47" s="381"/>
      <c r="NUD47" s="381"/>
      <c r="NUE47" s="381"/>
      <c r="NUF47" s="381"/>
      <c r="NUG47" s="381"/>
      <c r="NUH47" s="381"/>
      <c r="NUI47" s="381"/>
      <c r="NUJ47" s="381"/>
      <c r="NUK47" s="381"/>
      <c r="NUL47" s="381"/>
      <c r="NUM47" s="381"/>
      <c r="NUN47" s="381"/>
      <c r="NUO47" s="381"/>
      <c r="NUP47" s="381"/>
      <c r="NUQ47" s="381"/>
      <c r="NUR47" s="381"/>
      <c r="NUS47" s="381"/>
      <c r="NUT47" s="381"/>
      <c r="NUU47" s="381"/>
      <c r="NUV47" s="381"/>
      <c r="NUW47" s="381"/>
      <c r="NUX47" s="381"/>
      <c r="NUY47" s="381"/>
      <c r="NUZ47" s="381"/>
      <c r="NVA47" s="381"/>
      <c r="NVB47" s="381"/>
      <c r="NVC47" s="381"/>
      <c r="NVD47" s="381"/>
      <c r="NVE47" s="381"/>
      <c r="NVF47" s="381"/>
      <c r="NVG47" s="381"/>
      <c r="NVH47" s="381"/>
      <c r="NVI47" s="381"/>
      <c r="NVJ47" s="381"/>
      <c r="NVK47" s="381"/>
      <c r="NVL47" s="381"/>
      <c r="NVM47" s="381"/>
      <c r="NVN47" s="381"/>
      <c r="NVO47" s="381"/>
      <c r="NVP47" s="381"/>
      <c r="NVQ47" s="381"/>
      <c r="NVR47" s="381"/>
      <c r="NVS47" s="381"/>
      <c r="NVT47" s="381"/>
      <c r="NVU47" s="381"/>
      <c r="NVV47" s="381"/>
      <c r="NVW47" s="381"/>
      <c r="NVX47" s="381"/>
      <c r="NVY47" s="381"/>
      <c r="NVZ47" s="381"/>
      <c r="NWA47" s="381"/>
      <c r="NWB47" s="381"/>
      <c r="NWC47" s="381"/>
      <c r="NWD47" s="381"/>
      <c r="NWE47" s="381"/>
      <c r="NWF47" s="381"/>
      <c r="NWG47" s="381"/>
      <c r="NWH47" s="381"/>
      <c r="NWI47" s="381"/>
      <c r="NWJ47" s="381"/>
      <c r="NWK47" s="381"/>
      <c r="NWL47" s="381"/>
      <c r="NWM47" s="381"/>
      <c r="NWN47" s="381"/>
      <c r="NWO47" s="381"/>
      <c r="NWP47" s="381"/>
      <c r="NWQ47" s="381"/>
      <c r="NWR47" s="381"/>
      <c r="NWS47" s="381"/>
      <c r="NWT47" s="381"/>
      <c r="NWU47" s="381"/>
      <c r="NWV47" s="381"/>
      <c r="NWW47" s="381"/>
      <c r="NWX47" s="381"/>
      <c r="NWY47" s="381"/>
      <c r="NWZ47" s="381"/>
      <c r="NXA47" s="381"/>
      <c r="NXB47" s="381"/>
      <c r="NXC47" s="381"/>
      <c r="NXD47" s="381"/>
      <c r="NXE47" s="381"/>
      <c r="NXF47" s="381"/>
      <c r="NXG47" s="381"/>
      <c r="NXH47" s="381"/>
      <c r="NXI47" s="381"/>
      <c r="NXJ47" s="381"/>
      <c r="NXK47" s="381"/>
      <c r="NXL47" s="381"/>
      <c r="NXM47" s="381"/>
      <c r="NXN47" s="381"/>
      <c r="NXO47" s="381"/>
      <c r="NXP47" s="381"/>
      <c r="NXQ47" s="381"/>
      <c r="NXR47" s="381"/>
      <c r="NXS47" s="381"/>
      <c r="NXT47" s="381"/>
      <c r="NXU47" s="381"/>
      <c r="NXV47" s="381"/>
      <c r="NXW47" s="381"/>
      <c r="NXX47" s="381"/>
      <c r="NXY47" s="381"/>
      <c r="NXZ47" s="381"/>
      <c r="NYA47" s="381"/>
      <c r="NYB47" s="381"/>
      <c r="NYC47" s="381"/>
      <c r="NYD47" s="381"/>
      <c r="NYE47" s="381"/>
      <c r="NYF47" s="381"/>
      <c r="NYG47" s="381"/>
      <c r="NYH47" s="381"/>
      <c r="NYI47" s="381"/>
      <c r="NYJ47" s="381"/>
      <c r="NYK47" s="381"/>
      <c r="NYL47" s="381"/>
      <c r="NYM47" s="381"/>
      <c r="NYN47" s="381"/>
      <c r="NYO47" s="381"/>
      <c r="NYP47" s="381"/>
      <c r="NYQ47" s="381"/>
      <c r="NYR47" s="381"/>
      <c r="NYS47" s="381"/>
      <c r="NYT47" s="381"/>
      <c r="NYU47" s="381"/>
      <c r="NYV47" s="381"/>
      <c r="NYW47" s="381"/>
      <c r="NYX47" s="381"/>
      <c r="NYY47" s="381"/>
      <c r="NYZ47" s="381"/>
      <c r="NZA47" s="381"/>
      <c r="NZB47" s="381"/>
      <c r="NZC47" s="381"/>
      <c r="NZD47" s="381"/>
      <c r="NZE47" s="381"/>
      <c r="NZF47" s="381"/>
      <c r="NZG47" s="381"/>
      <c r="NZH47" s="381"/>
      <c r="NZI47" s="381"/>
      <c r="NZJ47" s="381"/>
      <c r="NZK47" s="381"/>
      <c r="NZL47" s="381"/>
      <c r="NZM47" s="381"/>
      <c r="NZN47" s="381"/>
      <c r="NZO47" s="381"/>
      <c r="NZP47" s="381"/>
      <c r="NZQ47" s="381"/>
      <c r="NZR47" s="381"/>
      <c r="NZS47" s="381"/>
      <c r="NZT47" s="381"/>
      <c r="NZU47" s="381"/>
      <c r="NZV47" s="381"/>
      <c r="NZW47" s="381"/>
      <c r="NZX47" s="381"/>
      <c r="NZY47" s="381"/>
      <c r="NZZ47" s="381"/>
      <c r="OAA47" s="381"/>
      <c r="OAB47" s="381"/>
      <c r="OAC47" s="381"/>
      <c r="OAD47" s="381"/>
      <c r="OAE47" s="381"/>
      <c r="OAF47" s="381"/>
      <c r="OAG47" s="381"/>
      <c r="OAH47" s="381"/>
      <c r="OAI47" s="381"/>
      <c r="OAJ47" s="381"/>
      <c r="OAK47" s="381"/>
      <c r="OAL47" s="381"/>
      <c r="OAM47" s="381"/>
      <c r="OAN47" s="381"/>
      <c r="OAO47" s="381"/>
      <c r="OAP47" s="381"/>
      <c r="OAQ47" s="381"/>
      <c r="OAR47" s="381"/>
      <c r="OAS47" s="381"/>
      <c r="OAT47" s="381"/>
      <c r="OAU47" s="381"/>
      <c r="OAV47" s="381"/>
      <c r="OAW47" s="381"/>
      <c r="OAX47" s="381"/>
      <c r="OAY47" s="381"/>
      <c r="OAZ47" s="381"/>
      <c r="OBA47" s="381"/>
      <c r="OBB47" s="381"/>
      <c r="OBC47" s="381"/>
      <c r="OBD47" s="381"/>
      <c r="OBE47" s="381"/>
      <c r="OBF47" s="381"/>
      <c r="OBG47" s="381"/>
      <c r="OBH47" s="381"/>
      <c r="OBI47" s="381"/>
      <c r="OBJ47" s="381"/>
      <c r="OBK47" s="381"/>
      <c r="OBL47" s="381"/>
      <c r="OBM47" s="381"/>
      <c r="OBN47" s="381"/>
      <c r="OBO47" s="381"/>
      <c r="OBP47" s="381"/>
      <c r="OBQ47" s="381"/>
      <c r="OBR47" s="381"/>
      <c r="OBS47" s="381"/>
      <c r="OBT47" s="381"/>
      <c r="OBU47" s="381"/>
      <c r="OBV47" s="381"/>
      <c r="OBW47" s="381"/>
      <c r="OBX47" s="381"/>
      <c r="OBY47" s="381"/>
      <c r="OBZ47" s="381"/>
      <c r="OCA47" s="381"/>
      <c r="OCB47" s="381"/>
      <c r="OCC47" s="381"/>
      <c r="OCD47" s="381"/>
      <c r="OCE47" s="381"/>
      <c r="OCF47" s="381"/>
      <c r="OCG47" s="381"/>
      <c r="OCH47" s="381"/>
      <c r="OCI47" s="381"/>
      <c r="OCJ47" s="381"/>
      <c r="OCK47" s="381"/>
      <c r="OCL47" s="381"/>
      <c r="OCM47" s="381"/>
      <c r="OCN47" s="381"/>
      <c r="OCO47" s="381"/>
      <c r="OCP47" s="381"/>
      <c r="OCQ47" s="381"/>
      <c r="OCR47" s="381"/>
      <c r="OCS47" s="381"/>
      <c r="OCT47" s="381"/>
      <c r="OCU47" s="381"/>
      <c r="OCV47" s="381"/>
      <c r="OCW47" s="381"/>
      <c r="OCX47" s="381"/>
      <c r="OCY47" s="381"/>
      <c r="OCZ47" s="381"/>
      <c r="ODA47" s="381"/>
      <c r="ODB47" s="381"/>
      <c r="ODC47" s="381"/>
      <c r="ODD47" s="381"/>
      <c r="ODE47" s="381"/>
      <c r="ODF47" s="381"/>
      <c r="ODG47" s="381"/>
      <c r="ODH47" s="381"/>
      <c r="ODI47" s="381"/>
      <c r="ODJ47" s="381"/>
      <c r="ODK47" s="381"/>
      <c r="ODL47" s="381"/>
      <c r="ODM47" s="381"/>
      <c r="ODN47" s="381"/>
      <c r="ODO47" s="381"/>
      <c r="ODP47" s="381"/>
      <c r="ODQ47" s="381"/>
      <c r="ODR47" s="381"/>
      <c r="ODS47" s="381"/>
      <c r="ODT47" s="381"/>
      <c r="ODU47" s="381"/>
      <c r="ODV47" s="381"/>
      <c r="ODW47" s="381"/>
      <c r="ODX47" s="381"/>
      <c r="ODY47" s="381"/>
      <c r="ODZ47" s="381"/>
      <c r="OEA47" s="381"/>
      <c r="OEB47" s="381"/>
      <c r="OEC47" s="381"/>
      <c r="OED47" s="381"/>
      <c r="OEE47" s="381"/>
      <c r="OEF47" s="381"/>
      <c r="OEG47" s="381"/>
      <c r="OEH47" s="381"/>
      <c r="OEI47" s="381"/>
      <c r="OEJ47" s="381"/>
      <c r="OEK47" s="381"/>
      <c r="OEL47" s="381"/>
      <c r="OEM47" s="381"/>
      <c r="OEN47" s="381"/>
      <c r="OEO47" s="381"/>
      <c r="OEP47" s="381"/>
      <c r="OEQ47" s="381"/>
      <c r="OER47" s="381"/>
      <c r="OES47" s="381"/>
      <c r="OET47" s="381"/>
      <c r="OEU47" s="381"/>
      <c r="OEV47" s="381"/>
      <c r="OEW47" s="381"/>
      <c r="OEX47" s="381"/>
      <c r="OEY47" s="381"/>
      <c r="OEZ47" s="381"/>
      <c r="OFA47" s="381"/>
      <c r="OFB47" s="381"/>
      <c r="OFC47" s="381"/>
      <c r="OFD47" s="381"/>
      <c r="OFE47" s="381"/>
      <c r="OFF47" s="381"/>
      <c r="OFG47" s="381"/>
      <c r="OFH47" s="381"/>
      <c r="OFI47" s="381"/>
      <c r="OFJ47" s="381"/>
      <c r="OFK47" s="381"/>
      <c r="OFL47" s="381"/>
      <c r="OFM47" s="381"/>
      <c r="OFN47" s="381"/>
      <c r="OFO47" s="381"/>
      <c r="OFP47" s="381"/>
      <c r="OFQ47" s="381"/>
      <c r="OFR47" s="381"/>
      <c r="OFS47" s="381"/>
      <c r="OFT47" s="381"/>
      <c r="OFU47" s="381"/>
      <c r="OFV47" s="381"/>
      <c r="OFW47" s="381"/>
      <c r="OFX47" s="381"/>
      <c r="OFY47" s="381"/>
      <c r="OFZ47" s="381"/>
      <c r="OGA47" s="381"/>
      <c r="OGB47" s="381"/>
      <c r="OGC47" s="381"/>
      <c r="OGD47" s="381"/>
      <c r="OGE47" s="381"/>
      <c r="OGF47" s="381"/>
      <c r="OGG47" s="381"/>
      <c r="OGH47" s="381"/>
      <c r="OGI47" s="381"/>
      <c r="OGJ47" s="381"/>
      <c r="OGK47" s="381"/>
      <c r="OGL47" s="381"/>
      <c r="OGM47" s="381"/>
      <c r="OGN47" s="381"/>
      <c r="OGO47" s="381"/>
      <c r="OGP47" s="381"/>
      <c r="OGQ47" s="381"/>
      <c r="OGR47" s="381"/>
      <c r="OGS47" s="381"/>
      <c r="OGT47" s="381"/>
      <c r="OGU47" s="381"/>
      <c r="OGV47" s="381"/>
      <c r="OGW47" s="381"/>
      <c r="OGX47" s="381"/>
      <c r="OGY47" s="381"/>
      <c r="OGZ47" s="381"/>
      <c r="OHA47" s="381"/>
      <c r="OHB47" s="381"/>
      <c r="OHC47" s="381"/>
      <c r="OHD47" s="381"/>
      <c r="OHE47" s="381"/>
      <c r="OHF47" s="381"/>
      <c r="OHG47" s="381"/>
      <c r="OHH47" s="381"/>
      <c r="OHI47" s="381"/>
      <c r="OHJ47" s="381"/>
      <c r="OHK47" s="381"/>
      <c r="OHL47" s="381"/>
      <c r="OHM47" s="381"/>
      <c r="OHN47" s="381"/>
      <c r="OHO47" s="381"/>
      <c r="OHP47" s="381"/>
      <c r="OHQ47" s="381"/>
      <c r="OHR47" s="381"/>
      <c r="OHS47" s="381"/>
      <c r="OHT47" s="381"/>
      <c r="OHU47" s="381"/>
      <c r="OHV47" s="381"/>
      <c r="OHW47" s="381"/>
      <c r="OHX47" s="381"/>
      <c r="OHY47" s="381"/>
      <c r="OHZ47" s="381"/>
      <c r="OIA47" s="381"/>
      <c r="OIB47" s="381"/>
      <c r="OIC47" s="381"/>
      <c r="OID47" s="381"/>
      <c r="OIE47" s="381"/>
      <c r="OIF47" s="381"/>
      <c r="OIG47" s="381"/>
      <c r="OIH47" s="381"/>
      <c r="OII47" s="381"/>
      <c r="OIJ47" s="381"/>
      <c r="OIK47" s="381"/>
      <c r="OIL47" s="381"/>
      <c r="OIM47" s="381"/>
      <c r="OIN47" s="381"/>
      <c r="OIO47" s="381"/>
      <c r="OIP47" s="381"/>
      <c r="OIQ47" s="381"/>
      <c r="OIR47" s="381"/>
      <c r="OIS47" s="381"/>
      <c r="OIT47" s="381"/>
      <c r="OIU47" s="381"/>
      <c r="OIV47" s="381"/>
      <c r="OIW47" s="381"/>
      <c r="OIX47" s="381"/>
      <c r="OIY47" s="381"/>
      <c r="OIZ47" s="381"/>
      <c r="OJA47" s="381"/>
      <c r="OJB47" s="381"/>
      <c r="OJC47" s="381"/>
      <c r="OJD47" s="381"/>
      <c r="OJE47" s="381"/>
      <c r="OJF47" s="381"/>
      <c r="OJG47" s="381"/>
      <c r="OJH47" s="381"/>
      <c r="OJI47" s="381"/>
      <c r="OJJ47" s="381"/>
      <c r="OJK47" s="381"/>
      <c r="OJL47" s="381"/>
      <c r="OJM47" s="381"/>
      <c r="OJN47" s="381"/>
      <c r="OJO47" s="381"/>
      <c r="OJP47" s="381"/>
      <c r="OJQ47" s="381"/>
      <c r="OJR47" s="381"/>
      <c r="OJS47" s="381"/>
      <c r="OJT47" s="381"/>
      <c r="OJU47" s="381"/>
      <c r="OJV47" s="381"/>
      <c r="OJW47" s="381"/>
      <c r="OJX47" s="381"/>
      <c r="OJY47" s="381"/>
      <c r="OJZ47" s="381"/>
      <c r="OKA47" s="381"/>
      <c r="OKB47" s="381"/>
      <c r="OKC47" s="381"/>
      <c r="OKD47" s="381"/>
      <c r="OKE47" s="381"/>
      <c r="OKF47" s="381"/>
      <c r="OKG47" s="381"/>
      <c r="OKH47" s="381"/>
      <c r="OKI47" s="381"/>
      <c r="OKJ47" s="381"/>
      <c r="OKK47" s="381"/>
      <c r="OKL47" s="381"/>
      <c r="OKM47" s="381"/>
      <c r="OKN47" s="381"/>
      <c r="OKO47" s="381"/>
      <c r="OKP47" s="381"/>
      <c r="OKQ47" s="381"/>
      <c r="OKR47" s="381"/>
      <c r="OKS47" s="381"/>
      <c r="OKT47" s="381"/>
      <c r="OKU47" s="381"/>
      <c r="OKV47" s="381"/>
      <c r="OKW47" s="381"/>
      <c r="OKX47" s="381"/>
      <c r="OKY47" s="381"/>
      <c r="OKZ47" s="381"/>
      <c r="OLA47" s="381"/>
      <c r="OLB47" s="381"/>
      <c r="OLC47" s="381"/>
      <c r="OLD47" s="381"/>
      <c r="OLE47" s="381"/>
      <c r="OLF47" s="381"/>
      <c r="OLG47" s="381"/>
      <c r="OLH47" s="381"/>
      <c r="OLI47" s="381"/>
      <c r="OLJ47" s="381"/>
      <c r="OLK47" s="381"/>
      <c r="OLL47" s="381"/>
      <c r="OLM47" s="381"/>
      <c r="OLN47" s="381"/>
      <c r="OLO47" s="381"/>
      <c r="OLP47" s="381"/>
      <c r="OLQ47" s="381"/>
      <c r="OLR47" s="381"/>
      <c r="OLS47" s="381"/>
      <c r="OLT47" s="381"/>
      <c r="OLU47" s="381"/>
      <c r="OLV47" s="381"/>
      <c r="OLW47" s="381"/>
      <c r="OLX47" s="381"/>
      <c r="OLY47" s="381"/>
      <c r="OLZ47" s="381"/>
      <c r="OMA47" s="381"/>
      <c r="OMB47" s="381"/>
      <c r="OMC47" s="381"/>
      <c r="OMD47" s="381"/>
      <c r="OME47" s="381"/>
      <c r="OMF47" s="381"/>
      <c r="OMG47" s="381"/>
      <c r="OMH47" s="381"/>
      <c r="OMI47" s="381"/>
      <c r="OMJ47" s="381"/>
      <c r="OMK47" s="381"/>
      <c r="OML47" s="381"/>
      <c r="OMM47" s="381"/>
      <c r="OMN47" s="381"/>
      <c r="OMO47" s="381"/>
      <c r="OMP47" s="381"/>
      <c r="OMQ47" s="381"/>
      <c r="OMR47" s="381"/>
      <c r="OMS47" s="381"/>
      <c r="OMT47" s="381"/>
      <c r="OMU47" s="381"/>
      <c r="OMV47" s="381"/>
      <c r="OMW47" s="381"/>
      <c r="OMX47" s="381"/>
      <c r="OMY47" s="381"/>
      <c r="OMZ47" s="381"/>
      <c r="ONA47" s="381"/>
      <c r="ONB47" s="381"/>
      <c r="ONC47" s="381"/>
      <c r="OND47" s="381"/>
      <c r="ONE47" s="381"/>
      <c r="ONF47" s="381"/>
      <c r="ONG47" s="381"/>
      <c r="ONH47" s="381"/>
      <c r="ONI47" s="381"/>
      <c r="ONJ47" s="381"/>
      <c r="ONK47" s="381"/>
      <c r="ONL47" s="381"/>
      <c r="ONM47" s="381"/>
      <c r="ONN47" s="381"/>
      <c r="ONO47" s="381"/>
      <c r="ONP47" s="381"/>
      <c r="ONQ47" s="381"/>
      <c r="ONR47" s="381"/>
      <c r="ONS47" s="381"/>
      <c r="ONT47" s="381"/>
      <c r="ONU47" s="381"/>
      <c r="ONV47" s="381"/>
      <c r="ONW47" s="381"/>
      <c r="ONX47" s="381"/>
      <c r="ONY47" s="381"/>
      <c r="ONZ47" s="381"/>
      <c r="OOA47" s="381"/>
      <c r="OOB47" s="381"/>
      <c r="OOC47" s="381"/>
      <c r="OOD47" s="381"/>
      <c r="OOE47" s="381"/>
      <c r="OOF47" s="381"/>
      <c r="OOG47" s="381"/>
      <c r="OOH47" s="381"/>
      <c r="OOI47" s="381"/>
      <c r="OOJ47" s="381"/>
      <c r="OOK47" s="381"/>
      <c r="OOL47" s="381"/>
      <c r="OOM47" s="381"/>
      <c r="OON47" s="381"/>
      <c r="OOO47" s="381"/>
      <c r="OOP47" s="381"/>
      <c r="OOQ47" s="381"/>
      <c r="OOR47" s="381"/>
      <c r="OOS47" s="381"/>
      <c r="OOT47" s="381"/>
      <c r="OOU47" s="381"/>
      <c r="OOV47" s="381"/>
      <c r="OOW47" s="381"/>
      <c r="OOX47" s="381"/>
      <c r="OOY47" s="381"/>
      <c r="OOZ47" s="381"/>
      <c r="OPA47" s="381"/>
      <c r="OPB47" s="381"/>
      <c r="OPC47" s="381"/>
      <c r="OPD47" s="381"/>
      <c r="OPE47" s="381"/>
      <c r="OPF47" s="381"/>
      <c r="OPG47" s="381"/>
      <c r="OPH47" s="381"/>
      <c r="OPI47" s="381"/>
      <c r="OPJ47" s="381"/>
      <c r="OPK47" s="381"/>
      <c r="OPL47" s="381"/>
      <c r="OPM47" s="381"/>
      <c r="OPN47" s="381"/>
      <c r="OPO47" s="381"/>
      <c r="OPP47" s="381"/>
      <c r="OPQ47" s="381"/>
      <c r="OPR47" s="381"/>
      <c r="OPS47" s="381"/>
      <c r="OPT47" s="381"/>
      <c r="OPU47" s="381"/>
      <c r="OPV47" s="381"/>
      <c r="OPW47" s="381"/>
      <c r="OPX47" s="381"/>
      <c r="OPY47" s="381"/>
      <c r="OPZ47" s="381"/>
      <c r="OQA47" s="381"/>
      <c r="OQB47" s="381"/>
      <c r="OQC47" s="381"/>
      <c r="OQD47" s="381"/>
      <c r="OQE47" s="381"/>
      <c r="OQF47" s="381"/>
      <c r="OQG47" s="381"/>
      <c r="OQH47" s="381"/>
      <c r="OQI47" s="381"/>
      <c r="OQJ47" s="381"/>
      <c r="OQK47" s="381"/>
      <c r="OQL47" s="381"/>
      <c r="OQM47" s="381"/>
      <c r="OQN47" s="381"/>
      <c r="OQO47" s="381"/>
      <c r="OQP47" s="381"/>
      <c r="OQQ47" s="381"/>
      <c r="OQR47" s="381"/>
      <c r="OQS47" s="381"/>
      <c r="OQT47" s="381"/>
      <c r="OQU47" s="381"/>
      <c r="OQV47" s="381"/>
      <c r="OQW47" s="381"/>
      <c r="OQX47" s="381"/>
      <c r="OQY47" s="381"/>
      <c r="OQZ47" s="381"/>
      <c r="ORA47" s="381"/>
      <c r="ORB47" s="381"/>
      <c r="ORC47" s="381"/>
      <c r="ORD47" s="381"/>
      <c r="ORE47" s="381"/>
      <c r="ORF47" s="381"/>
      <c r="ORG47" s="381"/>
      <c r="ORH47" s="381"/>
      <c r="ORI47" s="381"/>
      <c r="ORJ47" s="381"/>
      <c r="ORK47" s="381"/>
      <c r="ORL47" s="381"/>
      <c r="ORM47" s="381"/>
      <c r="ORN47" s="381"/>
      <c r="ORO47" s="381"/>
      <c r="ORP47" s="381"/>
      <c r="ORQ47" s="381"/>
      <c r="ORR47" s="381"/>
      <c r="ORS47" s="381"/>
      <c r="ORT47" s="381"/>
      <c r="ORU47" s="381"/>
      <c r="ORV47" s="381"/>
      <c r="ORW47" s="381"/>
      <c r="ORX47" s="381"/>
      <c r="ORY47" s="381"/>
      <c r="ORZ47" s="381"/>
      <c r="OSA47" s="381"/>
      <c r="OSB47" s="381"/>
      <c r="OSC47" s="381"/>
      <c r="OSD47" s="381"/>
      <c r="OSE47" s="381"/>
      <c r="OSF47" s="381"/>
      <c r="OSG47" s="381"/>
      <c r="OSH47" s="381"/>
      <c r="OSI47" s="381"/>
      <c r="OSJ47" s="381"/>
      <c r="OSK47" s="381"/>
      <c r="OSL47" s="381"/>
      <c r="OSM47" s="381"/>
      <c r="OSN47" s="381"/>
      <c r="OSO47" s="381"/>
      <c r="OSP47" s="381"/>
      <c r="OSQ47" s="381"/>
      <c r="OSR47" s="381"/>
      <c r="OSS47" s="381"/>
      <c r="OST47" s="381"/>
      <c r="OSU47" s="381"/>
      <c r="OSV47" s="381"/>
      <c r="OSW47" s="381"/>
      <c r="OSX47" s="381"/>
      <c r="OSY47" s="381"/>
      <c r="OSZ47" s="381"/>
      <c r="OTA47" s="381"/>
      <c r="OTB47" s="381"/>
      <c r="OTC47" s="381"/>
      <c r="OTD47" s="381"/>
      <c r="OTE47" s="381"/>
      <c r="OTF47" s="381"/>
      <c r="OTG47" s="381"/>
      <c r="OTH47" s="381"/>
      <c r="OTI47" s="381"/>
      <c r="OTJ47" s="381"/>
      <c r="OTK47" s="381"/>
      <c r="OTL47" s="381"/>
      <c r="OTM47" s="381"/>
      <c r="OTN47" s="381"/>
      <c r="OTO47" s="381"/>
      <c r="OTP47" s="381"/>
      <c r="OTQ47" s="381"/>
      <c r="OTR47" s="381"/>
      <c r="OTS47" s="381"/>
      <c r="OTT47" s="381"/>
      <c r="OTU47" s="381"/>
      <c r="OTV47" s="381"/>
      <c r="OTW47" s="381"/>
      <c r="OTX47" s="381"/>
      <c r="OTY47" s="381"/>
      <c r="OTZ47" s="381"/>
      <c r="OUA47" s="381"/>
      <c r="OUB47" s="381"/>
      <c r="OUC47" s="381"/>
      <c r="OUD47" s="381"/>
      <c r="OUE47" s="381"/>
      <c r="OUF47" s="381"/>
      <c r="OUG47" s="381"/>
      <c r="OUH47" s="381"/>
      <c r="OUI47" s="381"/>
      <c r="OUJ47" s="381"/>
      <c r="OUK47" s="381"/>
      <c r="OUL47" s="381"/>
      <c r="OUM47" s="381"/>
      <c r="OUN47" s="381"/>
      <c r="OUO47" s="381"/>
      <c r="OUP47" s="381"/>
      <c r="OUQ47" s="381"/>
      <c r="OUR47" s="381"/>
      <c r="OUS47" s="381"/>
      <c r="OUT47" s="381"/>
      <c r="OUU47" s="381"/>
      <c r="OUV47" s="381"/>
      <c r="OUW47" s="381"/>
      <c r="OUX47" s="381"/>
      <c r="OUY47" s="381"/>
      <c r="OUZ47" s="381"/>
      <c r="OVA47" s="381"/>
      <c r="OVB47" s="381"/>
      <c r="OVC47" s="381"/>
      <c r="OVD47" s="381"/>
      <c r="OVE47" s="381"/>
      <c r="OVF47" s="381"/>
      <c r="OVG47" s="381"/>
      <c r="OVH47" s="381"/>
      <c r="OVI47" s="381"/>
      <c r="OVJ47" s="381"/>
      <c r="OVK47" s="381"/>
      <c r="OVL47" s="381"/>
      <c r="OVM47" s="381"/>
      <c r="OVN47" s="381"/>
      <c r="OVO47" s="381"/>
      <c r="OVP47" s="381"/>
      <c r="OVQ47" s="381"/>
      <c r="OVR47" s="381"/>
      <c r="OVS47" s="381"/>
      <c r="OVT47" s="381"/>
      <c r="OVU47" s="381"/>
      <c r="OVV47" s="381"/>
      <c r="OVW47" s="381"/>
      <c r="OVX47" s="381"/>
      <c r="OVY47" s="381"/>
      <c r="OVZ47" s="381"/>
      <c r="OWA47" s="381"/>
      <c r="OWB47" s="381"/>
      <c r="OWC47" s="381"/>
      <c r="OWD47" s="381"/>
      <c r="OWE47" s="381"/>
      <c r="OWF47" s="381"/>
      <c r="OWG47" s="381"/>
      <c r="OWH47" s="381"/>
      <c r="OWI47" s="381"/>
      <c r="OWJ47" s="381"/>
      <c r="OWK47" s="381"/>
      <c r="OWL47" s="381"/>
      <c r="OWM47" s="381"/>
      <c r="OWN47" s="381"/>
      <c r="OWO47" s="381"/>
      <c r="OWP47" s="381"/>
      <c r="OWQ47" s="381"/>
      <c r="OWR47" s="381"/>
      <c r="OWS47" s="381"/>
      <c r="OWT47" s="381"/>
      <c r="OWU47" s="381"/>
      <c r="OWV47" s="381"/>
      <c r="OWW47" s="381"/>
      <c r="OWX47" s="381"/>
      <c r="OWY47" s="381"/>
      <c r="OWZ47" s="381"/>
      <c r="OXA47" s="381"/>
      <c r="OXB47" s="381"/>
      <c r="OXC47" s="381"/>
      <c r="OXD47" s="381"/>
      <c r="OXE47" s="381"/>
      <c r="OXF47" s="381"/>
      <c r="OXG47" s="381"/>
      <c r="OXH47" s="381"/>
      <c r="OXI47" s="381"/>
      <c r="OXJ47" s="381"/>
      <c r="OXK47" s="381"/>
      <c r="OXL47" s="381"/>
      <c r="OXM47" s="381"/>
      <c r="OXN47" s="381"/>
      <c r="OXO47" s="381"/>
      <c r="OXP47" s="381"/>
      <c r="OXQ47" s="381"/>
      <c r="OXR47" s="381"/>
      <c r="OXS47" s="381"/>
      <c r="OXT47" s="381"/>
      <c r="OXU47" s="381"/>
      <c r="OXV47" s="381"/>
      <c r="OXW47" s="381"/>
      <c r="OXX47" s="381"/>
      <c r="OXY47" s="381"/>
      <c r="OXZ47" s="381"/>
      <c r="OYA47" s="381"/>
      <c r="OYB47" s="381"/>
      <c r="OYC47" s="381"/>
      <c r="OYD47" s="381"/>
      <c r="OYE47" s="381"/>
      <c r="OYF47" s="381"/>
      <c r="OYG47" s="381"/>
      <c r="OYH47" s="381"/>
      <c r="OYI47" s="381"/>
      <c r="OYJ47" s="381"/>
      <c r="OYK47" s="381"/>
      <c r="OYL47" s="381"/>
      <c r="OYM47" s="381"/>
      <c r="OYN47" s="381"/>
      <c r="OYO47" s="381"/>
      <c r="OYP47" s="381"/>
      <c r="OYQ47" s="381"/>
      <c r="OYR47" s="381"/>
      <c r="OYS47" s="381"/>
      <c r="OYT47" s="381"/>
      <c r="OYU47" s="381"/>
      <c r="OYV47" s="381"/>
      <c r="OYW47" s="381"/>
      <c r="OYX47" s="381"/>
      <c r="OYY47" s="381"/>
      <c r="OYZ47" s="381"/>
      <c r="OZA47" s="381"/>
      <c r="OZB47" s="381"/>
      <c r="OZC47" s="381"/>
      <c r="OZD47" s="381"/>
      <c r="OZE47" s="381"/>
      <c r="OZF47" s="381"/>
      <c r="OZG47" s="381"/>
      <c r="OZH47" s="381"/>
      <c r="OZI47" s="381"/>
      <c r="OZJ47" s="381"/>
      <c r="OZK47" s="381"/>
      <c r="OZL47" s="381"/>
      <c r="OZM47" s="381"/>
      <c r="OZN47" s="381"/>
      <c r="OZO47" s="381"/>
      <c r="OZP47" s="381"/>
      <c r="OZQ47" s="381"/>
      <c r="OZR47" s="381"/>
      <c r="OZS47" s="381"/>
      <c r="OZT47" s="381"/>
      <c r="OZU47" s="381"/>
      <c r="OZV47" s="381"/>
      <c r="OZW47" s="381"/>
      <c r="OZX47" s="381"/>
      <c r="OZY47" s="381"/>
      <c r="OZZ47" s="381"/>
      <c r="PAA47" s="381"/>
      <c r="PAB47" s="381"/>
      <c r="PAC47" s="381"/>
      <c r="PAD47" s="381"/>
      <c r="PAE47" s="381"/>
      <c r="PAF47" s="381"/>
      <c r="PAG47" s="381"/>
      <c r="PAH47" s="381"/>
      <c r="PAI47" s="381"/>
      <c r="PAJ47" s="381"/>
      <c r="PAK47" s="381"/>
      <c r="PAL47" s="381"/>
      <c r="PAM47" s="381"/>
      <c r="PAN47" s="381"/>
      <c r="PAO47" s="381"/>
      <c r="PAP47" s="381"/>
      <c r="PAQ47" s="381"/>
      <c r="PAR47" s="381"/>
      <c r="PAS47" s="381"/>
      <c r="PAT47" s="381"/>
      <c r="PAU47" s="381"/>
      <c r="PAV47" s="381"/>
      <c r="PAW47" s="381"/>
      <c r="PAX47" s="381"/>
      <c r="PAY47" s="381"/>
      <c r="PAZ47" s="381"/>
      <c r="PBA47" s="381"/>
      <c r="PBB47" s="381"/>
      <c r="PBC47" s="381"/>
      <c r="PBD47" s="381"/>
      <c r="PBE47" s="381"/>
      <c r="PBF47" s="381"/>
      <c r="PBG47" s="381"/>
      <c r="PBH47" s="381"/>
      <c r="PBI47" s="381"/>
      <c r="PBJ47" s="381"/>
      <c r="PBK47" s="381"/>
      <c r="PBL47" s="381"/>
      <c r="PBM47" s="381"/>
      <c r="PBN47" s="381"/>
      <c r="PBO47" s="381"/>
      <c r="PBP47" s="381"/>
      <c r="PBQ47" s="381"/>
      <c r="PBR47" s="381"/>
      <c r="PBS47" s="381"/>
      <c r="PBT47" s="381"/>
      <c r="PBU47" s="381"/>
      <c r="PBV47" s="381"/>
      <c r="PBW47" s="381"/>
      <c r="PBX47" s="381"/>
      <c r="PBY47" s="381"/>
      <c r="PBZ47" s="381"/>
      <c r="PCA47" s="381"/>
      <c r="PCB47" s="381"/>
      <c r="PCC47" s="381"/>
      <c r="PCD47" s="381"/>
      <c r="PCE47" s="381"/>
      <c r="PCF47" s="381"/>
      <c r="PCG47" s="381"/>
      <c r="PCH47" s="381"/>
      <c r="PCI47" s="381"/>
      <c r="PCJ47" s="381"/>
      <c r="PCK47" s="381"/>
      <c r="PCL47" s="381"/>
      <c r="PCM47" s="381"/>
      <c r="PCN47" s="381"/>
      <c r="PCO47" s="381"/>
      <c r="PCP47" s="381"/>
      <c r="PCQ47" s="381"/>
      <c r="PCR47" s="381"/>
      <c r="PCS47" s="381"/>
      <c r="PCT47" s="381"/>
      <c r="PCU47" s="381"/>
      <c r="PCV47" s="381"/>
      <c r="PCW47" s="381"/>
      <c r="PCX47" s="381"/>
      <c r="PCY47" s="381"/>
      <c r="PCZ47" s="381"/>
      <c r="PDA47" s="381"/>
      <c r="PDB47" s="381"/>
      <c r="PDC47" s="381"/>
      <c r="PDD47" s="381"/>
      <c r="PDE47" s="381"/>
      <c r="PDF47" s="381"/>
      <c r="PDG47" s="381"/>
      <c r="PDH47" s="381"/>
      <c r="PDI47" s="381"/>
      <c r="PDJ47" s="381"/>
      <c r="PDK47" s="381"/>
      <c r="PDL47" s="381"/>
      <c r="PDM47" s="381"/>
      <c r="PDN47" s="381"/>
      <c r="PDO47" s="381"/>
      <c r="PDP47" s="381"/>
      <c r="PDQ47" s="381"/>
      <c r="PDR47" s="381"/>
      <c r="PDS47" s="381"/>
      <c r="PDT47" s="381"/>
      <c r="PDU47" s="381"/>
      <c r="PDV47" s="381"/>
      <c r="PDW47" s="381"/>
      <c r="PDX47" s="381"/>
      <c r="PDY47" s="381"/>
      <c r="PDZ47" s="381"/>
      <c r="PEA47" s="381"/>
      <c r="PEB47" s="381"/>
      <c r="PEC47" s="381"/>
      <c r="PED47" s="381"/>
      <c r="PEE47" s="381"/>
      <c r="PEF47" s="381"/>
      <c r="PEG47" s="381"/>
      <c r="PEH47" s="381"/>
      <c r="PEI47" s="381"/>
      <c r="PEJ47" s="381"/>
      <c r="PEK47" s="381"/>
      <c r="PEL47" s="381"/>
      <c r="PEM47" s="381"/>
      <c r="PEN47" s="381"/>
      <c r="PEO47" s="381"/>
      <c r="PEP47" s="381"/>
      <c r="PEQ47" s="381"/>
      <c r="PER47" s="381"/>
      <c r="PES47" s="381"/>
      <c r="PET47" s="381"/>
      <c r="PEU47" s="381"/>
      <c r="PEV47" s="381"/>
      <c r="PEW47" s="381"/>
      <c r="PEX47" s="381"/>
      <c r="PEY47" s="381"/>
      <c r="PEZ47" s="381"/>
      <c r="PFA47" s="381"/>
      <c r="PFB47" s="381"/>
      <c r="PFC47" s="381"/>
      <c r="PFD47" s="381"/>
      <c r="PFE47" s="381"/>
      <c r="PFF47" s="381"/>
      <c r="PFG47" s="381"/>
      <c r="PFH47" s="381"/>
      <c r="PFI47" s="381"/>
      <c r="PFJ47" s="381"/>
      <c r="PFK47" s="381"/>
      <c r="PFL47" s="381"/>
      <c r="PFM47" s="381"/>
      <c r="PFN47" s="381"/>
      <c r="PFO47" s="381"/>
      <c r="PFP47" s="381"/>
      <c r="PFQ47" s="381"/>
      <c r="PFR47" s="381"/>
      <c r="PFS47" s="381"/>
      <c r="PFT47" s="381"/>
      <c r="PFU47" s="381"/>
      <c r="PFV47" s="381"/>
      <c r="PFW47" s="381"/>
      <c r="PFX47" s="381"/>
      <c r="PFY47" s="381"/>
      <c r="PFZ47" s="381"/>
      <c r="PGA47" s="381"/>
      <c r="PGB47" s="381"/>
      <c r="PGC47" s="381"/>
      <c r="PGD47" s="381"/>
      <c r="PGE47" s="381"/>
      <c r="PGF47" s="381"/>
      <c r="PGG47" s="381"/>
      <c r="PGH47" s="381"/>
      <c r="PGI47" s="381"/>
      <c r="PGJ47" s="381"/>
      <c r="PGK47" s="381"/>
      <c r="PGL47" s="381"/>
      <c r="PGM47" s="381"/>
      <c r="PGN47" s="381"/>
      <c r="PGO47" s="381"/>
      <c r="PGP47" s="381"/>
      <c r="PGQ47" s="381"/>
      <c r="PGR47" s="381"/>
      <c r="PGS47" s="381"/>
      <c r="PGT47" s="381"/>
      <c r="PGU47" s="381"/>
      <c r="PGV47" s="381"/>
      <c r="PGW47" s="381"/>
      <c r="PGX47" s="381"/>
      <c r="PGY47" s="381"/>
      <c r="PGZ47" s="381"/>
      <c r="PHA47" s="381"/>
      <c r="PHB47" s="381"/>
      <c r="PHC47" s="381"/>
      <c r="PHD47" s="381"/>
      <c r="PHE47" s="381"/>
      <c r="PHF47" s="381"/>
      <c r="PHG47" s="381"/>
      <c r="PHH47" s="381"/>
      <c r="PHI47" s="381"/>
      <c r="PHJ47" s="381"/>
      <c r="PHK47" s="381"/>
      <c r="PHL47" s="381"/>
      <c r="PHM47" s="381"/>
      <c r="PHN47" s="381"/>
      <c r="PHO47" s="381"/>
      <c r="PHP47" s="381"/>
      <c r="PHQ47" s="381"/>
      <c r="PHR47" s="381"/>
      <c r="PHS47" s="381"/>
      <c r="PHT47" s="381"/>
      <c r="PHU47" s="381"/>
      <c r="PHV47" s="381"/>
      <c r="PHW47" s="381"/>
      <c r="PHX47" s="381"/>
      <c r="PHY47" s="381"/>
      <c r="PHZ47" s="381"/>
      <c r="PIA47" s="381"/>
      <c r="PIB47" s="381"/>
      <c r="PIC47" s="381"/>
      <c r="PID47" s="381"/>
      <c r="PIE47" s="381"/>
      <c r="PIF47" s="381"/>
      <c r="PIG47" s="381"/>
      <c r="PIH47" s="381"/>
      <c r="PII47" s="381"/>
      <c r="PIJ47" s="381"/>
      <c r="PIK47" s="381"/>
      <c r="PIL47" s="381"/>
      <c r="PIM47" s="381"/>
      <c r="PIN47" s="381"/>
      <c r="PIO47" s="381"/>
      <c r="PIP47" s="381"/>
      <c r="PIQ47" s="381"/>
      <c r="PIR47" s="381"/>
      <c r="PIS47" s="381"/>
      <c r="PIT47" s="381"/>
      <c r="PIU47" s="381"/>
      <c r="PIV47" s="381"/>
      <c r="PIW47" s="381"/>
      <c r="PIX47" s="381"/>
      <c r="PIY47" s="381"/>
      <c r="PIZ47" s="381"/>
      <c r="PJA47" s="381"/>
      <c r="PJB47" s="381"/>
      <c r="PJC47" s="381"/>
      <c r="PJD47" s="381"/>
      <c r="PJE47" s="381"/>
      <c r="PJF47" s="381"/>
      <c r="PJG47" s="381"/>
      <c r="PJH47" s="381"/>
      <c r="PJI47" s="381"/>
      <c r="PJJ47" s="381"/>
      <c r="PJK47" s="381"/>
      <c r="PJL47" s="381"/>
      <c r="PJM47" s="381"/>
      <c r="PJN47" s="381"/>
      <c r="PJO47" s="381"/>
      <c r="PJP47" s="381"/>
      <c r="PJQ47" s="381"/>
      <c r="PJR47" s="381"/>
      <c r="PJS47" s="381"/>
      <c r="PJT47" s="381"/>
      <c r="PJU47" s="381"/>
      <c r="PJV47" s="381"/>
      <c r="PJW47" s="381"/>
      <c r="PJX47" s="381"/>
      <c r="PJY47" s="381"/>
      <c r="PJZ47" s="381"/>
      <c r="PKA47" s="381"/>
      <c r="PKB47" s="381"/>
      <c r="PKC47" s="381"/>
      <c r="PKD47" s="381"/>
      <c r="PKE47" s="381"/>
      <c r="PKF47" s="381"/>
      <c r="PKG47" s="381"/>
      <c r="PKH47" s="381"/>
      <c r="PKI47" s="381"/>
      <c r="PKJ47" s="381"/>
      <c r="PKK47" s="381"/>
      <c r="PKL47" s="381"/>
      <c r="PKM47" s="381"/>
      <c r="PKN47" s="381"/>
      <c r="PKO47" s="381"/>
      <c r="PKP47" s="381"/>
      <c r="PKQ47" s="381"/>
      <c r="PKR47" s="381"/>
      <c r="PKS47" s="381"/>
      <c r="PKT47" s="381"/>
      <c r="PKU47" s="381"/>
      <c r="PKV47" s="381"/>
      <c r="PKW47" s="381"/>
      <c r="PKX47" s="381"/>
      <c r="PKY47" s="381"/>
      <c r="PKZ47" s="381"/>
      <c r="PLA47" s="381"/>
      <c r="PLB47" s="381"/>
      <c r="PLC47" s="381"/>
      <c r="PLD47" s="381"/>
      <c r="PLE47" s="381"/>
      <c r="PLF47" s="381"/>
      <c r="PLG47" s="381"/>
      <c r="PLH47" s="381"/>
      <c r="PLI47" s="381"/>
      <c r="PLJ47" s="381"/>
      <c r="PLK47" s="381"/>
      <c r="PLL47" s="381"/>
      <c r="PLM47" s="381"/>
      <c r="PLN47" s="381"/>
      <c r="PLO47" s="381"/>
      <c r="PLP47" s="381"/>
      <c r="PLQ47" s="381"/>
      <c r="PLR47" s="381"/>
      <c r="PLS47" s="381"/>
      <c r="PLT47" s="381"/>
      <c r="PLU47" s="381"/>
      <c r="PLV47" s="381"/>
      <c r="PLW47" s="381"/>
      <c r="PLX47" s="381"/>
      <c r="PLY47" s="381"/>
      <c r="PLZ47" s="381"/>
      <c r="PMA47" s="381"/>
      <c r="PMB47" s="381"/>
      <c r="PMC47" s="381"/>
      <c r="PMD47" s="381"/>
      <c r="PME47" s="381"/>
      <c r="PMF47" s="381"/>
      <c r="PMG47" s="381"/>
      <c r="PMH47" s="381"/>
      <c r="PMI47" s="381"/>
      <c r="PMJ47" s="381"/>
      <c r="PMK47" s="381"/>
      <c r="PML47" s="381"/>
      <c r="PMM47" s="381"/>
      <c r="PMN47" s="381"/>
      <c r="PMO47" s="381"/>
      <c r="PMP47" s="381"/>
      <c r="PMQ47" s="381"/>
      <c r="PMR47" s="381"/>
      <c r="PMS47" s="381"/>
      <c r="PMT47" s="381"/>
      <c r="PMU47" s="381"/>
      <c r="PMV47" s="381"/>
      <c r="PMW47" s="381"/>
      <c r="PMX47" s="381"/>
      <c r="PMY47" s="381"/>
      <c r="PMZ47" s="381"/>
      <c r="PNA47" s="381"/>
      <c r="PNB47" s="381"/>
      <c r="PNC47" s="381"/>
      <c r="PND47" s="381"/>
      <c r="PNE47" s="381"/>
      <c r="PNF47" s="381"/>
      <c r="PNG47" s="381"/>
      <c r="PNH47" s="381"/>
      <c r="PNI47" s="381"/>
      <c r="PNJ47" s="381"/>
      <c r="PNK47" s="381"/>
      <c r="PNL47" s="381"/>
      <c r="PNM47" s="381"/>
      <c r="PNN47" s="381"/>
      <c r="PNO47" s="381"/>
      <c r="PNP47" s="381"/>
      <c r="PNQ47" s="381"/>
      <c r="PNR47" s="381"/>
      <c r="PNS47" s="381"/>
      <c r="PNT47" s="381"/>
      <c r="PNU47" s="381"/>
      <c r="PNV47" s="381"/>
      <c r="PNW47" s="381"/>
      <c r="PNX47" s="381"/>
      <c r="PNY47" s="381"/>
      <c r="PNZ47" s="381"/>
      <c r="POA47" s="381"/>
      <c r="POB47" s="381"/>
      <c r="POC47" s="381"/>
      <c r="POD47" s="381"/>
      <c r="POE47" s="381"/>
      <c r="POF47" s="381"/>
      <c r="POG47" s="381"/>
      <c r="POH47" s="381"/>
      <c r="POI47" s="381"/>
      <c r="POJ47" s="381"/>
      <c r="POK47" s="381"/>
      <c r="POL47" s="381"/>
      <c r="POM47" s="381"/>
      <c r="PON47" s="381"/>
      <c r="POO47" s="381"/>
      <c r="POP47" s="381"/>
      <c r="POQ47" s="381"/>
      <c r="POR47" s="381"/>
      <c r="POS47" s="381"/>
      <c r="POT47" s="381"/>
      <c r="POU47" s="381"/>
      <c r="POV47" s="381"/>
      <c r="POW47" s="381"/>
      <c r="POX47" s="381"/>
      <c r="POY47" s="381"/>
      <c r="POZ47" s="381"/>
      <c r="PPA47" s="381"/>
      <c r="PPB47" s="381"/>
      <c r="PPC47" s="381"/>
      <c r="PPD47" s="381"/>
      <c r="PPE47" s="381"/>
      <c r="PPF47" s="381"/>
      <c r="PPG47" s="381"/>
      <c r="PPH47" s="381"/>
      <c r="PPI47" s="381"/>
      <c r="PPJ47" s="381"/>
      <c r="PPK47" s="381"/>
      <c r="PPL47" s="381"/>
      <c r="PPM47" s="381"/>
      <c r="PPN47" s="381"/>
      <c r="PPO47" s="381"/>
      <c r="PPP47" s="381"/>
      <c r="PPQ47" s="381"/>
      <c r="PPR47" s="381"/>
      <c r="PPS47" s="381"/>
      <c r="PPT47" s="381"/>
      <c r="PPU47" s="381"/>
      <c r="PPV47" s="381"/>
      <c r="PPW47" s="381"/>
      <c r="PPX47" s="381"/>
      <c r="PPY47" s="381"/>
      <c r="PPZ47" s="381"/>
      <c r="PQA47" s="381"/>
      <c r="PQB47" s="381"/>
      <c r="PQC47" s="381"/>
      <c r="PQD47" s="381"/>
      <c r="PQE47" s="381"/>
      <c r="PQF47" s="381"/>
      <c r="PQG47" s="381"/>
      <c r="PQH47" s="381"/>
      <c r="PQI47" s="381"/>
      <c r="PQJ47" s="381"/>
      <c r="PQK47" s="381"/>
      <c r="PQL47" s="381"/>
      <c r="PQM47" s="381"/>
      <c r="PQN47" s="381"/>
      <c r="PQO47" s="381"/>
      <c r="PQP47" s="381"/>
      <c r="PQQ47" s="381"/>
      <c r="PQR47" s="381"/>
      <c r="PQS47" s="381"/>
      <c r="PQT47" s="381"/>
      <c r="PQU47" s="381"/>
      <c r="PQV47" s="381"/>
      <c r="PQW47" s="381"/>
      <c r="PQX47" s="381"/>
      <c r="PQY47" s="381"/>
      <c r="PQZ47" s="381"/>
      <c r="PRA47" s="381"/>
      <c r="PRB47" s="381"/>
      <c r="PRC47" s="381"/>
      <c r="PRD47" s="381"/>
      <c r="PRE47" s="381"/>
      <c r="PRF47" s="381"/>
      <c r="PRG47" s="381"/>
      <c r="PRH47" s="381"/>
      <c r="PRI47" s="381"/>
      <c r="PRJ47" s="381"/>
      <c r="PRK47" s="381"/>
      <c r="PRL47" s="381"/>
      <c r="PRM47" s="381"/>
      <c r="PRN47" s="381"/>
      <c r="PRO47" s="381"/>
      <c r="PRP47" s="381"/>
      <c r="PRQ47" s="381"/>
      <c r="PRR47" s="381"/>
      <c r="PRS47" s="381"/>
      <c r="PRT47" s="381"/>
      <c r="PRU47" s="381"/>
      <c r="PRV47" s="381"/>
      <c r="PRW47" s="381"/>
      <c r="PRX47" s="381"/>
      <c r="PRY47" s="381"/>
      <c r="PRZ47" s="381"/>
      <c r="PSA47" s="381"/>
      <c r="PSB47" s="381"/>
      <c r="PSC47" s="381"/>
      <c r="PSD47" s="381"/>
      <c r="PSE47" s="381"/>
      <c r="PSF47" s="381"/>
      <c r="PSG47" s="381"/>
      <c r="PSH47" s="381"/>
      <c r="PSI47" s="381"/>
      <c r="PSJ47" s="381"/>
      <c r="PSK47" s="381"/>
      <c r="PSL47" s="381"/>
      <c r="PSM47" s="381"/>
      <c r="PSN47" s="381"/>
      <c r="PSO47" s="381"/>
      <c r="PSP47" s="381"/>
      <c r="PSQ47" s="381"/>
      <c r="PSR47" s="381"/>
      <c r="PSS47" s="381"/>
      <c r="PST47" s="381"/>
      <c r="PSU47" s="381"/>
      <c r="PSV47" s="381"/>
      <c r="PSW47" s="381"/>
      <c r="PSX47" s="381"/>
      <c r="PSY47" s="381"/>
      <c r="PSZ47" s="381"/>
      <c r="PTA47" s="381"/>
      <c r="PTB47" s="381"/>
      <c r="PTC47" s="381"/>
      <c r="PTD47" s="381"/>
      <c r="PTE47" s="381"/>
      <c r="PTF47" s="381"/>
      <c r="PTG47" s="381"/>
      <c r="PTH47" s="381"/>
      <c r="PTI47" s="381"/>
      <c r="PTJ47" s="381"/>
      <c r="PTK47" s="381"/>
      <c r="PTL47" s="381"/>
      <c r="PTM47" s="381"/>
      <c r="PTN47" s="381"/>
      <c r="PTO47" s="381"/>
      <c r="PTP47" s="381"/>
      <c r="PTQ47" s="381"/>
      <c r="PTR47" s="381"/>
      <c r="PTS47" s="381"/>
      <c r="PTT47" s="381"/>
      <c r="PTU47" s="381"/>
      <c r="PTV47" s="381"/>
      <c r="PTW47" s="381"/>
      <c r="PTX47" s="381"/>
      <c r="PTY47" s="381"/>
      <c r="PTZ47" s="381"/>
      <c r="PUA47" s="381"/>
      <c r="PUB47" s="381"/>
      <c r="PUC47" s="381"/>
      <c r="PUD47" s="381"/>
      <c r="PUE47" s="381"/>
      <c r="PUF47" s="381"/>
      <c r="PUG47" s="381"/>
      <c r="PUH47" s="381"/>
      <c r="PUI47" s="381"/>
      <c r="PUJ47" s="381"/>
      <c r="PUK47" s="381"/>
      <c r="PUL47" s="381"/>
      <c r="PUM47" s="381"/>
      <c r="PUN47" s="381"/>
      <c r="PUO47" s="381"/>
      <c r="PUP47" s="381"/>
      <c r="PUQ47" s="381"/>
      <c r="PUR47" s="381"/>
      <c r="PUS47" s="381"/>
      <c r="PUT47" s="381"/>
      <c r="PUU47" s="381"/>
      <c r="PUV47" s="381"/>
      <c r="PUW47" s="381"/>
      <c r="PUX47" s="381"/>
      <c r="PUY47" s="381"/>
      <c r="PUZ47" s="381"/>
      <c r="PVA47" s="381"/>
      <c r="PVB47" s="381"/>
      <c r="PVC47" s="381"/>
      <c r="PVD47" s="381"/>
      <c r="PVE47" s="381"/>
      <c r="PVF47" s="381"/>
      <c r="PVG47" s="381"/>
      <c r="PVH47" s="381"/>
      <c r="PVI47" s="381"/>
      <c r="PVJ47" s="381"/>
      <c r="PVK47" s="381"/>
      <c r="PVL47" s="381"/>
      <c r="PVM47" s="381"/>
      <c r="PVN47" s="381"/>
      <c r="PVO47" s="381"/>
      <c r="PVP47" s="381"/>
      <c r="PVQ47" s="381"/>
      <c r="PVR47" s="381"/>
      <c r="PVS47" s="381"/>
      <c r="PVT47" s="381"/>
      <c r="PVU47" s="381"/>
      <c r="PVV47" s="381"/>
      <c r="PVW47" s="381"/>
      <c r="PVX47" s="381"/>
      <c r="PVY47" s="381"/>
      <c r="PVZ47" s="381"/>
      <c r="PWA47" s="381"/>
      <c r="PWB47" s="381"/>
      <c r="PWC47" s="381"/>
      <c r="PWD47" s="381"/>
      <c r="PWE47" s="381"/>
      <c r="PWF47" s="381"/>
      <c r="PWG47" s="381"/>
      <c r="PWH47" s="381"/>
      <c r="PWI47" s="381"/>
      <c r="PWJ47" s="381"/>
      <c r="PWK47" s="381"/>
      <c r="PWL47" s="381"/>
      <c r="PWM47" s="381"/>
      <c r="PWN47" s="381"/>
      <c r="PWO47" s="381"/>
      <c r="PWP47" s="381"/>
      <c r="PWQ47" s="381"/>
      <c r="PWR47" s="381"/>
      <c r="PWS47" s="381"/>
      <c r="PWT47" s="381"/>
      <c r="PWU47" s="381"/>
      <c r="PWV47" s="381"/>
      <c r="PWW47" s="381"/>
      <c r="PWX47" s="381"/>
      <c r="PWY47" s="381"/>
      <c r="PWZ47" s="381"/>
      <c r="PXA47" s="381"/>
      <c r="PXB47" s="381"/>
      <c r="PXC47" s="381"/>
      <c r="PXD47" s="381"/>
      <c r="PXE47" s="381"/>
      <c r="PXF47" s="381"/>
      <c r="PXG47" s="381"/>
      <c r="PXH47" s="381"/>
      <c r="PXI47" s="381"/>
      <c r="PXJ47" s="381"/>
      <c r="PXK47" s="381"/>
      <c r="PXL47" s="381"/>
      <c r="PXM47" s="381"/>
      <c r="PXN47" s="381"/>
      <c r="PXO47" s="381"/>
      <c r="PXP47" s="381"/>
      <c r="PXQ47" s="381"/>
      <c r="PXR47" s="381"/>
      <c r="PXS47" s="381"/>
      <c r="PXT47" s="381"/>
      <c r="PXU47" s="381"/>
      <c r="PXV47" s="381"/>
      <c r="PXW47" s="381"/>
      <c r="PXX47" s="381"/>
      <c r="PXY47" s="381"/>
      <c r="PXZ47" s="381"/>
      <c r="PYA47" s="381"/>
      <c r="PYB47" s="381"/>
      <c r="PYC47" s="381"/>
      <c r="PYD47" s="381"/>
      <c r="PYE47" s="381"/>
      <c r="PYF47" s="381"/>
      <c r="PYG47" s="381"/>
      <c r="PYH47" s="381"/>
      <c r="PYI47" s="381"/>
      <c r="PYJ47" s="381"/>
      <c r="PYK47" s="381"/>
      <c r="PYL47" s="381"/>
      <c r="PYM47" s="381"/>
      <c r="PYN47" s="381"/>
      <c r="PYO47" s="381"/>
      <c r="PYP47" s="381"/>
      <c r="PYQ47" s="381"/>
      <c r="PYR47" s="381"/>
      <c r="PYS47" s="381"/>
      <c r="PYT47" s="381"/>
      <c r="PYU47" s="381"/>
      <c r="PYV47" s="381"/>
      <c r="PYW47" s="381"/>
      <c r="PYX47" s="381"/>
      <c r="PYY47" s="381"/>
      <c r="PYZ47" s="381"/>
      <c r="PZA47" s="381"/>
      <c r="PZB47" s="381"/>
      <c r="PZC47" s="381"/>
      <c r="PZD47" s="381"/>
      <c r="PZE47" s="381"/>
      <c r="PZF47" s="381"/>
      <c r="PZG47" s="381"/>
      <c r="PZH47" s="381"/>
      <c r="PZI47" s="381"/>
      <c r="PZJ47" s="381"/>
      <c r="PZK47" s="381"/>
      <c r="PZL47" s="381"/>
      <c r="PZM47" s="381"/>
      <c r="PZN47" s="381"/>
      <c r="PZO47" s="381"/>
      <c r="PZP47" s="381"/>
      <c r="PZQ47" s="381"/>
      <c r="PZR47" s="381"/>
      <c r="PZS47" s="381"/>
      <c r="PZT47" s="381"/>
      <c r="PZU47" s="381"/>
      <c r="PZV47" s="381"/>
      <c r="PZW47" s="381"/>
      <c r="PZX47" s="381"/>
      <c r="PZY47" s="381"/>
      <c r="PZZ47" s="381"/>
      <c r="QAA47" s="381"/>
      <c r="QAB47" s="381"/>
      <c r="QAC47" s="381"/>
      <c r="QAD47" s="381"/>
      <c r="QAE47" s="381"/>
      <c r="QAF47" s="381"/>
      <c r="QAG47" s="381"/>
      <c r="QAH47" s="381"/>
      <c r="QAI47" s="381"/>
      <c r="QAJ47" s="381"/>
      <c r="QAK47" s="381"/>
      <c r="QAL47" s="381"/>
      <c r="QAM47" s="381"/>
      <c r="QAN47" s="381"/>
      <c r="QAO47" s="381"/>
      <c r="QAP47" s="381"/>
      <c r="QAQ47" s="381"/>
      <c r="QAR47" s="381"/>
      <c r="QAS47" s="381"/>
      <c r="QAT47" s="381"/>
      <c r="QAU47" s="381"/>
      <c r="QAV47" s="381"/>
      <c r="QAW47" s="381"/>
      <c r="QAX47" s="381"/>
      <c r="QAY47" s="381"/>
      <c r="QAZ47" s="381"/>
      <c r="QBA47" s="381"/>
      <c r="QBB47" s="381"/>
      <c r="QBC47" s="381"/>
      <c r="QBD47" s="381"/>
      <c r="QBE47" s="381"/>
      <c r="QBF47" s="381"/>
      <c r="QBG47" s="381"/>
      <c r="QBH47" s="381"/>
      <c r="QBI47" s="381"/>
      <c r="QBJ47" s="381"/>
      <c r="QBK47" s="381"/>
      <c r="QBL47" s="381"/>
      <c r="QBM47" s="381"/>
      <c r="QBN47" s="381"/>
      <c r="QBO47" s="381"/>
      <c r="QBP47" s="381"/>
      <c r="QBQ47" s="381"/>
      <c r="QBR47" s="381"/>
      <c r="QBS47" s="381"/>
      <c r="QBT47" s="381"/>
      <c r="QBU47" s="381"/>
      <c r="QBV47" s="381"/>
      <c r="QBW47" s="381"/>
      <c r="QBX47" s="381"/>
      <c r="QBY47" s="381"/>
      <c r="QBZ47" s="381"/>
      <c r="QCA47" s="381"/>
      <c r="QCB47" s="381"/>
      <c r="QCC47" s="381"/>
      <c r="QCD47" s="381"/>
      <c r="QCE47" s="381"/>
      <c r="QCF47" s="381"/>
      <c r="QCG47" s="381"/>
      <c r="QCH47" s="381"/>
      <c r="QCI47" s="381"/>
      <c r="QCJ47" s="381"/>
      <c r="QCK47" s="381"/>
      <c r="QCL47" s="381"/>
      <c r="QCM47" s="381"/>
      <c r="QCN47" s="381"/>
      <c r="QCO47" s="381"/>
      <c r="QCP47" s="381"/>
      <c r="QCQ47" s="381"/>
      <c r="QCR47" s="381"/>
      <c r="QCS47" s="381"/>
      <c r="QCT47" s="381"/>
      <c r="QCU47" s="381"/>
      <c r="QCV47" s="381"/>
      <c r="QCW47" s="381"/>
      <c r="QCX47" s="381"/>
      <c r="QCY47" s="381"/>
      <c r="QCZ47" s="381"/>
      <c r="QDA47" s="381"/>
      <c r="QDB47" s="381"/>
      <c r="QDC47" s="381"/>
      <c r="QDD47" s="381"/>
      <c r="QDE47" s="381"/>
      <c r="QDF47" s="381"/>
      <c r="QDG47" s="381"/>
      <c r="QDH47" s="381"/>
      <c r="QDI47" s="381"/>
      <c r="QDJ47" s="381"/>
      <c r="QDK47" s="381"/>
      <c r="QDL47" s="381"/>
      <c r="QDM47" s="381"/>
      <c r="QDN47" s="381"/>
      <c r="QDO47" s="381"/>
      <c r="QDP47" s="381"/>
      <c r="QDQ47" s="381"/>
      <c r="QDR47" s="381"/>
      <c r="QDS47" s="381"/>
      <c r="QDT47" s="381"/>
      <c r="QDU47" s="381"/>
      <c r="QDV47" s="381"/>
      <c r="QDW47" s="381"/>
      <c r="QDX47" s="381"/>
      <c r="QDY47" s="381"/>
      <c r="QDZ47" s="381"/>
      <c r="QEA47" s="381"/>
      <c r="QEB47" s="381"/>
      <c r="QEC47" s="381"/>
      <c r="QED47" s="381"/>
      <c r="QEE47" s="381"/>
      <c r="QEF47" s="381"/>
      <c r="QEG47" s="381"/>
      <c r="QEH47" s="381"/>
      <c r="QEI47" s="381"/>
      <c r="QEJ47" s="381"/>
      <c r="QEK47" s="381"/>
      <c r="QEL47" s="381"/>
      <c r="QEM47" s="381"/>
      <c r="QEN47" s="381"/>
      <c r="QEO47" s="381"/>
      <c r="QEP47" s="381"/>
      <c r="QEQ47" s="381"/>
      <c r="QER47" s="381"/>
      <c r="QES47" s="381"/>
      <c r="QET47" s="381"/>
      <c r="QEU47" s="381"/>
      <c r="QEV47" s="381"/>
      <c r="QEW47" s="381"/>
      <c r="QEX47" s="381"/>
      <c r="QEY47" s="381"/>
      <c r="QEZ47" s="381"/>
      <c r="QFA47" s="381"/>
      <c r="QFB47" s="381"/>
      <c r="QFC47" s="381"/>
      <c r="QFD47" s="381"/>
      <c r="QFE47" s="381"/>
      <c r="QFF47" s="381"/>
      <c r="QFG47" s="381"/>
      <c r="QFH47" s="381"/>
      <c r="QFI47" s="381"/>
      <c r="QFJ47" s="381"/>
      <c r="QFK47" s="381"/>
      <c r="QFL47" s="381"/>
      <c r="QFM47" s="381"/>
      <c r="QFN47" s="381"/>
      <c r="QFO47" s="381"/>
      <c r="QFP47" s="381"/>
      <c r="QFQ47" s="381"/>
      <c r="QFR47" s="381"/>
      <c r="QFS47" s="381"/>
      <c r="QFT47" s="381"/>
      <c r="QFU47" s="381"/>
      <c r="QFV47" s="381"/>
      <c r="QFW47" s="381"/>
      <c r="QFX47" s="381"/>
      <c r="QFY47" s="381"/>
      <c r="QFZ47" s="381"/>
      <c r="QGA47" s="381"/>
      <c r="QGB47" s="381"/>
      <c r="QGC47" s="381"/>
      <c r="QGD47" s="381"/>
      <c r="QGE47" s="381"/>
      <c r="QGF47" s="381"/>
      <c r="QGG47" s="381"/>
      <c r="QGH47" s="381"/>
      <c r="QGI47" s="381"/>
      <c r="QGJ47" s="381"/>
      <c r="QGK47" s="381"/>
      <c r="QGL47" s="381"/>
      <c r="QGM47" s="381"/>
      <c r="QGN47" s="381"/>
      <c r="QGO47" s="381"/>
      <c r="QGP47" s="381"/>
      <c r="QGQ47" s="381"/>
      <c r="QGR47" s="381"/>
      <c r="QGS47" s="381"/>
      <c r="QGT47" s="381"/>
      <c r="QGU47" s="381"/>
      <c r="QGV47" s="381"/>
      <c r="QGW47" s="381"/>
      <c r="QGX47" s="381"/>
      <c r="QGY47" s="381"/>
      <c r="QGZ47" s="381"/>
      <c r="QHA47" s="381"/>
      <c r="QHB47" s="381"/>
      <c r="QHC47" s="381"/>
      <c r="QHD47" s="381"/>
      <c r="QHE47" s="381"/>
      <c r="QHF47" s="381"/>
      <c r="QHG47" s="381"/>
      <c r="QHH47" s="381"/>
      <c r="QHI47" s="381"/>
      <c r="QHJ47" s="381"/>
      <c r="QHK47" s="381"/>
      <c r="QHL47" s="381"/>
      <c r="QHM47" s="381"/>
      <c r="QHN47" s="381"/>
      <c r="QHO47" s="381"/>
      <c r="QHP47" s="381"/>
      <c r="QHQ47" s="381"/>
      <c r="QHR47" s="381"/>
      <c r="QHS47" s="381"/>
      <c r="QHT47" s="381"/>
      <c r="QHU47" s="381"/>
      <c r="QHV47" s="381"/>
      <c r="QHW47" s="381"/>
      <c r="QHX47" s="381"/>
      <c r="QHY47" s="381"/>
      <c r="QHZ47" s="381"/>
      <c r="QIA47" s="381"/>
      <c r="QIB47" s="381"/>
      <c r="QIC47" s="381"/>
      <c r="QID47" s="381"/>
      <c r="QIE47" s="381"/>
      <c r="QIF47" s="381"/>
      <c r="QIG47" s="381"/>
      <c r="QIH47" s="381"/>
      <c r="QII47" s="381"/>
      <c r="QIJ47" s="381"/>
      <c r="QIK47" s="381"/>
      <c r="QIL47" s="381"/>
      <c r="QIM47" s="381"/>
      <c r="QIN47" s="381"/>
      <c r="QIO47" s="381"/>
      <c r="QIP47" s="381"/>
      <c r="QIQ47" s="381"/>
      <c r="QIR47" s="381"/>
      <c r="QIS47" s="381"/>
      <c r="QIT47" s="381"/>
      <c r="QIU47" s="381"/>
      <c r="QIV47" s="381"/>
      <c r="QIW47" s="381"/>
      <c r="QIX47" s="381"/>
      <c r="QIY47" s="381"/>
      <c r="QIZ47" s="381"/>
      <c r="QJA47" s="381"/>
      <c r="QJB47" s="381"/>
      <c r="QJC47" s="381"/>
      <c r="QJD47" s="381"/>
      <c r="QJE47" s="381"/>
      <c r="QJF47" s="381"/>
      <c r="QJG47" s="381"/>
      <c r="QJH47" s="381"/>
      <c r="QJI47" s="381"/>
      <c r="QJJ47" s="381"/>
      <c r="QJK47" s="381"/>
      <c r="QJL47" s="381"/>
      <c r="QJM47" s="381"/>
      <c r="QJN47" s="381"/>
      <c r="QJO47" s="381"/>
      <c r="QJP47" s="381"/>
      <c r="QJQ47" s="381"/>
      <c r="QJR47" s="381"/>
      <c r="QJS47" s="381"/>
      <c r="QJT47" s="381"/>
      <c r="QJU47" s="381"/>
      <c r="QJV47" s="381"/>
      <c r="QJW47" s="381"/>
      <c r="QJX47" s="381"/>
      <c r="QJY47" s="381"/>
      <c r="QJZ47" s="381"/>
      <c r="QKA47" s="381"/>
      <c r="QKB47" s="381"/>
      <c r="QKC47" s="381"/>
      <c r="QKD47" s="381"/>
      <c r="QKE47" s="381"/>
      <c r="QKF47" s="381"/>
      <c r="QKG47" s="381"/>
      <c r="QKH47" s="381"/>
      <c r="QKI47" s="381"/>
      <c r="QKJ47" s="381"/>
      <c r="QKK47" s="381"/>
      <c r="QKL47" s="381"/>
      <c r="QKM47" s="381"/>
      <c r="QKN47" s="381"/>
      <c r="QKO47" s="381"/>
      <c r="QKP47" s="381"/>
      <c r="QKQ47" s="381"/>
      <c r="QKR47" s="381"/>
      <c r="QKS47" s="381"/>
      <c r="QKT47" s="381"/>
      <c r="QKU47" s="381"/>
      <c r="QKV47" s="381"/>
      <c r="QKW47" s="381"/>
      <c r="QKX47" s="381"/>
      <c r="QKY47" s="381"/>
      <c r="QKZ47" s="381"/>
      <c r="QLA47" s="381"/>
      <c r="QLB47" s="381"/>
      <c r="QLC47" s="381"/>
      <c r="QLD47" s="381"/>
      <c r="QLE47" s="381"/>
      <c r="QLF47" s="381"/>
      <c r="QLG47" s="381"/>
      <c r="QLH47" s="381"/>
      <c r="QLI47" s="381"/>
      <c r="QLJ47" s="381"/>
      <c r="QLK47" s="381"/>
      <c r="QLL47" s="381"/>
      <c r="QLM47" s="381"/>
      <c r="QLN47" s="381"/>
      <c r="QLO47" s="381"/>
      <c r="QLP47" s="381"/>
      <c r="QLQ47" s="381"/>
      <c r="QLR47" s="381"/>
      <c r="QLS47" s="381"/>
      <c r="QLT47" s="381"/>
      <c r="QLU47" s="381"/>
      <c r="QLV47" s="381"/>
      <c r="QLW47" s="381"/>
      <c r="QLX47" s="381"/>
      <c r="QLY47" s="381"/>
      <c r="QLZ47" s="381"/>
      <c r="QMA47" s="381"/>
      <c r="QMB47" s="381"/>
      <c r="QMC47" s="381"/>
      <c r="QMD47" s="381"/>
      <c r="QME47" s="381"/>
      <c r="QMF47" s="381"/>
      <c r="QMG47" s="381"/>
      <c r="QMH47" s="381"/>
      <c r="QMI47" s="381"/>
      <c r="QMJ47" s="381"/>
      <c r="QMK47" s="381"/>
      <c r="QML47" s="381"/>
      <c r="QMM47" s="381"/>
      <c r="QMN47" s="381"/>
      <c r="QMO47" s="381"/>
      <c r="QMP47" s="381"/>
      <c r="QMQ47" s="381"/>
      <c r="QMR47" s="381"/>
      <c r="QMS47" s="381"/>
      <c r="QMT47" s="381"/>
      <c r="QMU47" s="381"/>
      <c r="QMV47" s="381"/>
      <c r="QMW47" s="381"/>
      <c r="QMX47" s="381"/>
      <c r="QMY47" s="381"/>
      <c r="QMZ47" s="381"/>
      <c r="QNA47" s="381"/>
      <c r="QNB47" s="381"/>
      <c r="QNC47" s="381"/>
      <c r="QND47" s="381"/>
      <c r="QNE47" s="381"/>
      <c r="QNF47" s="381"/>
      <c r="QNG47" s="381"/>
      <c r="QNH47" s="381"/>
      <c r="QNI47" s="381"/>
      <c r="QNJ47" s="381"/>
      <c r="QNK47" s="381"/>
      <c r="QNL47" s="381"/>
      <c r="QNM47" s="381"/>
      <c r="QNN47" s="381"/>
      <c r="QNO47" s="381"/>
      <c r="QNP47" s="381"/>
      <c r="QNQ47" s="381"/>
      <c r="QNR47" s="381"/>
      <c r="QNS47" s="381"/>
      <c r="QNT47" s="381"/>
      <c r="QNU47" s="381"/>
      <c r="QNV47" s="381"/>
      <c r="QNW47" s="381"/>
      <c r="QNX47" s="381"/>
      <c r="QNY47" s="381"/>
      <c r="QNZ47" s="381"/>
      <c r="QOA47" s="381"/>
      <c r="QOB47" s="381"/>
      <c r="QOC47" s="381"/>
      <c r="QOD47" s="381"/>
      <c r="QOE47" s="381"/>
      <c r="QOF47" s="381"/>
      <c r="QOG47" s="381"/>
      <c r="QOH47" s="381"/>
      <c r="QOI47" s="381"/>
      <c r="QOJ47" s="381"/>
      <c r="QOK47" s="381"/>
      <c r="QOL47" s="381"/>
      <c r="QOM47" s="381"/>
      <c r="QON47" s="381"/>
      <c r="QOO47" s="381"/>
      <c r="QOP47" s="381"/>
      <c r="QOQ47" s="381"/>
      <c r="QOR47" s="381"/>
      <c r="QOS47" s="381"/>
      <c r="QOT47" s="381"/>
      <c r="QOU47" s="381"/>
      <c r="QOV47" s="381"/>
      <c r="QOW47" s="381"/>
      <c r="QOX47" s="381"/>
      <c r="QOY47" s="381"/>
      <c r="QOZ47" s="381"/>
      <c r="QPA47" s="381"/>
      <c r="QPB47" s="381"/>
      <c r="QPC47" s="381"/>
      <c r="QPD47" s="381"/>
      <c r="QPE47" s="381"/>
      <c r="QPF47" s="381"/>
      <c r="QPG47" s="381"/>
      <c r="QPH47" s="381"/>
      <c r="QPI47" s="381"/>
      <c r="QPJ47" s="381"/>
      <c r="QPK47" s="381"/>
      <c r="QPL47" s="381"/>
      <c r="QPM47" s="381"/>
      <c r="QPN47" s="381"/>
      <c r="QPO47" s="381"/>
      <c r="QPP47" s="381"/>
      <c r="QPQ47" s="381"/>
      <c r="QPR47" s="381"/>
      <c r="QPS47" s="381"/>
      <c r="QPT47" s="381"/>
      <c r="QPU47" s="381"/>
      <c r="QPV47" s="381"/>
      <c r="QPW47" s="381"/>
      <c r="QPX47" s="381"/>
      <c r="QPY47" s="381"/>
      <c r="QPZ47" s="381"/>
      <c r="QQA47" s="381"/>
      <c r="QQB47" s="381"/>
      <c r="QQC47" s="381"/>
      <c r="QQD47" s="381"/>
      <c r="QQE47" s="381"/>
      <c r="QQF47" s="381"/>
      <c r="QQG47" s="381"/>
      <c r="QQH47" s="381"/>
      <c r="QQI47" s="381"/>
      <c r="QQJ47" s="381"/>
      <c r="QQK47" s="381"/>
      <c r="QQL47" s="381"/>
      <c r="QQM47" s="381"/>
      <c r="QQN47" s="381"/>
      <c r="QQO47" s="381"/>
      <c r="QQP47" s="381"/>
      <c r="QQQ47" s="381"/>
      <c r="QQR47" s="381"/>
      <c r="QQS47" s="381"/>
      <c r="QQT47" s="381"/>
      <c r="QQU47" s="381"/>
      <c r="QQV47" s="381"/>
      <c r="QQW47" s="381"/>
      <c r="QQX47" s="381"/>
      <c r="QQY47" s="381"/>
      <c r="QQZ47" s="381"/>
      <c r="QRA47" s="381"/>
      <c r="QRB47" s="381"/>
      <c r="QRC47" s="381"/>
      <c r="QRD47" s="381"/>
      <c r="QRE47" s="381"/>
      <c r="QRF47" s="381"/>
      <c r="QRG47" s="381"/>
      <c r="QRH47" s="381"/>
      <c r="QRI47" s="381"/>
      <c r="QRJ47" s="381"/>
      <c r="QRK47" s="381"/>
      <c r="QRL47" s="381"/>
      <c r="QRM47" s="381"/>
      <c r="QRN47" s="381"/>
      <c r="QRO47" s="381"/>
      <c r="QRP47" s="381"/>
      <c r="QRQ47" s="381"/>
      <c r="QRR47" s="381"/>
      <c r="QRS47" s="381"/>
      <c r="QRT47" s="381"/>
      <c r="QRU47" s="381"/>
      <c r="QRV47" s="381"/>
      <c r="QRW47" s="381"/>
      <c r="QRX47" s="381"/>
      <c r="QRY47" s="381"/>
      <c r="QRZ47" s="381"/>
      <c r="QSA47" s="381"/>
      <c r="QSB47" s="381"/>
      <c r="QSC47" s="381"/>
      <c r="QSD47" s="381"/>
      <c r="QSE47" s="381"/>
      <c r="QSF47" s="381"/>
      <c r="QSG47" s="381"/>
      <c r="QSH47" s="381"/>
      <c r="QSI47" s="381"/>
      <c r="QSJ47" s="381"/>
      <c r="QSK47" s="381"/>
      <c r="QSL47" s="381"/>
      <c r="QSM47" s="381"/>
      <c r="QSN47" s="381"/>
      <c r="QSO47" s="381"/>
      <c r="QSP47" s="381"/>
      <c r="QSQ47" s="381"/>
      <c r="QSR47" s="381"/>
      <c r="QSS47" s="381"/>
      <c r="QST47" s="381"/>
      <c r="QSU47" s="381"/>
      <c r="QSV47" s="381"/>
      <c r="QSW47" s="381"/>
      <c r="QSX47" s="381"/>
      <c r="QSY47" s="381"/>
      <c r="QSZ47" s="381"/>
      <c r="QTA47" s="381"/>
      <c r="QTB47" s="381"/>
      <c r="QTC47" s="381"/>
      <c r="QTD47" s="381"/>
      <c r="QTE47" s="381"/>
      <c r="QTF47" s="381"/>
      <c r="QTG47" s="381"/>
      <c r="QTH47" s="381"/>
      <c r="QTI47" s="381"/>
      <c r="QTJ47" s="381"/>
      <c r="QTK47" s="381"/>
      <c r="QTL47" s="381"/>
      <c r="QTM47" s="381"/>
      <c r="QTN47" s="381"/>
      <c r="QTO47" s="381"/>
      <c r="QTP47" s="381"/>
      <c r="QTQ47" s="381"/>
      <c r="QTR47" s="381"/>
      <c r="QTS47" s="381"/>
      <c r="QTT47" s="381"/>
      <c r="QTU47" s="381"/>
      <c r="QTV47" s="381"/>
      <c r="QTW47" s="381"/>
      <c r="QTX47" s="381"/>
      <c r="QTY47" s="381"/>
      <c r="QTZ47" s="381"/>
      <c r="QUA47" s="381"/>
      <c r="QUB47" s="381"/>
      <c r="QUC47" s="381"/>
      <c r="QUD47" s="381"/>
      <c r="QUE47" s="381"/>
      <c r="QUF47" s="381"/>
      <c r="QUG47" s="381"/>
      <c r="QUH47" s="381"/>
      <c r="QUI47" s="381"/>
      <c r="QUJ47" s="381"/>
      <c r="QUK47" s="381"/>
      <c r="QUL47" s="381"/>
      <c r="QUM47" s="381"/>
      <c r="QUN47" s="381"/>
      <c r="QUO47" s="381"/>
      <c r="QUP47" s="381"/>
      <c r="QUQ47" s="381"/>
      <c r="QUR47" s="381"/>
      <c r="QUS47" s="381"/>
      <c r="QUT47" s="381"/>
      <c r="QUU47" s="381"/>
      <c r="QUV47" s="381"/>
      <c r="QUW47" s="381"/>
      <c r="QUX47" s="381"/>
      <c r="QUY47" s="381"/>
      <c r="QUZ47" s="381"/>
      <c r="QVA47" s="381"/>
      <c r="QVB47" s="381"/>
      <c r="QVC47" s="381"/>
      <c r="QVD47" s="381"/>
      <c r="QVE47" s="381"/>
      <c r="QVF47" s="381"/>
      <c r="QVG47" s="381"/>
      <c r="QVH47" s="381"/>
      <c r="QVI47" s="381"/>
      <c r="QVJ47" s="381"/>
      <c r="QVK47" s="381"/>
      <c r="QVL47" s="381"/>
      <c r="QVM47" s="381"/>
      <c r="QVN47" s="381"/>
      <c r="QVO47" s="381"/>
      <c r="QVP47" s="381"/>
      <c r="QVQ47" s="381"/>
      <c r="QVR47" s="381"/>
      <c r="QVS47" s="381"/>
      <c r="QVT47" s="381"/>
      <c r="QVU47" s="381"/>
      <c r="QVV47" s="381"/>
      <c r="QVW47" s="381"/>
      <c r="QVX47" s="381"/>
      <c r="QVY47" s="381"/>
      <c r="QVZ47" s="381"/>
      <c r="QWA47" s="381"/>
      <c r="QWB47" s="381"/>
      <c r="QWC47" s="381"/>
      <c r="QWD47" s="381"/>
      <c r="QWE47" s="381"/>
      <c r="QWF47" s="381"/>
      <c r="QWG47" s="381"/>
      <c r="QWH47" s="381"/>
      <c r="QWI47" s="381"/>
      <c r="QWJ47" s="381"/>
      <c r="QWK47" s="381"/>
      <c r="QWL47" s="381"/>
      <c r="QWM47" s="381"/>
      <c r="QWN47" s="381"/>
      <c r="QWO47" s="381"/>
      <c r="QWP47" s="381"/>
      <c r="QWQ47" s="381"/>
      <c r="QWR47" s="381"/>
      <c r="QWS47" s="381"/>
      <c r="QWT47" s="381"/>
      <c r="QWU47" s="381"/>
      <c r="QWV47" s="381"/>
      <c r="QWW47" s="381"/>
      <c r="QWX47" s="381"/>
      <c r="QWY47" s="381"/>
      <c r="QWZ47" s="381"/>
      <c r="QXA47" s="381"/>
      <c r="QXB47" s="381"/>
      <c r="QXC47" s="381"/>
      <c r="QXD47" s="381"/>
      <c r="QXE47" s="381"/>
      <c r="QXF47" s="381"/>
      <c r="QXG47" s="381"/>
      <c r="QXH47" s="381"/>
      <c r="QXI47" s="381"/>
      <c r="QXJ47" s="381"/>
      <c r="QXK47" s="381"/>
      <c r="QXL47" s="381"/>
      <c r="QXM47" s="381"/>
      <c r="QXN47" s="381"/>
      <c r="QXO47" s="381"/>
      <c r="QXP47" s="381"/>
      <c r="QXQ47" s="381"/>
      <c r="QXR47" s="381"/>
      <c r="QXS47" s="381"/>
      <c r="QXT47" s="381"/>
      <c r="QXU47" s="381"/>
      <c r="QXV47" s="381"/>
      <c r="QXW47" s="381"/>
      <c r="QXX47" s="381"/>
      <c r="QXY47" s="381"/>
      <c r="QXZ47" s="381"/>
      <c r="QYA47" s="381"/>
      <c r="QYB47" s="381"/>
      <c r="QYC47" s="381"/>
      <c r="QYD47" s="381"/>
      <c r="QYE47" s="381"/>
      <c r="QYF47" s="381"/>
      <c r="QYG47" s="381"/>
      <c r="QYH47" s="381"/>
      <c r="QYI47" s="381"/>
      <c r="QYJ47" s="381"/>
      <c r="QYK47" s="381"/>
      <c r="QYL47" s="381"/>
      <c r="QYM47" s="381"/>
      <c r="QYN47" s="381"/>
      <c r="QYO47" s="381"/>
      <c r="QYP47" s="381"/>
      <c r="QYQ47" s="381"/>
      <c r="QYR47" s="381"/>
      <c r="QYS47" s="381"/>
      <c r="QYT47" s="381"/>
      <c r="QYU47" s="381"/>
      <c r="QYV47" s="381"/>
      <c r="QYW47" s="381"/>
      <c r="QYX47" s="381"/>
      <c r="QYY47" s="381"/>
      <c r="QYZ47" s="381"/>
      <c r="QZA47" s="381"/>
      <c r="QZB47" s="381"/>
      <c r="QZC47" s="381"/>
      <c r="QZD47" s="381"/>
      <c r="QZE47" s="381"/>
      <c r="QZF47" s="381"/>
      <c r="QZG47" s="381"/>
      <c r="QZH47" s="381"/>
      <c r="QZI47" s="381"/>
      <c r="QZJ47" s="381"/>
      <c r="QZK47" s="381"/>
      <c r="QZL47" s="381"/>
      <c r="QZM47" s="381"/>
      <c r="QZN47" s="381"/>
      <c r="QZO47" s="381"/>
      <c r="QZP47" s="381"/>
      <c r="QZQ47" s="381"/>
      <c r="QZR47" s="381"/>
      <c r="QZS47" s="381"/>
      <c r="QZT47" s="381"/>
      <c r="QZU47" s="381"/>
      <c r="QZV47" s="381"/>
      <c r="QZW47" s="381"/>
      <c r="QZX47" s="381"/>
      <c r="QZY47" s="381"/>
      <c r="QZZ47" s="381"/>
      <c r="RAA47" s="381"/>
      <c r="RAB47" s="381"/>
      <c r="RAC47" s="381"/>
      <c r="RAD47" s="381"/>
      <c r="RAE47" s="381"/>
      <c r="RAF47" s="381"/>
      <c r="RAG47" s="381"/>
      <c r="RAH47" s="381"/>
      <c r="RAI47" s="381"/>
      <c r="RAJ47" s="381"/>
      <c r="RAK47" s="381"/>
      <c r="RAL47" s="381"/>
      <c r="RAM47" s="381"/>
      <c r="RAN47" s="381"/>
      <c r="RAO47" s="381"/>
      <c r="RAP47" s="381"/>
      <c r="RAQ47" s="381"/>
      <c r="RAR47" s="381"/>
      <c r="RAS47" s="381"/>
      <c r="RAT47" s="381"/>
      <c r="RAU47" s="381"/>
      <c r="RAV47" s="381"/>
      <c r="RAW47" s="381"/>
      <c r="RAX47" s="381"/>
      <c r="RAY47" s="381"/>
      <c r="RAZ47" s="381"/>
      <c r="RBA47" s="381"/>
      <c r="RBB47" s="381"/>
      <c r="RBC47" s="381"/>
      <c r="RBD47" s="381"/>
      <c r="RBE47" s="381"/>
      <c r="RBF47" s="381"/>
      <c r="RBG47" s="381"/>
      <c r="RBH47" s="381"/>
      <c r="RBI47" s="381"/>
      <c r="RBJ47" s="381"/>
      <c r="RBK47" s="381"/>
      <c r="RBL47" s="381"/>
      <c r="RBM47" s="381"/>
      <c r="RBN47" s="381"/>
      <c r="RBO47" s="381"/>
      <c r="RBP47" s="381"/>
      <c r="RBQ47" s="381"/>
      <c r="RBR47" s="381"/>
      <c r="RBS47" s="381"/>
      <c r="RBT47" s="381"/>
      <c r="RBU47" s="381"/>
      <c r="RBV47" s="381"/>
      <c r="RBW47" s="381"/>
      <c r="RBX47" s="381"/>
      <c r="RBY47" s="381"/>
      <c r="RBZ47" s="381"/>
      <c r="RCA47" s="381"/>
      <c r="RCB47" s="381"/>
      <c r="RCC47" s="381"/>
      <c r="RCD47" s="381"/>
      <c r="RCE47" s="381"/>
      <c r="RCF47" s="381"/>
      <c r="RCG47" s="381"/>
      <c r="RCH47" s="381"/>
      <c r="RCI47" s="381"/>
      <c r="RCJ47" s="381"/>
      <c r="RCK47" s="381"/>
      <c r="RCL47" s="381"/>
      <c r="RCM47" s="381"/>
      <c r="RCN47" s="381"/>
      <c r="RCO47" s="381"/>
      <c r="RCP47" s="381"/>
      <c r="RCQ47" s="381"/>
      <c r="RCR47" s="381"/>
      <c r="RCS47" s="381"/>
      <c r="RCT47" s="381"/>
      <c r="RCU47" s="381"/>
      <c r="RCV47" s="381"/>
      <c r="RCW47" s="381"/>
      <c r="RCX47" s="381"/>
      <c r="RCY47" s="381"/>
      <c r="RCZ47" s="381"/>
      <c r="RDA47" s="381"/>
      <c r="RDB47" s="381"/>
      <c r="RDC47" s="381"/>
      <c r="RDD47" s="381"/>
      <c r="RDE47" s="381"/>
      <c r="RDF47" s="381"/>
      <c r="RDG47" s="381"/>
      <c r="RDH47" s="381"/>
      <c r="RDI47" s="381"/>
      <c r="RDJ47" s="381"/>
      <c r="RDK47" s="381"/>
      <c r="RDL47" s="381"/>
      <c r="RDM47" s="381"/>
      <c r="RDN47" s="381"/>
      <c r="RDO47" s="381"/>
      <c r="RDP47" s="381"/>
      <c r="RDQ47" s="381"/>
      <c r="RDR47" s="381"/>
      <c r="RDS47" s="381"/>
      <c r="RDT47" s="381"/>
      <c r="RDU47" s="381"/>
      <c r="RDV47" s="381"/>
      <c r="RDW47" s="381"/>
      <c r="RDX47" s="381"/>
      <c r="RDY47" s="381"/>
      <c r="RDZ47" s="381"/>
      <c r="REA47" s="381"/>
      <c r="REB47" s="381"/>
      <c r="REC47" s="381"/>
      <c r="RED47" s="381"/>
      <c r="REE47" s="381"/>
      <c r="REF47" s="381"/>
      <c r="REG47" s="381"/>
      <c r="REH47" s="381"/>
      <c r="REI47" s="381"/>
      <c r="REJ47" s="381"/>
      <c r="REK47" s="381"/>
      <c r="REL47" s="381"/>
      <c r="REM47" s="381"/>
      <c r="REN47" s="381"/>
      <c r="REO47" s="381"/>
      <c r="REP47" s="381"/>
      <c r="REQ47" s="381"/>
      <c r="RER47" s="381"/>
      <c r="RES47" s="381"/>
      <c r="RET47" s="381"/>
      <c r="REU47" s="381"/>
      <c r="REV47" s="381"/>
      <c r="REW47" s="381"/>
      <c r="REX47" s="381"/>
      <c r="REY47" s="381"/>
      <c r="REZ47" s="381"/>
      <c r="RFA47" s="381"/>
      <c r="RFB47" s="381"/>
      <c r="RFC47" s="381"/>
      <c r="RFD47" s="381"/>
      <c r="RFE47" s="381"/>
      <c r="RFF47" s="381"/>
      <c r="RFG47" s="381"/>
      <c r="RFH47" s="381"/>
      <c r="RFI47" s="381"/>
      <c r="RFJ47" s="381"/>
      <c r="RFK47" s="381"/>
      <c r="RFL47" s="381"/>
      <c r="RFM47" s="381"/>
      <c r="RFN47" s="381"/>
      <c r="RFO47" s="381"/>
      <c r="RFP47" s="381"/>
      <c r="RFQ47" s="381"/>
      <c r="RFR47" s="381"/>
      <c r="RFS47" s="381"/>
      <c r="RFT47" s="381"/>
      <c r="RFU47" s="381"/>
      <c r="RFV47" s="381"/>
      <c r="RFW47" s="381"/>
      <c r="RFX47" s="381"/>
      <c r="RFY47" s="381"/>
      <c r="RFZ47" s="381"/>
      <c r="RGA47" s="381"/>
      <c r="RGB47" s="381"/>
      <c r="RGC47" s="381"/>
      <c r="RGD47" s="381"/>
      <c r="RGE47" s="381"/>
      <c r="RGF47" s="381"/>
      <c r="RGG47" s="381"/>
      <c r="RGH47" s="381"/>
      <c r="RGI47" s="381"/>
      <c r="RGJ47" s="381"/>
      <c r="RGK47" s="381"/>
      <c r="RGL47" s="381"/>
      <c r="RGM47" s="381"/>
      <c r="RGN47" s="381"/>
      <c r="RGO47" s="381"/>
      <c r="RGP47" s="381"/>
      <c r="RGQ47" s="381"/>
      <c r="RGR47" s="381"/>
      <c r="RGS47" s="381"/>
      <c r="RGT47" s="381"/>
      <c r="RGU47" s="381"/>
      <c r="RGV47" s="381"/>
      <c r="RGW47" s="381"/>
      <c r="RGX47" s="381"/>
      <c r="RGY47" s="381"/>
      <c r="RGZ47" s="381"/>
      <c r="RHA47" s="381"/>
      <c r="RHB47" s="381"/>
      <c r="RHC47" s="381"/>
      <c r="RHD47" s="381"/>
      <c r="RHE47" s="381"/>
      <c r="RHF47" s="381"/>
      <c r="RHG47" s="381"/>
      <c r="RHH47" s="381"/>
      <c r="RHI47" s="381"/>
      <c r="RHJ47" s="381"/>
      <c r="RHK47" s="381"/>
      <c r="RHL47" s="381"/>
      <c r="RHM47" s="381"/>
      <c r="RHN47" s="381"/>
      <c r="RHO47" s="381"/>
      <c r="RHP47" s="381"/>
      <c r="RHQ47" s="381"/>
      <c r="RHR47" s="381"/>
      <c r="RHS47" s="381"/>
      <c r="RHT47" s="381"/>
      <c r="RHU47" s="381"/>
      <c r="RHV47" s="381"/>
      <c r="RHW47" s="381"/>
      <c r="RHX47" s="381"/>
      <c r="RHY47" s="381"/>
      <c r="RHZ47" s="381"/>
      <c r="RIA47" s="381"/>
      <c r="RIB47" s="381"/>
      <c r="RIC47" s="381"/>
      <c r="RID47" s="381"/>
      <c r="RIE47" s="381"/>
      <c r="RIF47" s="381"/>
      <c r="RIG47" s="381"/>
      <c r="RIH47" s="381"/>
      <c r="RII47" s="381"/>
      <c r="RIJ47" s="381"/>
      <c r="RIK47" s="381"/>
      <c r="RIL47" s="381"/>
      <c r="RIM47" s="381"/>
      <c r="RIN47" s="381"/>
      <c r="RIO47" s="381"/>
      <c r="RIP47" s="381"/>
      <c r="RIQ47" s="381"/>
      <c r="RIR47" s="381"/>
      <c r="RIS47" s="381"/>
      <c r="RIT47" s="381"/>
      <c r="RIU47" s="381"/>
      <c r="RIV47" s="381"/>
      <c r="RIW47" s="381"/>
      <c r="RIX47" s="381"/>
      <c r="RIY47" s="381"/>
      <c r="RIZ47" s="381"/>
      <c r="RJA47" s="381"/>
      <c r="RJB47" s="381"/>
      <c r="RJC47" s="381"/>
      <c r="RJD47" s="381"/>
      <c r="RJE47" s="381"/>
      <c r="RJF47" s="381"/>
      <c r="RJG47" s="381"/>
      <c r="RJH47" s="381"/>
      <c r="RJI47" s="381"/>
      <c r="RJJ47" s="381"/>
      <c r="RJK47" s="381"/>
      <c r="RJL47" s="381"/>
      <c r="RJM47" s="381"/>
      <c r="RJN47" s="381"/>
      <c r="RJO47" s="381"/>
      <c r="RJP47" s="381"/>
      <c r="RJQ47" s="381"/>
      <c r="RJR47" s="381"/>
      <c r="RJS47" s="381"/>
      <c r="RJT47" s="381"/>
      <c r="RJU47" s="381"/>
      <c r="RJV47" s="381"/>
      <c r="RJW47" s="381"/>
      <c r="RJX47" s="381"/>
      <c r="RJY47" s="381"/>
      <c r="RJZ47" s="381"/>
      <c r="RKA47" s="381"/>
      <c r="RKB47" s="381"/>
      <c r="RKC47" s="381"/>
      <c r="RKD47" s="381"/>
      <c r="RKE47" s="381"/>
      <c r="RKF47" s="381"/>
      <c r="RKG47" s="381"/>
      <c r="RKH47" s="381"/>
      <c r="RKI47" s="381"/>
      <c r="RKJ47" s="381"/>
      <c r="RKK47" s="381"/>
      <c r="RKL47" s="381"/>
      <c r="RKM47" s="381"/>
      <c r="RKN47" s="381"/>
      <c r="RKO47" s="381"/>
      <c r="RKP47" s="381"/>
      <c r="RKQ47" s="381"/>
      <c r="RKR47" s="381"/>
      <c r="RKS47" s="381"/>
      <c r="RKT47" s="381"/>
      <c r="RKU47" s="381"/>
      <c r="RKV47" s="381"/>
      <c r="RKW47" s="381"/>
      <c r="RKX47" s="381"/>
      <c r="RKY47" s="381"/>
      <c r="RKZ47" s="381"/>
      <c r="RLA47" s="381"/>
      <c r="RLB47" s="381"/>
      <c r="RLC47" s="381"/>
      <c r="RLD47" s="381"/>
      <c r="RLE47" s="381"/>
      <c r="RLF47" s="381"/>
      <c r="RLG47" s="381"/>
      <c r="RLH47" s="381"/>
      <c r="RLI47" s="381"/>
      <c r="RLJ47" s="381"/>
      <c r="RLK47" s="381"/>
      <c r="RLL47" s="381"/>
      <c r="RLM47" s="381"/>
      <c r="RLN47" s="381"/>
      <c r="RLO47" s="381"/>
      <c r="RLP47" s="381"/>
      <c r="RLQ47" s="381"/>
      <c r="RLR47" s="381"/>
      <c r="RLS47" s="381"/>
      <c r="RLT47" s="381"/>
      <c r="RLU47" s="381"/>
      <c r="RLV47" s="381"/>
      <c r="RLW47" s="381"/>
      <c r="RLX47" s="381"/>
      <c r="RLY47" s="381"/>
      <c r="RLZ47" s="381"/>
      <c r="RMA47" s="381"/>
      <c r="RMB47" s="381"/>
      <c r="RMC47" s="381"/>
      <c r="RMD47" s="381"/>
      <c r="RME47" s="381"/>
      <c r="RMF47" s="381"/>
      <c r="RMG47" s="381"/>
      <c r="RMH47" s="381"/>
      <c r="RMI47" s="381"/>
      <c r="RMJ47" s="381"/>
      <c r="RMK47" s="381"/>
      <c r="RML47" s="381"/>
      <c r="RMM47" s="381"/>
      <c r="RMN47" s="381"/>
      <c r="RMO47" s="381"/>
      <c r="RMP47" s="381"/>
      <c r="RMQ47" s="381"/>
      <c r="RMR47" s="381"/>
      <c r="RMS47" s="381"/>
      <c r="RMT47" s="381"/>
      <c r="RMU47" s="381"/>
      <c r="RMV47" s="381"/>
      <c r="RMW47" s="381"/>
      <c r="RMX47" s="381"/>
      <c r="RMY47" s="381"/>
      <c r="RMZ47" s="381"/>
      <c r="RNA47" s="381"/>
      <c r="RNB47" s="381"/>
      <c r="RNC47" s="381"/>
      <c r="RND47" s="381"/>
      <c r="RNE47" s="381"/>
      <c r="RNF47" s="381"/>
      <c r="RNG47" s="381"/>
      <c r="RNH47" s="381"/>
      <c r="RNI47" s="381"/>
      <c r="RNJ47" s="381"/>
      <c r="RNK47" s="381"/>
      <c r="RNL47" s="381"/>
      <c r="RNM47" s="381"/>
      <c r="RNN47" s="381"/>
      <c r="RNO47" s="381"/>
      <c r="RNP47" s="381"/>
      <c r="RNQ47" s="381"/>
      <c r="RNR47" s="381"/>
      <c r="RNS47" s="381"/>
      <c r="RNT47" s="381"/>
      <c r="RNU47" s="381"/>
      <c r="RNV47" s="381"/>
      <c r="RNW47" s="381"/>
      <c r="RNX47" s="381"/>
      <c r="RNY47" s="381"/>
      <c r="RNZ47" s="381"/>
      <c r="ROA47" s="381"/>
      <c r="ROB47" s="381"/>
      <c r="ROC47" s="381"/>
      <c r="ROD47" s="381"/>
      <c r="ROE47" s="381"/>
      <c r="ROF47" s="381"/>
      <c r="ROG47" s="381"/>
      <c r="ROH47" s="381"/>
      <c r="ROI47" s="381"/>
      <c r="ROJ47" s="381"/>
      <c r="ROK47" s="381"/>
      <c r="ROL47" s="381"/>
      <c r="ROM47" s="381"/>
      <c r="RON47" s="381"/>
      <c r="ROO47" s="381"/>
      <c r="ROP47" s="381"/>
      <c r="ROQ47" s="381"/>
      <c r="ROR47" s="381"/>
      <c r="ROS47" s="381"/>
      <c r="ROT47" s="381"/>
      <c r="ROU47" s="381"/>
      <c r="ROV47" s="381"/>
      <c r="ROW47" s="381"/>
      <c r="ROX47" s="381"/>
      <c r="ROY47" s="381"/>
      <c r="ROZ47" s="381"/>
      <c r="RPA47" s="381"/>
      <c r="RPB47" s="381"/>
      <c r="RPC47" s="381"/>
      <c r="RPD47" s="381"/>
      <c r="RPE47" s="381"/>
      <c r="RPF47" s="381"/>
      <c r="RPG47" s="381"/>
      <c r="RPH47" s="381"/>
      <c r="RPI47" s="381"/>
      <c r="RPJ47" s="381"/>
      <c r="RPK47" s="381"/>
      <c r="RPL47" s="381"/>
      <c r="RPM47" s="381"/>
      <c r="RPN47" s="381"/>
      <c r="RPO47" s="381"/>
      <c r="RPP47" s="381"/>
      <c r="RPQ47" s="381"/>
      <c r="RPR47" s="381"/>
      <c r="RPS47" s="381"/>
      <c r="RPT47" s="381"/>
      <c r="RPU47" s="381"/>
      <c r="RPV47" s="381"/>
      <c r="RPW47" s="381"/>
      <c r="RPX47" s="381"/>
      <c r="RPY47" s="381"/>
      <c r="RPZ47" s="381"/>
      <c r="RQA47" s="381"/>
      <c r="RQB47" s="381"/>
      <c r="RQC47" s="381"/>
      <c r="RQD47" s="381"/>
      <c r="RQE47" s="381"/>
      <c r="RQF47" s="381"/>
      <c r="RQG47" s="381"/>
      <c r="RQH47" s="381"/>
      <c r="RQI47" s="381"/>
      <c r="RQJ47" s="381"/>
      <c r="RQK47" s="381"/>
      <c r="RQL47" s="381"/>
      <c r="RQM47" s="381"/>
      <c r="RQN47" s="381"/>
      <c r="RQO47" s="381"/>
      <c r="RQP47" s="381"/>
      <c r="RQQ47" s="381"/>
      <c r="RQR47" s="381"/>
      <c r="RQS47" s="381"/>
      <c r="RQT47" s="381"/>
      <c r="RQU47" s="381"/>
      <c r="RQV47" s="381"/>
      <c r="RQW47" s="381"/>
      <c r="RQX47" s="381"/>
      <c r="RQY47" s="381"/>
      <c r="RQZ47" s="381"/>
      <c r="RRA47" s="381"/>
      <c r="RRB47" s="381"/>
      <c r="RRC47" s="381"/>
      <c r="RRD47" s="381"/>
      <c r="RRE47" s="381"/>
      <c r="RRF47" s="381"/>
      <c r="RRG47" s="381"/>
      <c r="RRH47" s="381"/>
      <c r="RRI47" s="381"/>
      <c r="RRJ47" s="381"/>
      <c r="RRK47" s="381"/>
      <c r="RRL47" s="381"/>
      <c r="RRM47" s="381"/>
      <c r="RRN47" s="381"/>
      <c r="RRO47" s="381"/>
      <c r="RRP47" s="381"/>
      <c r="RRQ47" s="381"/>
      <c r="RRR47" s="381"/>
      <c r="RRS47" s="381"/>
      <c r="RRT47" s="381"/>
      <c r="RRU47" s="381"/>
      <c r="RRV47" s="381"/>
      <c r="RRW47" s="381"/>
      <c r="RRX47" s="381"/>
      <c r="RRY47" s="381"/>
      <c r="RRZ47" s="381"/>
      <c r="RSA47" s="381"/>
      <c r="RSB47" s="381"/>
      <c r="RSC47" s="381"/>
      <c r="RSD47" s="381"/>
      <c r="RSE47" s="381"/>
      <c r="RSF47" s="381"/>
      <c r="RSG47" s="381"/>
      <c r="RSH47" s="381"/>
      <c r="RSI47" s="381"/>
      <c r="RSJ47" s="381"/>
      <c r="RSK47" s="381"/>
      <c r="RSL47" s="381"/>
      <c r="RSM47" s="381"/>
      <c r="RSN47" s="381"/>
      <c r="RSO47" s="381"/>
      <c r="RSP47" s="381"/>
      <c r="RSQ47" s="381"/>
      <c r="RSR47" s="381"/>
      <c r="RSS47" s="381"/>
      <c r="RST47" s="381"/>
      <c r="RSU47" s="381"/>
      <c r="RSV47" s="381"/>
      <c r="RSW47" s="381"/>
      <c r="RSX47" s="381"/>
      <c r="RSY47" s="381"/>
      <c r="RSZ47" s="381"/>
      <c r="RTA47" s="381"/>
      <c r="RTB47" s="381"/>
      <c r="RTC47" s="381"/>
      <c r="RTD47" s="381"/>
      <c r="RTE47" s="381"/>
      <c r="RTF47" s="381"/>
      <c r="RTG47" s="381"/>
      <c r="RTH47" s="381"/>
      <c r="RTI47" s="381"/>
      <c r="RTJ47" s="381"/>
      <c r="RTK47" s="381"/>
      <c r="RTL47" s="381"/>
      <c r="RTM47" s="381"/>
      <c r="RTN47" s="381"/>
      <c r="RTO47" s="381"/>
      <c r="RTP47" s="381"/>
      <c r="RTQ47" s="381"/>
      <c r="RTR47" s="381"/>
      <c r="RTS47" s="381"/>
      <c r="RTT47" s="381"/>
      <c r="RTU47" s="381"/>
      <c r="RTV47" s="381"/>
      <c r="RTW47" s="381"/>
      <c r="RTX47" s="381"/>
      <c r="RTY47" s="381"/>
      <c r="RTZ47" s="381"/>
      <c r="RUA47" s="381"/>
      <c r="RUB47" s="381"/>
      <c r="RUC47" s="381"/>
      <c r="RUD47" s="381"/>
      <c r="RUE47" s="381"/>
      <c r="RUF47" s="381"/>
      <c r="RUG47" s="381"/>
      <c r="RUH47" s="381"/>
      <c r="RUI47" s="381"/>
      <c r="RUJ47" s="381"/>
      <c r="RUK47" s="381"/>
      <c r="RUL47" s="381"/>
      <c r="RUM47" s="381"/>
      <c r="RUN47" s="381"/>
      <c r="RUO47" s="381"/>
      <c r="RUP47" s="381"/>
      <c r="RUQ47" s="381"/>
      <c r="RUR47" s="381"/>
      <c r="RUS47" s="381"/>
      <c r="RUT47" s="381"/>
      <c r="RUU47" s="381"/>
      <c r="RUV47" s="381"/>
      <c r="RUW47" s="381"/>
      <c r="RUX47" s="381"/>
      <c r="RUY47" s="381"/>
      <c r="RUZ47" s="381"/>
      <c r="RVA47" s="381"/>
      <c r="RVB47" s="381"/>
      <c r="RVC47" s="381"/>
      <c r="RVD47" s="381"/>
      <c r="RVE47" s="381"/>
      <c r="RVF47" s="381"/>
      <c r="RVG47" s="381"/>
      <c r="RVH47" s="381"/>
      <c r="RVI47" s="381"/>
      <c r="RVJ47" s="381"/>
      <c r="RVK47" s="381"/>
      <c r="RVL47" s="381"/>
      <c r="RVM47" s="381"/>
      <c r="RVN47" s="381"/>
      <c r="RVO47" s="381"/>
      <c r="RVP47" s="381"/>
      <c r="RVQ47" s="381"/>
      <c r="RVR47" s="381"/>
      <c r="RVS47" s="381"/>
      <c r="RVT47" s="381"/>
      <c r="RVU47" s="381"/>
      <c r="RVV47" s="381"/>
      <c r="RVW47" s="381"/>
      <c r="RVX47" s="381"/>
      <c r="RVY47" s="381"/>
      <c r="RVZ47" s="381"/>
      <c r="RWA47" s="381"/>
      <c r="RWB47" s="381"/>
      <c r="RWC47" s="381"/>
      <c r="RWD47" s="381"/>
      <c r="RWE47" s="381"/>
      <c r="RWF47" s="381"/>
      <c r="RWG47" s="381"/>
      <c r="RWH47" s="381"/>
      <c r="RWI47" s="381"/>
      <c r="RWJ47" s="381"/>
      <c r="RWK47" s="381"/>
      <c r="RWL47" s="381"/>
      <c r="RWM47" s="381"/>
      <c r="RWN47" s="381"/>
      <c r="RWO47" s="381"/>
      <c r="RWP47" s="381"/>
      <c r="RWQ47" s="381"/>
      <c r="RWR47" s="381"/>
      <c r="RWS47" s="381"/>
      <c r="RWT47" s="381"/>
      <c r="RWU47" s="381"/>
      <c r="RWV47" s="381"/>
      <c r="RWW47" s="381"/>
      <c r="RWX47" s="381"/>
      <c r="RWY47" s="381"/>
      <c r="RWZ47" s="381"/>
      <c r="RXA47" s="381"/>
      <c r="RXB47" s="381"/>
      <c r="RXC47" s="381"/>
      <c r="RXD47" s="381"/>
      <c r="RXE47" s="381"/>
      <c r="RXF47" s="381"/>
      <c r="RXG47" s="381"/>
      <c r="RXH47" s="381"/>
      <c r="RXI47" s="381"/>
      <c r="RXJ47" s="381"/>
      <c r="RXK47" s="381"/>
      <c r="RXL47" s="381"/>
      <c r="RXM47" s="381"/>
      <c r="RXN47" s="381"/>
      <c r="RXO47" s="381"/>
      <c r="RXP47" s="381"/>
      <c r="RXQ47" s="381"/>
      <c r="RXR47" s="381"/>
      <c r="RXS47" s="381"/>
      <c r="RXT47" s="381"/>
      <c r="RXU47" s="381"/>
      <c r="RXV47" s="381"/>
      <c r="RXW47" s="381"/>
      <c r="RXX47" s="381"/>
      <c r="RXY47" s="381"/>
      <c r="RXZ47" s="381"/>
      <c r="RYA47" s="381"/>
      <c r="RYB47" s="381"/>
      <c r="RYC47" s="381"/>
      <c r="RYD47" s="381"/>
      <c r="RYE47" s="381"/>
      <c r="RYF47" s="381"/>
      <c r="RYG47" s="381"/>
      <c r="RYH47" s="381"/>
      <c r="RYI47" s="381"/>
      <c r="RYJ47" s="381"/>
      <c r="RYK47" s="381"/>
      <c r="RYL47" s="381"/>
      <c r="RYM47" s="381"/>
      <c r="RYN47" s="381"/>
      <c r="RYO47" s="381"/>
      <c r="RYP47" s="381"/>
      <c r="RYQ47" s="381"/>
      <c r="RYR47" s="381"/>
      <c r="RYS47" s="381"/>
      <c r="RYT47" s="381"/>
      <c r="RYU47" s="381"/>
      <c r="RYV47" s="381"/>
      <c r="RYW47" s="381"/>
      <c r="RYX47" s="381"/>
      <c r="RYY47" s="381"/>
      <c r="RYZ47" s="381"/>
      <c r="RZA47" s="381"/>
      <c r="RZB47" s="381"/>
      <c r="RZC47" s="381"/>
      <c r="RZD47" s="381"/>
      <c r="RZE47" s="381"/>
      <c r="RZF47" s="381"/>
      <c r="RZG47" s="381"/>
      <c r="RZH47" s="381"/>
      <c r="RZI47" s="381"/>
      <c r="RZJ47" s="381"/>
      <c r="RZK47" s="381"/>
      <c r="RZL47" s="381"/>
      <c r="RZM47" s="381"/>
      <c r="RZN47" s="381"/>
      <c r="RZO47" s="381"/>
      <c r="RZP47" s="381"/>
      <c r="RZQ47" s="381"/>
      <c r="RZR47" s="381"/>
      <c r="RZS47" s="381"/>
      <c r="RZT47" s="381"/>
      <c r="RZU47" s="381"/>
      <c r="RZV47" s="381"/>
      <c r="RZW47" s="381"/>
      <c r="RZX47" s="381"/>
      <c r="RZY47" s="381"/>
      <c r="RZZ47" s="381"/>
      <c r="SAA47" s="381"/>
      <c r="SAB47" s="381"/>
      <c r="SAC47" s="381"/>
      <c r="SAD47" s="381"/>
      <c r="SAE47" s="381"/>
      <c r="SAF47" s="381"/>
      <c r="SAG47" s="381"/>
      <c r="SAH47" s="381"/>
      <c r="SAI47" s="381"/>
      <c r="SAJ47" s="381"/>
      <c r="SAK47" s="381"/>
      <c r="SAL47" s="381"/>
      <c r="SAM47" s="381"/>
      <c r="SAN47" s="381"/>
      <c r="SAO47" s="381"/>
      <c r="SAP47" s="381"/>
      <c r="SAQ47" s="381"/>
      <c r="SAR47" s="381"/>
      <c r="SAS47" s="381"/>
      <c r="SAT47" s="381"/>
      <c r="SAU47" s="381"/>
      <c r="SAV47" s="381"/>
      <c r="SAW47" s="381"/>
      <c r="SAX47" s="381"/>
      <c r="SAY47" s="381"/>
      <c r="SAZ47" s="381"/>
      <c r="SBA47" s="381"/>
      <c r="SBB47" s="381"/>
      <c r="SBC47" s="381"/>
      <c r="SBD47" s="381"/>
      <c r="SBE47" s="381"/>
      <c r="SBF47" s="381"/>
      <c r="SBG47" s="381"/>
      <c r="SBH47" s="381"/>
      <c r="SBI47" s="381"/>
      <c r="SBJ47" s="381"/>
      <c r="SBK47" s="381"/>
      <c r="SBL47" s="381"/>
      <c r="SBM47" s="381"/>
      <c r="SBN47" s="381"/>
      <c r="SBO47" s="381"/>
      <c r="SBP47" s="381"/>
      <c r="SBQ47" s="381"/>
      <c r="SBR47" s="381"/>
      <c r="SBS47" s="381"/>
      <c r="SBT47" s="381"/>
      <c r="SBU47" s="381"/>
      <c r="SBV47" s="381"/>
      <c r="SBW47" s="381"/>
      <c r="SBX47" s="381"/>
      <c r="SBY47" s="381"/>
      <c r="SBZ47" s="381"/>
      <c r="SCA47" s="381"/>
      <c r="SCB47" s="381"/>
      <c r="SCC47" s="381"/>
      <c r="SCD47" s="381"/>
      <c r="SCE47" s="381"/>
      <c r="SCF47" s="381"/>
      <c r="SCG47" s="381"/>
      <c r="SCH47" s="381"/>
      <c r="SCI47" s="381"/>
      <c r="SCJ47" s="381"/>
      <c r="SCK47" s="381"/>
      <c r="SCL47" s="381"/>
      <c r="SCM47" s="381"/>
      <c r="SCN47" s="381"/>
      <c r="SCO47" s="381"/>
      <c r="SCP47" s="381"/>
      <c r="SCQ47" s="381"/>
      <c r="SCR47" s="381"/>
      <c r="SCS47" s="381"/>
      <c r="SCT47" s="381"/>
      <c r="SCU47" s="381"/>
      <c r="SCV47" s="381"/>
      <c r="SCW47" s="381"/>
      <c r="SCX47" s="381"/>
      <c r="SCY47" s="381"/>
      <c r="SCZ47" s="381"/>
      <c r="SDA47" s="381"/>
      <c r="SDB47" s="381"/>
      <c r="SDC47" s="381"/>
      <c r="SDD47" s="381"/>
      <c r="SDE47" s="381"/>
      <c r="SDF47" s="381"/>
      <c r="SDG47" s="381"/>
      <c r="SDH47" s="381"/>
      <c r="SDI47" s="381"/>
      <c r="SDJ47" s="381"/>
      <c r="SDK47" s="381"/>
      <c r="SDL47" s="381"/>
      <c r="SDM47" s="381"/>
      <c r="SDN47" s="381"/>
      <c r="SDO47" s="381"/>
      <c r="SDP47" s="381"/>
      <c r="SDQ47" s="381"/>
      <c r="SDR47" s="381"/>
      <c r="SDS47" s="381"/>
      <c r="SDT47" s="381"/>
      <c r="SDU47" s="381"/>
      <c r="SDV47" s="381"/>
      <c r="SDW47" s="381"/>
      <c r="SDX47" s="381"/>
      <c r="SDY47" s="381"/>
      <c r="SDZ47" s="381"/>
      <c r="SEA47" s="381"/>
      <c r="SEB47" s="381"/>
      <c r="SEC47" s="381"/>
      <c r="SED47" s="381"/>
      <c r="SEE47" s="381"/>
      <c r="SEF47" s="381"/>
      <c r="SEG47" s="381"/>
      <c r="SEH47" s="381"/>
      <c r="SEI47" s="381"/>
      <c r="SEJ47" s="381"/>
      <c r="SEK47" s="381"/>
      <c r="SEL47" s="381"/>
      <c r="SEM47" s="381"/>
      <c r="SEN47" s="381"/>
      <c r="SEO47" s="381"/>
      <c r="SEP47" s="381"/>
      <c r="SEQ47" s="381"/>
      <c r="SER47" s="381"/>
      <c r="SES47" s="381"/>
      <c r="SET47" s="381"/>
      <c r="SEU47" s="381"/>
      <c r="SEV47" s="381"/>
      <c r="SEW47" s="381"/>
      <c r="SEX47" s="381"/>
      <c r="SEY47" s="381"/>
      <c r="SEZ47" s="381"/>
      <c r="SFA47" s="381"/>
      <c r="SFB47" s="381"/>
      <c r="SFC47" s="381"/>
      <c r="SFD47" s="381"/>
      <c r="SFE47" s="381"/>
      <c r="SFF47" s="381"/>
      <c r="SFG47" s="381"/>
      <c r="SFH47" s="381"/>
      <c r="SFI47" s="381"/>
      <c r="SFJ47" s="381"/>
      <c r="SFK47" s="381"/>
      <c r="SFL47" s="381"/>
      <c r="SFM47" s="381"/>
      <c r="SFN47" s="381"/>
      <c r="SFO47" s="381"/>
      <c r="SFP47" s="381"/>
      <c r="SFQ47" s="381"/>
      <c r="SFR47" s="381"/>
      <c r="SFS47" s="381"/>
      <c r="SFT47" s="381"/>
      <c r="SFU47" s="381"/>
      <c r="SFV47" s="381"/>
      <c r="SFW47" s="381"/>
      <c r="SFX47" s="381"/>
      <c r="SFY47" s="381"/>
      <c r="SFZ47" s="381"/>
      <c r="SGA47" s="381"/>
      <c r="SGB47" s="381"/>
      <c r="SGC47" s="381"/>
      <c r="SGD47" s="381"/>
      <c r="SGE47" s="381"/>
      <c r="SGF47" s="381"/>
      <c r="SGG47" s="381"/>
      <c r="SGH47" s="381"/>
      <c r="SGI47" s="381"/>
      <c r="SGJ47" s="381"/>
      <c r="SGK47" s="381"/>
      <c r="SGL47" s="381"/>
      <c r="SGM47" s="381"/>
      <c r="SGN47" s="381"/>
      <c r="SGO47" s="381"/>
      <c r="SGP47" s="381"/>
      <c r="SGQ47" s="381"/>
      <c r="SGR47" s="381"/>
      <c r="SGS47" s="381"/>
      <c r="SGT47" s="381"/>
      <c r="SGU47" s="381"/>
      <c r="SGV47" s="381"/>
      <c r="SGW47" s="381"/>
      <c r="SGX47" s="381"/>
      <c r="SGY47" s="381"/>
      <c r="SGZ47" s="381"/>
      <c r="SHA47" s="381"/>
      <c r="SHB47" s="381"/>
      <c r="SHC47" s="381"/>
      <c r="SHD47" s="381"/>
      <c r="SHE47" s="381"/>
      <c r="SHF47" s="381"/>
      <c r="SHG47" s="381"/>
      <c r="SHH47" s="381"/>
      <c r="SHI47" s="381"/>
      <c r="SHJ47" s="381"/>
      <c r="SHK47" s="381"/>
      <c r="SHL47" s="381"/>
      <c r="SHM47" s="381"/>
      <c r="SHN47" s="381"/>
      <c r="SHO47" s="381"/>
      <c r="SHP47" s="381"/>
      <c r="SHQ47" s="381"/>
      <c r="SHR47" s="381"/>
      <c r="SHS47" s="381"/>
      <c r="SHT47" s="381"/>
      <c r="SHU47" s="381"/>
      <c r="SHV47" s="381"/>
      <c r="SHW47" s="381"/>
      <c r="SHX47" s="381"/>
      <c r="SHY47" s="381"/>
      <c r="SHZ47" s="381"/>
      <c r="SIA47" s="381"/>
      <c r="SIB47" s="381"/>
      <c r="SIC47" s="381"/>
      <c r="SID47" s="381"/>
      <c r="SIE47" s="381"/>
      <c r="SIF47" s="381"/>
      <c r="SIG47" s="381"/>
      <c r="SIH47" s="381"/>
      <c r="SII47" s="381"/>
      <c r="SIJ47" s="381"/>
      <c r="SIK47" s="381"/>
      <c r="SIL47" s="381"/>
      <c r="SIM47" s="381"/>
      <c r="SIN47" s="381"/>
      <c r="SIO47" s="381"/>
      <c r="SIP47" s="381"/>
      <c r="SIQ47" s="381"/>
      <c r="SIR47" s="381"/>
      <c r="SIS47" s="381"/>
      <c r="SIT47" s="381"/>
      <c r="SIU47" s="381"/>
      <c r="SIV47" s="381"/>
      <c r="SIW47" s="381"/>
      <c r="SIX47" s="381"/>
      <c r="SIY47" s="381"/>
      <c r="SIZ47" s="381"/>
      <c r="SJA47" s="381"/>
      <c r="SJB47" s="381"/>
      <c r="SJC47" s="381"/>
      <c r="SJD47" s="381"/>
      <c r="SJE47" s="381"/>
      <c r="SJF47" s="381"/>
      <c r="SJG47" s="381"/>
      <c r="SJH47" s="381"/>
      <c r="SJI47" s="381"/>
      <c r="SJJ47" s="381"/>
      <c r="SJK47" s="381"/>
      <c r="SJL47" s="381"/>
      <c r="SJM47" s="381"/>
      <c r="SJN47" s="381"/>
      <c r="SJO47" s="381"/>
      <c r="SJP47" s="381"/>
      <c r="SJQ47" s="381"/>
      <c r="SJR47" s="381"/>
      <c r="SJS47" s="381"/>
      <c r="SJT47" s="381"/>
      <c r="SJU47" s="381"/>
      <c r="SJV47" s="381"/>
      <c r="SJW47" s="381"/>
      <c r="SJX47" s="381"/>
      <c r="SJY47" s="381"/>
      <c r="SJZ47" s="381"/>
      <c r="SKA47" s="381"/>
      <c r="SKB47" s="381"/>
      <c r="SKC47" s="381"/>
      <c r="SKD47" s="381"/>
      <c r="SKE47" s="381"/>
      <c r="SKF47" s="381"/>
      <c r="SKG47" s="381"/>
      <c r="SKH47" s="381"/>
      <c r="SKI47" s="381"/>
      <c r="SKJ47" s="381"/>
      <c r="SKK47" s="381"/>
      <c r="SKL47" s="381"/>
      <c r="SKM47" s="381"/>
      <c r="SKN47" s="381"/>
      <c r="SKO47" s="381"/>
      <c r="SKP47" s="381"/>
      <c r="SKQ47" s="381"/>
      <c r="SKR47" s="381"/>
      <c r="SKS47" s="381"/>
      <c r="SKT47" s="381"/>
      <c r="SKU47" s="381"/>
      <c r="SKV47" s="381"/>
      <c r="SKW47" s="381"/>
      <c r="SKX47" s="381"/>
      <c r="SKY47" s="381"/>
      <c r="SKZ47" s="381"/>
      <c r="SLA47" s="381"/>
      <c r="SLB47" s="381"/>
      <c r="SLC47" s="381"/>
      <c r="SLD47" s="381"/>
      <c r="SLE47" s="381"/>
      <c r="SLF47" s="381"/>
      <c r="SLG47" s="381"/>
      <c r="SLH47" s="381"/>
      <c r="SLI47" s="381"/>
      <c r="SLJ47" s="381"/>
      <c r="SLK47" s="381"/>
      <c r="SLL47" s="381"/>
      <c r="SLM47" s="381"/>
      <c r="SLN47" s="381"/>
      <c r="SLO47" s="381"/>
      <c r="SLP47" s="381"/>
      <c r="SLQ47" s="381"/>
      <c r="SLR47" s="381"/>
      <c r="SLS47" s="381"/>
      <c r="SLT47" s="381"/>
      <c r="SLU47" s="381"/>
      <c r="SLV47" s="381"/>
      <c r="SLW47" s="381"/>
      <c r="SLX47" s="381"/>
      <c r="SLY47" s="381"/>
      <c r="SLZ47" s="381"/>
      <c r="SMA47" s="381"/>
      <c r="SMB47" s="381"/>
      <c r="SMC47" s="381"/>
      <c r="SMD47" s="381"/>
      <c r="SME47" s="381"/>
      <c r="SMF47" s="381"/>
      <c r="SMG47" s="381"/>
      <c r="SMH47" s="381"/>
      <c r="SMI47" s="381"/>
      <c r="SMJ47" s="381"/>
      <c r="SMK47" s="381"/>
      <c r="SML47" s="381"/>
      <c r="SMM47" s="381"/>
      <c r="SMN47" s="381"/>
      <c r="SMO47" s="381"/>
      <c r="SMP47" s="381"/>
      <c r="SMQ47" s="381"/>
      <c r="SMR47" s="381"/>
      <c r="SMS47" s="381"/>
      <c r="SMT47" s="381"/>
      <c r="SMU47" s="381"/>
      <c r="SMV47" s="381"/>
      <c r="SMW47" s="381"/>
      <c r="SMX47" s="381"/>
      <c r="SMY47" s="381"/>
      <c r="SMZ47" s="381"/>
      <c r="SNA47" s="381"/>
      <c r="SNB47" s="381"/>
      <c r="SNC47" s="381"/>
      <c r="SND47" s="381"/>
      <c r="SNE47" s="381"/>
      <c r="SNF47" s="381"/>
      <c r="SNG47" s="381"/>
      <c r="SNH47" s="381"/>
      <c r="SNI47" s="381"/>
      <c r="SNJ47" s="381"/>
      <c r="SNK47" s="381"/>
      <c r="SNL47" s="381"/>
      <c r="SNM47" s="381"/>
      <c r="SNN47" s="381"/>
      <c r="SNO47" s="381"/>
      <c r="SNP47" s="381"/>
      <c r="SNQ47" s="381"/>
      <c r="SNR47" s="381"/>
      <c r="SNS47" s="381"/>
      <c r="SNT47" s="381"/>
      <c r="SNU47" s="381"/>
      <c r="SNV47" s="381"/>
      <c r="SNW47" s="381"/>
      <c r="SNX47" s="381"/>
      <c r="SNY47" s="381"/>
      <c r="SNZ47" s="381"/>
      <c r="SOA47" s="381"/>
      <c r="SOB47" s="381"/>
      <c r="SOC47" s="381"/>
      <c r="SOD47" s="381"/>
      <c r="SOE47" s="381"/>
      <c r="SOF47" s="381"/>
      <c r="SOG47" s="381"/>
      <c r="SOH47" s="381"/>
      <c r="SOI47" s="381"/>
      <c r="SOJ47" s="381"/>
      <c r="SOK47" s="381"/>
      <c r="SOL47" s="381"/>
      <c r="SOM47" s="381"/>
      <c r="SON47" s="381"/>
      <c r="SOO47" s="381"/>
      <c r="SOP47" s="381"/>
      <c r="SOQ47" s="381"/>
      <c r="SOR47" s="381"/>
      <c r="SOS47" s="381"/>
      <c r="SOT47" s="381"/>
      <c r="SOU47" s="381"/>
      <c r="SOV47" s="381"/>
      <c r="SOW47" s="381"/>
      <c r="SOX47" s="381"/>
      <c r="SOY47" s="381"/>
      <c r="SOZ47" s="381"/>
      <c r="SPA47" s="381"/>
      <c r="SPB47" s="381"/>
      <c r="SPC47" s="381"/>
      <c r="SPD47" s="381"/>
      <c r="SPE47" s="381"/>
      <c r="SPF47" s="381"/>
      <c r="SPG47" s="381"/>
      <c r="SPH47" s="381"/>
      <c r="SPI47" s="381"/>
      <c r="SPJ47" s="381"/>
      <c r="SPK47" s="381"/>
      <c r="SPL47" s="381"/>
      <c r="SPM47" s="381"/>
      <c r="SPN47" s="381"/>
      <c r="SPO47" s="381"/>
      <c r="SPP47" s="381"/>
      <c r="SPQ47" s="381"/>
      <c r="SPR47" s="381"/>
      <c r="SPS47" s="381"/>
      <c r="SPT47" s="381"/>
      <c r="SPU47" s="381"/>
      <c r="SPV47" s="381"/>
      <c r="SPW47" s="381"/>
      <c r="SPX47" s="381"/>
      <c r="SPY47" s="381"/>
      <c r="SPZ47" s="381"/>
      <c r="SQA47" s="381"/>
      <c r="SQB47" s="381"/>
      <c r="SQC47" s="381"/>
      <c r="SQD47" s="381"/>
      <c r="SQE47" s="381"/>
      <c r="SQF47" s="381"/>
      <c r="SQG47" s="381"/>
      <c r="SQH47" s="381"/>
      <c r="SQI47" s="381"/>
      <c r="SQJ47" s="381"/>
      <c r="SQK47" s="381"/>
      <c r="SQL47" s="381"/>
      <c r="SQM47" s="381"/>
      <c r="SQN47" s="381"/>
      <c r="SQO47" s="381"/>
      <c r="SQP47" s="381"/>
      <c r="SQQ47" s="381"/>
      <c r="SQR47" s="381"/>
      <c r="SQS47" s="381"/>
      <c r="SQT47" s="381"/>
      <c r="SQU47" s="381"/>
      <c r="SQV47" s="381"/>
      <c r="SQW47" s="381"/>
      <c r="SQX47" s="381"/>
      <c r="SQY47" s="381"/>
      <c r="SQZ47" s="381"/>
      <c r="SRA47" s="381"/>
      <c r="SRB47" s="381"/>
      <c r="SRC47" s="381"/>
      <c r="SRD47" s="381"/>
      <c r="SRE47" s="381"/>
      <c r="SRF47" s="381"/>
      <c r="SRG47" s="381"/>
      <c r="SRH47" s="381"/>
      <c r="SRI47" s="381"/>
      <c r="SRJ47" s="381"/>
      <c r="SRK47" s="381"/>
      <c r="SRL47" s="381"/>
      <c r="SRM47" s="381"/>
      <c r="SRN47" s="381"/>
      <c r="SRO47" s="381"/>
      <c r="SRP47" s="381"/>
      <c r="SRQ47" s="381"/>
      <c r="SRR47" s="381"/>
      <c r="SRS47" s="381"/>
      <c r="SRT47" s="381"/>
      <c r="SRU47" s="381"/>
      <c r="SRV47" s="381"/>
      <c r="SRW47" s="381"/>
      <c r="SRX47" s="381"/>
      <c r="SRY47" s="381"/>
      <c r="SRZ47" s="381"/>
      <c r="SSA47" s="381"/>
      <c r="SSB47" s="381"/>
      <c r="SSC47" s="381"/>
      <c r="SSD47" s="381"/>
      <c r="SSE47" s="381"/>
      <c r="SSF47" s="381"/>
      <c r="SSG47" s="381"/>
      <c r="SSH47" s="381"/>
      <c r="SSI47" s="381"/>
      <c r="SSJ47" s="381"/>
      <c r="SSK47" s="381"/>
      <c r="SSL47" s="381"/>
      <c r="SSM47" s="381"/>
      <c r="SSN47" s="381"/>
      <c r="SSO47" s="381"/>
      <c r="SSP47" s="381"/>
      <c r="SSQ47" s="381"/>
      <c r="SSR47" s="381"/>
      <c r="SSS47" s="381"/>
      <c r="SST47" s="381"/>
      <c r="SSU47" s="381"/>
      <c r="SSV47" s="381"/>
      <c r="SSW47" s="381"/>
      <c r="SSX47" s="381"/>
      <c r="SSY47" s="381"/>
      <c r="SSZ47" s="381"/>
      <c r="STA47" s="381"/>
      <c r="STB47" s="381"/>
      <c r="STC47" s="381"/>
      <c r="STD47" s="381"/>
      <c r="STE47" s="381"/>
      <c r="STF47" s="381"/>
      <c r="STG47" s="381"/>
      <c r="STH47" s="381"/>
      <c r="STI47" s="381"/>
      <c r="STJ47" s="381"/>
      <c r="STK47" s="381"/>
      <c r="STL47" s="381"/>
      <c r="STM47" s="381"/>
      <c r="STN47" s="381"/>
      <c r="STO47" s="381"/>
      <c r="STP47" s="381"/>
      <c r="STQ47" s="381"/>
      <c r="STR47" s="381"/>
      <c r="STS47" s="381"/>
      <c r="STT47" s="381"/>
      <c r="STU47" s="381"/>
      <c r="STV47" s="381"/>
      <c r="STW47" s="381"/>
      <c r="STX47" s="381"/>
      <c r="STY47" s="381"/>
      <c r="STZ47" s="381"/>
      <c r="SUA47" s="381"/>
      <c r="SUB47" s="381"/>
      <c r="SUC47" s="381"/>
      <c r="SUD47" s="381"/>
      <c r="SUE47" s="381"/>
      <c r="SUF47" s="381"/>
      <c r="SUG47" s="381"/>
      <c r="SUH47" s="381"/>
      <c r="SUI47" s="381"/>
      <c r="SUJ47" s="381"/>
      <c r="SUK47" s="381"/>
      <c r="SUL47" s="381"/>
      <c r="SUM47" s="381"/>
      <c r="SUN47" s="381"/>
      <c r="SUO47" s="381"/>
      <c r="SUP47" s="381"/>
      <c r="SUQ47" s="381"/>
      <c r="SUR47" s="381"/>
      <c r="SUS47" s="381"/>
      <c r="SUT47" s="381"/>
      <c r="SUU47" s="381"/>
      <c r="SUV47" s="381"/>
      <c r="SUW47" s="381"/>
      <c r="SUX47" s="381"/>
      <c r="SUY47" s="381"/>
      <c r="SUZ47" s="381"/>
      <c r="SVA47" s="381"/>
      <c r="SVB47" s="381"/>
      <c r="SVC47" s="381"/>
      <c r="SVD47" s="381"/>
      <c r="SVE47" s="381"/>
      <c r="SVF47" s="381"/>
      <c r="SVG47" s="381"/>
      <c r="SVH47" s="381"/>
      <c r="SVI47" s="381"/>
      <c r="SVJ47" s="381"/>
      <c r="SVK47" s="381"/>
      <c r="SVL47" s="381"/>
      <c r="SVM47" s="381"/>
      <c r="SVN47" s="381"/>
      <c r="SVO47" s="381"/>
      <c r="SVP47" s="381"/>
      <c r="SVQ47" s="381"/>
      <c r="SVR47" s="381"/>
      <c r="SVS47" s="381"/>
      <c r="SVT47" s="381"/>
      <c r="SVU47" s="381"/>
      <c r="SVV47" s="381"/>
      <c r="SVW47" s="381"/>
      <c r="SVX47" s="381"/>
      <c r="SVY47" s="381"/>
      <c r="SVZ47" s="381"/>
      <c r="SWA47" s="381"/>
      <c r="SWB47" s="381"/>
      <c r="SWC47" s="381"/>
      <c r="SWD47" s="381"/>
      <c r="SWE47" s="381"/>
      <c r="SWF47" s="381"/>
      <c r="SWG47" s="381"/>
      <c r="SWH47" s="381"/>
      <c r="SWI47" s="381"/>
      <c r="SWJ47" s="381"/>
      <c r="SWK47" s="381"/>
      <c r="SWL47" s="381"/>
      <c r="SWM47" s="381"/>
      <c r="SWN47" s="381"/>
      <c r="SWO47" s="381"/>
      <c r="SWP47" s="381"/>
      <c r="SWQ47" s="381"/>
      <c r="SWR47" s="381"/>
      <c r="SWS47" s="381"/>
      <c r="SWT47" s="381"/>
      <c r="SWU47" s="381"/>
      <c r="SWV47" s="381"/>
      <c r="SWW47" s="381"/>
      <c r="SWX47" s="381"/>
      <c r="SWY47" s="381"/>
      <c r="SWZ47" s="381"/>
      <c r="SXA47" s="381"/>
      <c r="SXB47" s="381"/>
      <c r="SXC47" s="381"/>
      <c r="SXD47" s="381"/>
      <c r="SXE47" s="381"/>
      <c r="SXF47" s="381"/>
      <c r="SXG47" s="381"/>
      <c r="SXH47" s="381"/>
      <c r="SXI47" s="381"/>
      <c r="SXJ47" s="381"/>
      <c r="SXK47" s="381"/>
      <c r="SXL47" s="381"/>
      <c r="SXM47" s="381"/>
      <c r="SXN47" s="381"/>
      <c r="SXO47" s="381"/>
      <c r="SXP47" s="381"/>
      <c r="SXQ47" s="381"/>
      <c r="SXR47" s="381"/>
      <c r="SXS47" s="381"/>
      <c r="SXT47" s="381"/>
      <c r="SXU47" s="381"/>
      <c r="SXV47" s="381"/>
      <c r="SXW47" s="381"/>
      <c r="SXX47" s="381"/>
      <c r="SXY47" s="381"/>
      <c r="SXZ47" s="381"/>
      <c r="SYA47" s="381"/>
      <c r="SYB47" s="381"/>
      <c r="SYC47" s="381"/>
      <c r="SYD47" s="381"/>
      <c r="SYE47" s="381"/>
      <c r="SYF47" s="381"/>
      <c r="SYG47" s="381"/>
      <c r="SYH47" s="381"/>
      <c r="SYI47" s="381"/>
      <c r="SYJ47" s="381"/>
      <c r="SYK47" s="381"/>
      <c r="SYL47" s="381"/>
      <c r="SYM47" s="381"/>
      <c r="SYN47" s="381"/>
      <c r="SYO47" s="381"/>
      <c r="SYP47" s="381"/>
      <c r="SYQ47" s="381"/>
      <c r="SYR47" s="381"/>
      <c r="SYS47" s="381"/>
      <c r="SYT47" s="381"/>
      <c r="SYU47" s="381"/>
      <c r="SYV47" s="381"/>
      <c r="SYW47" s="381"/>
      <c r="SYX47" s="381"/>
      <c r="SYY47" s="381"/>
      <c r="SYZ47" s="381"/>
      <c r="SZA47" s="381"/>
      <c r="SZB47" s="381"/>
      <c r="SZC47" s="381"/>
      <c r="SZD47" s="381"/>
      <c r="SZE47" s="381"/>
      <c r="SZF47" s="381"/>
      <c r="SZG47" s="381"/>
      <c r="SZH47" s="381"/>
      <c r="SZI47" s="381"/>
      <c r="SZJ47" s="381"/>
      <c r="SZK47" s="381"/>
      <c r="SZL47" s="381"/>
      <c r="SZM47" s="381"/>
      <c r="SZN47" s="381"/>
      <c r="SZO47" s="381"/>
      <c r="SZP47" s="381"/>
      <c r="SZQ47" s="381"/>
      <c r="SZR47" s="381"/>
      <c r="SZS47" s="381"/>
      <c r="SZT47" s="381"/>
      <c r="SZU47" s="381"/>
      <c r="SZV47" s="381"/>
      <c r="SZW47" s="381"/>
      <c r="SZX47" s="381"/>
      <c r="SZY47" s="381"/>
      <c r="SZZ47" s="381"/>
      <c r="TAA47" s="381"/>
      <c r="TAB47" s="381"/>
      <c r="TAC47" s="381"/>
      <c r="TAD47" s="381"/>
      <c r="TAE47" s="381"/>
      <c r="TAF47" s="381"/>
      <c r="TAG47" s="381"/>
      <c r="TAH47" s="381"/>
      <c r="TAI47" s="381"/>
      <c r="TAJ47" s="381"/>
      <c r="TAK47" s="381"/>
      <c r="TAL47" s="381"/>
      <c r="TAM47" s="381"/>
      <c r="TAN47" s="381"/>
      <c r="TAO47" s="381"/>
      <c r="TAP47" s="381"/>
      <c r="TAQ47" s="381"/>
      <c r="TAR47" s="381"/>
      <c r="TAS47" s="381"/>
      <c r="TAT47" s="381"/>
      <c r="TAU47" s="381"/>
      <c r="TAV47" s="381"/>
      <c r="TAW47" s="381"/>
      <c r="TAX47" s="381"/>
      <c r="TAY47" s="381"/>
      <c r="TAZ47" s="381"/>
      <c r="TBA47" s="381"/>
      <c r="TBB47" s="381"/>
      <c r="TBC47" s="381"/>
      <c r="TBD47" s="381"/>
      <c r="TBE47" s="381"/>
      <c r="TBF47" s="381"/>
      <c r="TBG47" s="381"/>
      <c r="TBH47" s="381"/>
      <c r="TBI47" s="381"/>
      <c r="TBJ47" s="381"/>
      <c r="TBK47" s="381"/>
      <c r="TBL47" s="381"/>
      <c r="TBM47" s="381"/>
      <c r="TBN47" s="381"/>
      <c r="TBO47" s="381"/>
      <c r="TBP47" s="381"/>
      <c r="TBQ47" s="381"/>
      <c r="TBR47" s="381"/>
      <c r="TBS47" s="381"/>
      <c r="TBT47" s="381"/>
      <c r="TBU47" s="381"/>
      <c r="TBV47" s="381"/>
      <c r="TBW47" s="381"/>
      <c r="TBX47" s="381"/>
      <c r="TBY47" s="381"/>
      <c r="TBZ47" s="381"/>
      <c r="TCA47" s="381"/>
      <c r="TCB47" s="381"/>
      <c r="TCC47" s="381"/>
      <c r="TCD47" s="381"/>
      <c r="TCE47" s="381"/>
      <c r="TCF47" s="381"/>
      <c r="TCG47" s="381"/>
      <c r="TCH47" s="381"/>
      <c r="TCI47" s="381"/>
      <c r="TCJ47" s="381"/>
      <c r="TCK47" s="381"/>
      <c r="TCL47" s="381"/>
      <c r="TCM47" s="381"/>
      <c r="TCN47" s="381"/>
      <c r="TCO47" s="381"/>
      <c r="TCP47" s="381"/>
      <c r="TCQ47" s="381"/>
      <c r="TCR47" s="381"/>
      <c r="TCS47" s="381"/>
      <c r="TCT47" s="381"/>
      <c r="TCU47" s="381"/>
      <c r="TCV47" s="381"/>
      <c r="TCW47" s="381"/>
      <c r="TCX47" s="381"/>
      <c r="TCY47" s="381"/>
      <c r="TCZ47" s="381"/>
      <c r="TDA47" s="381"/>
      <c r="TDB47" s="381"/>
      <c r="TDC47" s="381"/>
      <c r="TDD47" s="381"/>
      <c r="TDE47" s="381"/>
      <c r="TDF47" s="381"/>
      <c r="TDG47" s="381"/>
      <c r="TDH47" s="381"/>
      <c r="TDI47" s="381"/>
      <c r="TDJ47" s="381"/>
      <c r="TDK47" s="381"/>
      <c r="TDL47" s="381"/>
      <c r="TDM47" s="381"/>
      <c r="TDN47" s="381"/>
      <c r="TDO47" s="381"/>
      <c r="TDP47" s="381"/>
      <c r="TDQ47" s="381"/>
      <c r="TDR47" s="381"/>
      <c r="TDS47" s="381"/>
      <c r="TDT47" s="381"/>
      <c r="TDU47" s="381"/>
      <c r="TDV47" s="381"/>
      <c r="TDW47" s="381"/>
      <c r="TDX47" s="381"/>
      <c r="TDY47" s="381"/>
      <c r="TDZ47" s="381"/>
      <c r="TEA47" s="381"/>
      <c r="TEB47" s="381"/>
      <c r="TEC47" s="381"/>
      <c r="TED47" s="381"/>
      <c r="TEE47" s="381"/>
      <c r="TEF47" s="381"/>
      <c r="TEG47" s="381"/>
      <c r="TEH47" s="381"/>
      <c r="TEI47" s="381"/>
      <c r="TEJ47" s="381"/>
      <c r="TEK47" s="381"/>
      <c r="TEL47" s="381"/>
      <c r="TEM47" s="381"/>
      <c r="TEN47" s="381"/>
      <c r="TEO47" s="381"/>
      <c r="TEP47" s="381"/>
      <c r="TEQ47" s="381"/>
      <c r="TER47" s="381"/>
      <c r="TES47" s="381"/>
      <c r="TET47" s="381"/>
      <c r="TEU47" s="381"/>
      <c r="TEV47" s="381"/>
      <c r="TEW47" s="381"/>
      <c r="TEX47" s="381"/>
      <c r="TEY47" s="381"/>
      <c r="TEZ47" s="381"/>
      <c r="TFA47" s="381"/>
      <c r="TFB47" s="381"/>
      <c r="TFC47" s="381"/>
      <c r="TFD47" s="381"/>
      <c r="TFE47" s="381"/>
      <c r="TFF47" s="381"/>
      <c r="TFG47" s="381"/>
      <c r="TFH47" s="381"/>
      <c r="TFI47" s="381"/>
      <c r="TFJ47" s="381"/>
      <c r="TFK47" s="381"/>
      <c r="TFL47" s="381"/>
      <c r="TFM47" s="381"/>
      <c r="TFN47" s="381"/>
      <c r="TFO47" s="381"/>
      <c r="TFP47" s="381"/>
      <c r="TFQ47" s="381"/>
      <c r="TFR47" s="381"/>
      <c r="TFS47" s="381"/>
      <c r="TFT47" s="381"/>
      <c r="TFU47" s="381"/>
      <c r="TFV47" s="381"/>
      <c r="TFW47" s="381"/>
      <c r="TFX47" s="381"/>
      <c r="TFY47" s="381"/>
      <c r="TFZ47" s="381"/>
      <c r="TGA47" s="381"/>
      <c r="TGB47" s="381"/>
      <c r="TGC47" s="381"/>
      <c r="TGD47" s="381"/>
      <c r="TGE47" s="381"/>
      <c r="TGF47" s="381"/>
      <c r="TGG47" s="381"/>
      <c r="TGH47" s="381"/>
      <c r="TGI47" s="381"/>
      <c r="TGJ47" s="381"/>
      <c r="TGK47" s="381"/>
      <c r="TGL47" s="381"/>
      <c r="TGM47" s="381"/>
      <c r="TGN47" s="381"/>
      <c r="TGO47" s="381"/>
      <c r="TGP47" s="381"/>
      <c r="TGQ47" s="381"/>
      <c r="TGR47" s="381"/>
      <c r="TGS47" s="381"/>
      <c r="TGT47" s="381"/>
      <c r="TGU47" s="381"/>
      <c r="TGV47" s="381"/>
      <c r="TGW47" s="381"/>
      <c r="TGX47" s="381"/>
      <c r="TGY47" s="381"/>
      <c r="TGZ47" s="381"/>
      <c r="THA47" s="381"/>
      <c r="THB47" s="381"/>
      <c r="THC47" s="381"/>
      <c r="THD47" s="381"/>
      <c r="THE47" s="381"/>
      <c r="THF47" s="381"/>
      <c r="THG47" s="381"/>
      <c r="THH47" s="381"/>
      <c r="THI47" s="381"/>
      <c r="THJ47" s="381"/>
      <c r="THK47" s="381"/>
      <c r="THL47" s="381"/>
      <c r="THM47" s="381"/>
      <c r="THN47" s="381"/>
      <c r="THO47" s="381"/>
      <c r="THP47" s="381"/>
      <c r="THQ47" s="381"/>
      <c r="THR47" s="381"/>
      <c r="THS47" s="381"/>
      <c r="THT47" s="381"/>
      <c r="THU47" s="381"/>
      <c r="THV47" s="381"/>
      <c r="THW47" s="381"/>
      <c r="THX47" s="381"/>
      <c r="THY47" s="381"/>
      <c r="THZ47" s="381"/>
      <c r="TIA47" s="381"/>
      <c r="TIB47" s="381"/>
      <c r="TIC47" s="381"/>
      <c r="TID47" s="381"/>
      <c r="TIE47" s="381"/>
      <c r="TIF47" s="381"/>
      <c r="TIG47" s="381"/>
      <c r="TIH47" s="381"/>
      <c r="TII47" s="381"/>
      <c r="TIJ47" s="381"/>
      <c r="TIK47" s="381"/>
      <c r="TIL47" s="381"/>
      <c r="TIM47" s="381"/>
      <c r="TIN47" s="381"/>
      <c r="TIO47" s="381"/>
      <c r="TIP47" s="381"/>
      <c r="TIQ47" s="381"/>
      <c r="TIR47" s="381"/>
      <c r="TIS47" s="381"/>
      <c r="TIT47" s="381"/>
      <c r="TIU47" s="381"/>
      <c r="TIV47" s="381"/>
      <c r="TIW47" s="381"/>
      <c r="TIX47" s="381"/>
      <c r="TIY47" s="381"/>
      <c r="TIZ47" s="381"/>
      <c r="TJA47" s="381"/>
      <c r="TJB47" s="381"/>
      <c r="TJC47" s="381"/>
      <c r="TJD47" s="381"/>
      <c r="TJE47" s="381"/>
      <c r="TJF47" s="381"/>
      <c r="TJG47" s="381"/>
      <c r="TJH47" s="381"/>
      <c r="TJI47" s="381"/>
      <c r="TJJ47" s="381"/>
      <c r="TJK47" s="381"/>
      <c r="TJL47" s="381"/>
      <c r="TJM47" s="381"/>
      <c r="TJN47" s="381"/>
      <c r="TJO47" s="381"/>
      <c r="TJP47" s="381"/>
      <c r="TJQ47" s="381"/>
      <c r="TJR47" s="381"/>
      <c r="TJS47" s="381"/>
      <c r="TJT47" s="381"/>
      <c r="TJU47" s="381"/>
      <c r="TJV47" s="381"/>
      <c r="TJW47" s="381"/>
      <c r="TJX47" s="381"/>
      <c r="TJY47" s="381"/>
      <c r="TJZ47" s="381"/>
      <c r="TKA47" s="381"/>
      <c r="TKB47" s="381"/>
      <c r="TKC47" s="381"/>
      <c r="TKD47" s="381"/>
      <c r="TKE47" s="381"/>
      <c r="TKF47" s="381"/>
      <c r="TKG47" s="381"/>
      <c r="TKH47" s="381"/>
      <c r="TKI47" s="381"/>
      <c r="TKJ47" s="381"/>
      <c r="TKK47" s="381"/>
      <c r="TKL47" s="381"/>
      <c r="TKM47" s="381"/>
      <c r="TKN47" s="381"/>
      <c r="TKO47" s="381"/>
      <c r="TKP47" s="381"/>
      <c r="TKQ47" s="381"/>
      <c r="TKR47" s="381"/>
      <c r="TKS47" s="381"/>
      <c r="TKT47" s="381"/>
      <c r="TKU47" s="381"/>
      <c r="TKV47" s="381"/>
      <c r="TKW47" s="381"/>
      <c r="TKX47" s="381"/>
      <c r="TKY47" s="381"/>
      <c r="TKZ47" s="381"/>
      <c r="TLA47" s="381"/>
      <c r="TLB47" s="381"/>
      <c r="TLC47" s="381"/>
      <c r="TLD47" s="381"/>
      <c r="TLE47" s="381"/>
      <c r="TLF47" s="381"/>
      <c r="TLG47" s="381"/>
      <c r="TLH47" s="381"/>
      <c r="TLI47" s="381"/>
      <c r="TLJ47" s="381"/>
      <c r="TLK47" s="381"/>
      <c r="TLL47" s="381"/>
      <c r="TLM47" s="381"/>
      <c r="TLN47" s="381"/>
      <c r="TLO47" s="381"/>
      <c r="TLP47" s="381"/>
      <c r="TLQ47" s="381"/>
      <c r="TLR47" s="381"/>
      <c r="TLS47" s="381"/>
      <c r="TLT47" s="381"/>
      <c r="TLU47" s="381"/>
      <c r="TLV47" s="381"/>
      <c r="TLW47" s="381"/>
      <c r="TLX47" s="381"/>
      <c r="TLY47" s="381"/>
      <c r="TLZ47" s="381"/>
      <c r="TMA47" s="381"/>
      <c r="TMB47" s="381"/>
      <c r="TMC47" s="381"/>
      <c r="TMD47" s="381"/>
      <c r="TME47" s="381"/>
      <c r="TMF47" s="381"/>
      <c r="TMG47" s="381"/>
      <c r="TMH47" s="381"/>
      <c r="TMI47" s="381"/>
      <c r="TMJ47" s="381"/>
      <c r="TMK47" s="381"/>
      <c r="TML47" s="381"/>
      <c r="TMM47" s="381"/>
      <c r="TMN47" s="381"/>
      <c r="TMO47" s="381"/>
      <c r="TMP47" s="381"/>
      <c r="TMQ47" s="381"/>
      <c r="TMR47" s="381"/>
      <c r="TMS47" s="381"/>
      <c r="TMT47" s="381"/>
      <c r="TMU47" s="381"/>
      <c r="TMV47" s="381"/>
      <c r="TMW47" s="381"/>
      <c r="TMX47" s="381"/>
      <c r="TMY47" s="381"/>
      <c r="TMZ47" s="381"/>
      <c r="TNA47" s="381"/>
      <c r="TNB47" s="381"/>
      <c r="TNC47" s="381"/>
      <c r="TND47" s="381"/>
      <c r="TNE47" s="381"/>
      <c r="TNF47" s="381"/>
      <c r="TNG47" s="381"/>
      <c r="TNH47" s="381"/>
      <c r="TNI47" s="381"/>
      <c r="TNJ47" s="381"/>
      <c r="TNK47" s="381"/>
      <c r="TNL47" s="381"/>
      <c r="TNM47" s="381"/>
      <c r="TNN47" s="381"/>
      <c r="TNO47" s="381"/>
      <c r="TNP47" s="381"/>
      <c r="TNQ47" s="381"/>
      <c r="TNR47" s="381"/>
      <c r="TNS47" s="381"/>
      <c r="TNT47" s="381"/>
      <c r="TNU47" s="381"/>
      <c r="TNV47" s="381"/>
      <c r="TNW47" s="381"/>
      <c r="TNX47" s="381"/>
      <c r="TNY47" s="381"/>
      <c r="TNZ47" s="381"/>
      <c r="TOA47" s="381"/>
      <c r="TOB47" s="381"/>
      <c r="TOC47" s="381"/>
      <c r="TOD47" s="381"/>
      <c r="TOE47" s="381"/>
      <c r="TOF47" s="381"/>
      <c r="TOG47" s="381"/>
      <c r="TOH47" s="381"/>
      <c r="TOI47" s="381"/>
      <c r="TOJ47" s="381"/>
      <c r="TOK47" s="381"/>
      <c r="TOL47" s="381"/>
      <c r="TOM47" s="381"/>
      <c r="TON47" s="381"/>
      <c r="TOO47" s="381"/>
      <c r="TOP47" s="381"/>
      <c r="TOQ47" s="381"/>
      <c r="TOR47" s="381"/>
      <c r="TOS47" s="381"/>
      <c r="TOT47" s="381"/>
      <c r="TOU47" s="381"/>
      <c r="TOV47" s="381"/>
      <c r="TOW47" s="381"/>
      <c r="TOX47" s="381"/>
      <c r="TOY47" s="381"/>
      <c r="TOZ47" s="381"/>
      <c r="TPA47" s="381"/>
      <c r="TPB47" s="381"/>
      <c r="TPC47" s="381"/>
      <c r="TPD47" s="381"/>
      <c r="TPE47" s="381"/>
      <c r="TPF47" s="381"/>
      <c r="TPG47" s="381"/>
      <c r="TPH47" s="381"/>
      <c r="TPI47" s="381"/>
      <c r="TPJ47" s="381"/>
      <c r="TPK47" s="381"/>
      <c r="TPL47" s="381"/>
      <c r="TPM47" s="381"/>
      <c r="TPN47" s="381"/>
      <c r="TPO47" s="381"/>
      <c r="TPP47" s="381"/>
      <c r="TPQ47" s="381"/>
      <c r="TPR47" s="381"/>
      <c r="TPS47" s="381"/>
      <c r="TPT47" s="381"/>
      <c r="TPU47" s="381"/>
      <c r="TPV47" s="381"/>
      <c r="TPW47" s="381"/>
      <c r="TPX47" s="381"/>
      <c r="TPY47" s="381"/>
      <c r="TPZ47" s="381"/>
      <c r="TQA47" s="381"/>
      <c r="TQB47" s="381"/>
      <c r="TQC47" s="381"/>
      <c r="TQD47" s="381"/>
      <c r="TQE47" s="381"/>
      <c r="TQF47" s="381"/>
      <c r="TQG47" s="381"/>
      <c r="TQH47" s="381"/>
      <c r="TQI47" s="381"/>
      <c r="TQJ47" s="381"/>
      <c r="TQK47" s="381"/>
      <c r="TQL47" s="381"/>
      <c r="TQM47" s="381"/>
      <c r="TQN47" s="381"/>
      <c r="TQO47" s="381"/>
      <c r="TQP47" s="381"/>
      <c r="TQQ47" s="381"/>
      <c r="TQR47" s="381"/>
      <c r="TQS47" s="381"/>
      <c r="TQT47" s="381"/>
      <c r="TQU47" s="381"/>
      <c r="TQV47" s="381"/>
      <c r="TQW47" s="381"/>
      <c r="TQX47" s="381"/>
      <c r="TQY47" s="381"/>
      <c r="TQZ47" s="381"/>
      <c r="TRA47" s="381"/>
      <c r="TRB47" s="381"/>
      <c r="TRC47" s="381"/>
      <c r="TRD47" s="381"/>
      <c r="TRE47" s="381"/>
      <c r="TRF47" s="381"/>
      <c r="TRG47" s="381"/>
      <c r="TRH47" s="381"/>
      <c r="TRI47" s="381"/>
      <c r="TRJ47" s="381"/>
      <c r="TRK47" s="381"/>
      <c r="TRL47" s="381"/>
      <c r="TRM47" s="381"/>
      <c r="TRN47" s="381"/>
      <c r="TRO47" s="381"/>
      <c r="TRP47" s="381"/>
      <c r="TRQ47" s="381"/>
      <c r="TRR47" s="381"/>
      <c r="TRS47" s="381"/>
      <c r="TRT47" s="381"/>
      <c r="TRU47" s="381"/>
      <c r="TRV47" s="381"/>
      <c r="TRW47" s="381"/>
      <c r="TRX47" s="381"/>
      <c r="TRY47" s="381"/>
      <c r="TRZ47" s="381"/>
      <c r="TSA47" s="381"/>
      <c r="TSB47" s="381"/>
      <c r="TSC47" s="381"/>
      <c r="TSD47" s="381"/>
      <c r="TSE47" s="381"/>
      <c r="TSF47" s="381"/>
      <c r="TSG47" s="381"/>
      <c r="TSH47" s="381"/>
      <c r="TSI47" s="381"/>
      <c r="TSJ47" s="381"/>
      <c r="TSK47" s="381"/>
      <c r="TSL47" s="381"/>
      <c r="TSM47" s="381"/>
      <c r="TSN47" s="381"/>
      <c r="TSO47" s="381"/>
      <c r="TSP47" s="381"/>
      <c r="TSQ47" s="381"/>
      <c r="TSR47" s="381"/>
      <c r="TSS47" s="381"/>
      <c r="TST47" s="381"/>
      <c r="TSU47" s="381"/>
      <c r="TSV47" s="381"/>
      <c r="TSW47" s="381"/>
      <c r="TSX47" s="381"/>
      <c r="TSY47" s="381"/>
      <c r="TSZ47" s="381"/>
      <c r="TTA47" s="381"/>
      <c r="TTB47" s="381"/>
      <c r="TTC47" s="381"/>
      <c r="TTD47" s="381"/>
      <c r="TTE47" s="381"/>
      <c r="TTF47" s="381"/>
      <c r="TTG47" s="381"/>
      <c r="TTH47" s="381"/>
      <c r="TTI47" s="381"/>
      <c r="TTJ47" s="381"/>
      <c r="TTK47" s="381"/>
      <c r="TTL47" s="381"/>
      <c r="TTM47" s="381"/>
      <c r="TTN47" s="381"/>
      <c r="TTO47" s="381"/>
      <c r="TTP47" s="381"/>
      <c r="TTQ47" s="381"/>
      <c r="TTR47" s="381"/>
      <c r="TTS47" s="381"/>
      <c r="TTT47" s="381"/>
      <c r="TTU47" s="381"/>
      <c r="TTV47" s="381"/>
      <c r="TTW47" s="381"/>
      <c r="TTX47" s="381"/>
      <c r="TTY47" s="381"/>
      <c r="TTZ47" s="381"/>
      <c r="TUA47" s="381"/>
      <c r="TUB47" s="381"/>
      <c r="TUC47" s="381"/>
      <c r="TUD47" s="381"/>
      <c r="TUE47" s="381"/>
      <c r="TUF47" s="381"/>
      <c r="TUG47" s="381"/>
      <c r="TUH47" s="381"/>
      <c r="TUI47" s="381"/>
      <c r="TUJ47" s="381"/>
      <c r="TUK47" s="381"/>
      <c r="TUL47" s="381"/>
      <c r="TUM47" s="381"/>
      <c r="TUN47" s="381"/>
      <c r="TUO47" s="381"/>
      <c r="TUP47" s="381"/>
      <c r="TUQ47" s="381"/>
      <c r="TUR47" s="381"/>
      <c r="TUS47" s="381"/>
      <c r="TUT47" s="381"/>
      <c r="TUU47" s="381"/>
      <c r="TUV47" s="381"/>
      <c r="TUW47" s="381"/>
      <c r="TUX47" s="381"/>
      <c r="TUY47" s="381"/>
      <c r="TUZ47" s="381"/>
      <c r="TVA47" s="381"/>
      <c r="TVB47" s="381"/>
      <c r="TVC47" s="381"/>
      <c r="TVD47" s="381"/>
      <c r="TVE47" s="381"/>
      <c r="TVF47" s="381"/>
      <c r="TVG47" s="381"/>
      <c r="TVH47" s="381"/>
      <c r="TVI47" s="381"/>
      <c r="TVJ47" s="381"/>
      <c r="TVK47" s="381"/>
      <c r="TVL47" s="381"/>
      <c r="TVM47" s="381"/>
      <c r="TVN47" s="381"/>
      <c r="TVO47" s="381"/>
      <c r="TVP47" s="381"/>
      <c r="TVQ47" s="381"/>
      <c r="TVR47" s="381"/>
      <c r="TVS47" s="381"/>
      <c r="TVT47" s="381"/>
      <c r="TVU47" s="381"/>
      <c r="TVV47" s="381"/>
      <c r="TVW47" s="381"/>
      <c r="TVX47" s="381"/>
      <c r="TVY47" s="381"/>
      <c r="TVZ47" s="381"/>
      <c r="TWA47" s="381"/>
      <c r="TWB47" s="381"/>
      <c r="TWC47" s="381"/>
      <c r="TWD47" s="381"/>
      <c r="TWE47" s="381"/>
      <c r="TWF47" s="381"/>
      <c r="TWG47" s="381"/>
      <c r="TWH47" s="381"/>
      <c r="TWI47" s="381"/>
      <c r="TWJ47" s="381"/>
      <c r="TWK47" s="381"/>
      <c r="TWL47" s="381"/>
      <c r="TWM47" s="381"/>
      <c r="TWN47" s="381"/>
      <c r="TWO47" s="381"/>
      <c r="TWP47" s="381"/>
      <c r="TWQ47" s="381"/>
      <c r="TWR47" s="381"/>
      <c r="TWS47" s="381"/>
      <c r="TWT47" s="381"/>
      <c r="TWU47" s="381"/>
      <c r="TWV47" s="381"/>
      <c r="TWW47" s="381"/>
      <c r="TWX47" s="381"/>
      <c r="TWY47" s="381"/>
      <c r="TWZ47" s="381"/>
      <c r="TXA47" s="381"/>
      <c r="TXB47" s="381"/>
      <c r="TXC47" s="381"/>
      <c r="TXD47" s="381"/>
      <c r="TXE47" s="381"/>
      <c r="TXF47" s="381"/>
      <c r="TXG47" s="381"/>
      <c r="TXH47" s="381"/>
      <c r="TXI47" s="381"/>
      <c r="TXJ47" s="381"/>
      <c r="TXK47" s="381"/>
      <c r="TXL47" s="381"/>
      <c r="TXM47" s="381"/>
      <c r="TXN47" s="381"/>
      <c r="TXO47" s="381"/>
      <c r="TXP47" s="381"/>
      <c r="TXQ47" s="381"/>
      <c r="TXR47" s="381"/>
      <c r="TXS47" s="381"/>
      <c r="TXT47" s="381"/>
      <c r="TXU47" s="381"/>
      <c r="TXV47" s="381"/>
      <c r="TXW47" s="381"/>
      <c r="TXX47" s="381"/>
      <c r="TXY47" s="381"/>
      <c r="TXZ47" s="381"/>
      <c r="TYA47" s="381"/>
      <c r="TYB47" s="381"/>
      <c r="TYC47" s="381"/>
      <c r="TYD47" s="381"/>
      <c r="TYE47" s="381"/>
      <c r="TYF47" s="381"/>
      <c r="TYG47" s="381"/>
      <c r="TYH47" s="381"/>
      <c r="TYI47" s="381"/>
      <c r="TYJ47" s="381"/>
      <c r="TYK47" s="381"/>
      <c r="TYL47" s="381"/>
      <c r="TYM47" s="381"/>
      <c r="TYN47" s="381"/>
      <c r="TYO47" s="381"/>
      <c r="TYP47" s="381"/>
      <c r="TYQ47" s="381"/>
      <c r="TYR47" s="381"/>
      <c r="TYS47" s="381"/>
      <c r="TYT47" s="381"/>
      <c r="TYU47" s="381"/>
      <c r="TYV47" s="381"/>
      <c r="TYW47" s="381"/>
      <c r="TYX47" s="381"/>
      <c r="TYY47" s="381"/>
      <c r="TYZ47" s="381"/>
      <c r="TZA47" s="381"/>
      <c r="TZB47" s="381"/>
      <c r="TZC47" s="381"/>
      <c r="TZD47" s="381"/>
      <c r="TZE47" s="381"/>
      <c r="TZF47" s="381"/>
      <c r="TZG47" s="381"/>
      <c r="TZH47" s="381"/>
      <c r="TZI47" s="381"/>
      <c r="TZJ47" s="381"/>
      <c r="TZK47" s="381"/>
      <c r="TZL47" s="381"/>
      <c r="TZM47" s="381"/>
      <c r="TZN47" s="381"/>
      <c r="TZO47" s="381"/>
      <c r="TZP47" s="381"/>
      <c r="TZQ47" s="381"/>
      <c r="TZR47" s="381"/>
      <c r="TZS47" s="381"/>
      <c r="TZT47" s="381"/>
      <c r="TZU47" s="381"/>
      <c r="TZV47" s="381"/>
      <c r="TZW47" s="381"/>
      <c r="TZX47" s="381"/>
      <c r="TZY47" s="381"/>
      <c r="TZZ47" s="381"/>
      <c r="UAA47" s="381"/>
      <c r="UAB47" s="381"/>
      <c r="UAC47" s="381"/>
      <c r="UAD47" s="381"/>
      <c r="UAE47" s="381"/>
      <c r="UAF47" s="381"/>
      <c r="UAG47" s="381"/>
      <c r="UAH47" s="381"/>
      <c r="UAI47" s="381"/>
      <c r="UAJ47" s="381"/>
      <c r="UAK47" s="381"/>
      <c r="UAL47" s="381"/>
      <c r="UAM47" s="381"/>
      <c r="UAN47" s="381"/>
      <c r="UAO47" s="381"/>
      <c r="UAP47" s="381"/>
      <c r="UAQ47" s="381"/>
      <c r="UAR47" s="381"/>
      <c r="UAS47" s="381"/>
      <c r="UAT47" s="381"/>
      <c r="UAU47" s="381"/>
      <c r="UAV47" s="381"/>
      <c r="UAW47" s="381"/>
      <c r="UAX47" s="381"/>
      <c r="UAY47" s="381"/>
      <c r="UAZ47" s="381"/>
      <c r="UBA47" s="381"/>
      <c r="UBB47" s="381"/>
      <c r="UBC47" s="381"/>
      <c r="UBD47" s="381"/>
      <c r="UBE47" s="381"/>
      <c r="UBF47" s="381"/>
      <c r="UBG47" s="381"/>
      <c r="UBH47" s="381"/>
      <c r="UBI47" s="381"/>
      <c r="UBJ47" s="381"/>
      <c r="UBK47" s="381"/>
      <c r="UBL47" s="381"/>
      <c r="UBM47" s="381"/>
      <c r="UBN47" s="381"/>
      <c r="UBO47" s="381"/>
      <c r="UBP47" s="381"/>
      <c r="UBQ47" s="381"/>
      <c r="UBR47" s="381"/>
      <c r="UBS47" s="381"/>
      <c r="UBT47" s="381"/>
      <c r="UBU47" s="381"/>
      <c r="UBV47" s="381"/>
      <c r="UBW47" s="381"/>
      <c r="UBX47" s="381"/>
      <c r="UBY47" s="381"/>
      <c r="UBZ47" s="381"/>
      <c r="UCA47" s="381"/>
      <c r="UCB47" s="381"/>
      <c r="UCC47" s="381"/>
      <c r="UCD47" s="381"/>
      <c r="UCE47" s="381"/>
      <c r="UCF47" s="381"/>
      <c r="UCG47" s="381"/>
      <c r="UCH47" s="381"/>
      <c r="UCI47" s="381"/>
      <c r="UCJ47" s="381"/>
      <c r="UCK47" s="381"/>
      <c r="UCL47" s="381"/>
      <c r="UCM47" s="381"/>
      <c r="UCN47" s="381"/>
      <c r="UCO47" s="381"/>
      <c r="UCP47" s="381"/>
      <c r="UCQ47" s="381"/>
      <c r="UCR47" s="381"/>
      <c r="UCS47" s="381"/>
      <c r="UCT47" s="381"/>
      <c r="UCU47" s="381"/>
      <c r="UCV47" s="381"/>
      <c r="UCW47" s="381"/>
      <c r="UCX47" s="381"/>
      <c r="UCY47" s="381"/>
      <c r="UCZ47" s="381"/>
      <c r="UDA47" s="381"/>
      <c r="UDB47" s="381"/>
      <c r="UDC47" s="381"/>
      <c r="UDD47" s="381"/>
      <c r="UDE47" s="381"/>
      <c r="UDF47" s="381"/>
      <c r="UDG47" s="381"/>
      <c r="UDH47" s="381"/>
      <c r="UDI47" s="381"/>
      <c r="UDJ47" s="381"/>
      <c r="UDK47" s="381"/>
      <c r="UDL47" s="381"/>
      <c r="UDM47" s="381"/>
      <c r="UDN47" s="381"/>
      <c r="UDO47" s="381"/>
      <c r="UDP47" s="381"/>
      <c r="UDQ47" s="381"/>
      <c r="UDR47" s="381"/>
      <c r="UDS47" s="381"/>
      <c r="UDT47" s="381"/>
      <c r="UDU47" s="381"/>
      <c r="UDV47" s="381"/>
      <c r="UDW47" s="381"/>
      <c r="UDX47" s="381"/>
      <c r="UDY47" s="381"/>
      <c r="UDZ47" s="381"/>
      <c r="UEA47" s="381"/>
      <c r="UEB47" s="381"/>
      <c r="UEC47" s="381"/>
      <c r="UED47" s="381"/>
      <c r="UEE47" s="381"/>
      <c r="UEF47" s="381"/>
      <c r="UEG47" s="381"/>
      <c r="UEH47" s="381"/>
      <c r="UEI47" s="381"/>
      <c r="UEJ47" s="381"/>
      <c r="UEK47" s="381"/>
      <c r="UEL47" s="381"/>
      <c r="UEM47" s="381"/>
      <c r="UEN47" s="381"/>
      <c r="UEO47" s="381"/>
      <c r="UEP47" s="381"/>
      <c r="UEQ47" s="381"/>
      <c r="UER47" s="381"/>
      <c r="UES47" s="381"/>
      <c r="UET47" s="381"/>
      <c r="UEU47" s="381"/>
      <c r="UEV47" s="381"/>
      <c r="UEW47" s="381"/>
      <c r="UEX47" s="381"/>
      <c r="UEY47" s="381"/>
      <c r="UEZ47" s="381"/>
      <c r="UFA47" s="381"/>
      <c r="UFB47" s="381"/>
      <c r="UFC47" s="381"/>
      <c r="UFD47" s="381"/>
      <c r="UFE47" s="381"/>
      <c r="UFF47" s="381"/>
      <c r="UFG47" s="381"/>
      <c r="UFH47" s="381"/>
      <c r="UFI47" s="381"/>
      <c r="UFJ47" s="381"/>
      <c r="UFK47" s="381"/>
      <c r="UFL47" s="381"/>
      <c r="UFM47" s="381"/>
      <c r="UFN47" s="381"/>
      <c r="UFO47" s="381"/>
      <c r="UFP47" s="381"/>
      <c r="UFQ47" s="381"/>
      <c r="UFR47" s="381"/>
      <c r="UFS47" s="381"/>
      <c r="UFT47" s="381"/>
      <c r="UFU47" s="381"/>
      <c r="UFV47" s="381"/>
      <c r="UFW47" s="381"/>
      <c r="UFX47" s="381"/>
      <c r="UFY47" s="381"/>
      <c r="UFZ47" s="381"/>
      <c r="UGA47" s="381"/>
      <c r="UGB47" s="381"/>
      <c r="UGC47" s="381"/>
      <c r="UGD47" s="381"/>
      <c r="UGE47" s="381"/>
      <c r="UGF47" s="381"/>
      <c r="UGG47" s="381"/>
      <c r="UGH47" s="381"/>
      <c r="UGI47" s="381"/>
      <c r="UGJ47" s="381"/>
      <c r="UGK47" s="381"/>
      <c r="UGL47" s="381"/>
      <c r="UGM47" s="381"/>
      <c r="UGN47" s="381"/>
      <c r="UGO47" s="381"/>
      <c r="UGP47" s="381"/>
      <c r="UGQ47" s="381"/>
      <c r="UGR47" s="381"/>
      <c r="UGS47" s="381"/>
      <c r="UGT47" s="381"/>
      <c r="UGU47" s="381"/>
      <c r="UGV47" s="381"/>
      <c r="UGW47" s="381"/>
      <c r="UGX47" s="381"/>
      <c r="UGY47" s="381"/>
      <c r="UGZ47" s="381"/>
      <c r="UHA47" s="381"/>
      <c r="UHB47" s="381"/>
      <c r="UHC47" s="381"/>
      <c r="UHD47" s="381"/>
      <c r="UHE47" s="381"/>
      <c r="UHF47" s="381"/>
      <c r="UHG47" s="381"/>
      <c r="UHH47" s="381"/>
      <c r="UHI47" s="381"/>
      <c r="UHJ47" s="381"/>
      <c r="UHK47" s="381"/>
      <c r="UHL47" s="381"/>
      <c r="UHM47" s="381"/>
      <c r="UHN47" s="381"/>
      <c r="UHO47" s="381"/>
      <c r="UHP47" s="381"/>
      <c r="UHQ47" s="381"/>
      <c r="UHR47" s="381"/>
      <c r="UHS47" s="381"/>
      <c r="UHT47" s="381"/>
      <c r="UHU47" s="381"/>
      <c r="UHV47" s="381"/>
      <c r="UHW47" s="381"/>
      <c r="UHX47" s="381"/>
      <c r="UHY47" s="381"/>
      <c r="UHZ47" s="381"/>
      <c r="UIA47" s="381"/>
      <c r="UIB47" s="381"/>
      <c r="UIC47" s="381"/>
      <c r="UID47" s="381"/>
      <c r="UIE47" s="381"/>
      <c r="UIF47" s="381"/>
      <c r="UIG47" s="381"/>
      <c r="UIH47" s="381"/>
      <c r="UII47" s="381"/>
      <c r="UIJ47" s="381"/>
      <c r="UIK47" s="381"/>
      <c r="UIL47" s="381"/>
      <c r="UIM47" s="381"/>
      <c r="UIN47" s="381"/>
      <c r="UIO47" s="381"/>
      <c r="UIP47" s="381"/>
      <c r="UIQ47" s="381"/>
      <c r="UIR47" s="381"/>
      <c r="UIS47" s="381"/>
      <c r="UIT47" s="381"/>
      <c r="UIU47" s="381"/>
      <c r="UIV47" s="381"/>
      <c r="UIW47" s="381"/>
      <c r="UIX47" s="381"/>
      <c r="UIY47" s="381"/>
      <c r="UIZ47" s="381"/>
      <c r="UJA47" s="381"/>
      <c r="UJB47" s="381"/>
      <c r="UJC47" s="381"/>
      <c r="UJD47" s="381"/>
      <c r="UJE47" s="381"/>
      <c r="UJF47" s="381"/>
      <c r="UJG47" s="381"/>
      <c r="UJH47" s="381"/>
      <c r="UJI47" s="381"/>
      <c r="UJJ47" s="381"/>
      <c r="UJK47" s="381"/>
      <c r="UJL47" s="381"/>
      <c r="UJM47" s="381"/>
      <c r="UJN47" s="381"/>
      <c r="UJO47" s="381"/>
      <c r="UJP47" s="381"/>
      <c r="UJQ47" s="381"/>
      <c r="UJR47" s="381"/>
      <c r="UJS47" s="381"/>
      <c r="UJT47" s="381"/>
      <c r="UJU47" s="381"/>
      <c r="UJV47" s="381"/>
      <c r="UJW47" s="381"/>
      <c r="UJX47" s="381"/>
      <c r="UJY47" s="381"/>
      <c r="UJZ47" s="381"/>
      <c r="UKA47" s="381"/>
      <c r="UKB47" s="381"/>
      <c r="UKC47" s="381"/>
      <c r="UKD47" s="381"/>
      <c r="UKE47" s="381"/>
      <c r="UKF47" s="381"/>
      <c r="UKG47" s="381"/>
      <c r="UKH47" s="381"/>
      <c r="UKI47" s="381"/>
      <c r="UKJ47" s="381"/>
      <c r="UKK47" s="381"/>
      <c r="UKL47" s="381"/>
      <c r="UKM47" s="381"/>
      <c r="UKN47" s="381"/>
      <c r="UKO47" s="381"/>
      <c r="UKP47" s="381"/>
      <c r="UKQ47" s="381"/>
      <c r="UKR47" s="381"/>
      <c r="UKS47" s="381"/>
      <c r="UKT47" s="381"/>
      <c r="UKU47" s="381"/>
      <c r="UKV47" s="381"/>
      <c r="UKW47" s="381"/>
      <c r="UKX47" s="381"/>
      <c r="UKY47" s="381"/>
      <c r="UKZ47" s="381"/>
      <c r="ULA47" s="381"/>
      <c r="ULB47" s="381"/>
      <c r="ULC47" s="381"/>
      <c r="ULD47" s="381"/>
      <c r="ULE47" s="381"/>
      <c r="ULF47" s="381"/>
      <c r="ULG47" s="381"/>
      <c r="ULH47" s="381"/>
      <c r="ULI47" s="381"/>
      <c r="ULJ47" s="381"/>
      <c r="ULK47" s="381"/>
      <c r="ULL47" s="381"/>
      <c r="ULM47" s="381"/>
      <c r="ULN47" s="381"/>
      <c r="ULO47" s="381"/>
      <c r="ULP47" s="381"/>
      <c r="ULQ47" s="381"/>
      <c r="ULR47" s="381"/>
      <c r="ULS47" s="381"/>
      <c r="ULT47" s="381"/>
      <c r="ULU47" s="381"/>
      <c r="ULV47" s="381"/>
      <c r="ULW47" s="381"/>
      <c r="ULX47" s="381"/>
      <c r="ULY47" s="381"/>
      <c r="ULZ47" s="381"/>
      <c r="UMA47" s="381"/>
      <c r="UMB47" s="381"/>
      <c r="UMC47" s="381"/>
      <c r="UMD47" s="381"/>
      <c r="UME47" s="381"/>
      <c r="UMF47" s="381"/>
      <c r="UMG47" s="381"/>
      <c r="UMH47" s="381"/>
      <c r="UMI47" s="381"/>
      <c r="UMJ47" s="381"/>
      <c r="UMK47" s="381"/>
      <c r="UML47" s="381"/>
      <c r="UMM47" s="381"/>
      <c r="UMN47" s="381"/>
      <c r="UMO47" s="381"/>
      <c r="UMP47" s="381"/>
      <c r="UMQ47" s="381"/>
      <c r="UMR47" s="381"/>
      <c r="UMS47" s="381"/>
      <c r="UMT47" s="381"/>
      <c r="UMU47" s="381"/>
      <c r="UMV47" s="381"/>
      <c r="UMW47" s="381"/>
      <c r="UMX47" s="381"/>
      <c r="UMY47" s="381"/>
      <c r="UMZ47" s="381"/>
      <c r="UNA47" s="381"/>
      <c r="UNB47" s="381"/>
      <c r="UNC47" s="381"/>
      <c r="UND47" s="381"/>
      <c r="UNE47" s="381"/>
      <c r="UNF47" s="381"/>
      <c r="UNG47" s="381"/>
      <c r="UNH47" s="381"/>
      <c r="UNI47" s="381"/>
      <c r="UNJ47" s="381"/>
      <c r="UNK47" s="381"/>
      <c r="UNL47" s="381"/>
      <c r="UNM47" s="381"/>
      <c r="UNN47" s="381"/>
      <c r="UNO47" s="381"/>
      <c r="UNP47" s="381"/>
      <c r="UNQ47" s="381"/>
      <c r="UNR47" s="381"/>
      <c r="UNS47" s="381"/>
      <c r="UNT47" s="381"/>
      <c r="UNU47" s="381"/>
      <c r="UNV47" s="381"/>
      <c r="UNW47" s="381"/>
      <c r="UNX47" s="381"/>
      <c r="UNY47" s="381"/>
      <c r="UNZ47" s="381"/>
      <c r="UOA47" s="381"/>
      <c r="UOB47" s="381"/>
      <c r="UOC47" s="381"/>
      <c r="UOD47" s="381"/>
      <c r="UOE47" s="381"/>
      <c r="UOF47" s="381"/>
      <c r="UOG47" s="381"/>
      <c r="UOH47" s="381"/>
      <c r="UOI47" s="381"/>
      <c r="UOJ47" s="381"/>
      <c r="UOK47" s="381"/>
      <c r="UOL47" s="381"/>
      <c r="UOM47" s="381"/>
      <c r="UON47" s="381"/>
      <c r="UOO47" s="381"/>
      <c r="UOP47" s="381"/>
      <c r="UOQ47" s="381"/>
      <c r="UOR47" s="381"/>
      <c r="UOS47" s="381"/>
      <c r="UOT47" s="381"/>
      <c r="UOU47" s="381"/>
      <c r="UOV47" s="381"/>
      <c r="UOW47" s="381"/>
      <c r="UOX47" s="381"/>
      <c r="UOY47" s="381"/>
      <c r="UOZ47" s="381"/>
      <c r="UPA47" s="381"/>
      <c r="UPB47" s="381"/>
      <c r="UPC47" s="381"/>
      <c r="UPD47" s="381"/>
      <c r="UPE47" s="381"/>
      <c r="UPF47" s="381"/>
      <c r="UPG47" s="381"/>
      <c r="UPH47" s="381"/>
      <c r="UPI47" s="381"/>
      <c r="UPJ47" s="381"/>
      <c r="UPK47" s="381"/>
      <c r="UPL47" s="381"/>
      <c r="UPM47" s="381"/>
      <c r="UPN47" s="381"/>
      <c r="UPO47" s="381"/>
      <c r="UPP47" s="381"/>
      <c r="UPQ47" s="381"/>
      <c r="UPR47" s="381"/>
      <c r="UPS47" s="381"/>
      <c r="UPT47" s="381"/>
      <c r="UPU47" s="381"/>
      <c r="UPV47" s="381"/>
      <c r="UPW47" s="381"/>
      <c r="UPX47" s="381"/>
      <c r="UPY47" s="381"/>
      <c r="UPZ47" s="381"/>
      <c r="UQA47" s="381"/>
      <c r="UQB47" s="381"/>
      <c r="UQC47" s="381"/>
      <c r="UQD47" s="381"/>
      <c r="UQE47" s="381"/>
      <c r="UQF47" s="381"/>
      <c r="UQG47" s="381"/>
      <c r="UQH47" s="381"/>
      <c r="UQI47" s="381"/>
      <c r="UQJ47" s="381"/>
      <c r="UQK47" s="381"/>
      <c r="UQL47" s="381"/>
      <c r="UQM47" s="381"/>
      <c r="UQN47" s="381"/>
      <c r="UQO47" s="381"/>
      <c r="UQP47" s="381"/>
      <c r="UQQ47" s="381"/>
      <c r="UQR47" s="381"/>
      <c r="UQS47" s="381"/>
      <c r="UQT47" s="381"/>
      <c r="UQU47" s="381"/>
      <c r="UQV47" s="381"/>
      <c r="UQW47" s="381"/>
      <c r="UQX47" s="381"/>
      <c r="UQY47" s="381"/>
      <c r="UQZ47" s="381"/>
      <c r="URA47" s="381"/>
      <c r="URB47" s="381"/>
      <c r="URC47" s="381"/>
      <c r="URD47" s="381"/>
      <c r="URE47" s="381"/>
      <c r="URF47" s="381"/>
      <c r="URG47" s="381"/>
      <c r="URH47" s="381"/>
      <c r="URI47" s="381"/>
      <c r="URJ47" s="381"/>
      <c r="URK47" s="381"/>
      <c r="URL47" s="381"/>
      <c r="URM47" s="381"/>
      <c r="URN47" s="381"/>
      <c r="URO47" s="381"/>
      <c r="URP47" s="381"/>
      <c r="URQ47" s="381"/>
      <c r="URR47" s="381"/>
      <c r="URS47" s="381"/>
      <c r="URT47" s="381"/>
      <c r="URU47" s="381"/>
      <c r="URV47" s="381"/>
      <c r="URW47" s="381"/>
      <c r="URX47" s="381"/>
      <c r="URY47" s="381"/>
      <c r="URZ47" s="381"/>
      <c r="USA47" s="381"/>
      <c r="USB47" s="381"/>
      <c r="USC47" s="381"/>
      <c r="USD47" s="381"/>
      <c r="USE47" s="381"/>
      <c r="USF47" s="381"/>
      <c r="USG47" s="381"/>
      <c r="USH47" s="381"/>
      <c r="USI47" s="381"/>
      <c r="USJ47" s="381"/>
      <c r="USK47" s="381"/>
      <c r="USL47" s="381"/>
      <c r="USM47" s="381"/>
      <c r="USN47" s="381"/>
      <c r="USO47" s="381"/>
      <c r="USP47" s="381"/>
      <c r="USQ47" s="381"/>
      <c r="USR47" s="381"/>
      <c r="USS47" s="381"/>
      <c r="UST47" s="381"/>
      <c r="USU47" s="381"/>
      <c r="USV47" s="381"/>
      <c r="USW47" s="381"/>
      <c r="USX47" s="381"/>
      <c r="USY47" s="381"/>
      <c r="USZ47" s="381"/>
      <c r="UTA47" s="381"/>
      <c r="UTB47" s="381"/>
      <c r="UTC47" s="381"/>
      <c r="UTD47" s="381"/>
      <c r="UTE47" s="381"/>
      <c r="UTF47" s="381"/>
      <c r="UTG47" s="381"/>
      <c r="UTH47" s="381"/>
      <c r="UTI47" s="381"/>
      <c r="UTJ47" s="381"/>
      <c r="UTK47" s="381"/>
      <c r="UTL47" s="381"/>
      <c r="UTM47" s="381"/>
      <c r="UTN47" s="381"/>
      <c r="UTO47" s="381"/>
      <c r="UTP47" s="381"/>
      <c r="UTQ47" s="381"/>
      <c r="UTR47" s="381"/>
      <c r="UTS47" s="381"/>
      <c r="UTT47" s="381"/>
      <c r="UTU47" s="381"/>
      <c r="UTV47" s="381"/>
      <c r="UTW47" s="381"/>
      <c r="UTX47" s="381"/>
      <c r="UTY47" s="381"/>
      <c r="UTZ47" s="381"/>
      <c r="UUA47" s="381"/>
      <c r="UUB47" s="381"/>
      <c r="UUC47" s="381"/>
      <c r="UUD47" s="381"/>
      <c r="UUE47" s="381"/>
      <c r="UUF47" s="381"/>
      <c r="UUG47" s="381"/>
      <c r="UUH47" s="381"/>
      <c r="UUI47" s="381"/>
      <c r="UUJ47" s="381"/>
      <c r="UUK47" s="381"/>
      <c r="UUL47" s="381"/>
      <c r="UUM47" s="381"/>
      <c r="UUN47" s="381"/>
      <c r="UUO47" s="381"/>
      <c r="UUP47" s="381"/>
      <c r="UUQ47" s="381"/>
      <c r="UUR47" s="381"/>
      <c r="UUS47" s="381"/>
      <c r="UUT47" s="381"/>
      <c r="UUU47" s="381"/>
      <c r="UUV47" s="381"/>
      <c r="UUW47" s="381"/>
      <c r="UUX47" s="381"/>
      <c r="UUY47" s="381"/>
      <c r="UUZ47" s="381"/>
      <c r="UVA47" s="381"/>
      <c r="UVB47" s="381"/>
      <c r="UVC47" s="381"/>
      <c r="UVD47" s="381"/>
      <c r="UVE47" s="381"/>
      <c r="UVF47" s="381"/>
      <c r="UVG47" s="381"/>
      <c r="UVH47" s="381"/>
      <c r="UVI47" s="381"/>
      <c r="UVJ47" s="381"/>
      <c r="UVK47" s="381"/>
      <c r="UVL47" s="381"/>
      <c r="UVM47" s="381"/>
      <c r="UVN47" s="381"/>
      <c r="UVO47" s="381"/>
      <c r="UVP47" s="381"/>
      <c r="UVQ47" s="381"/>
      <c r="UVR47" s="381"/>
      <c r="UVS47" s="381"/>
      <c r="UVT47" s="381"/>
      <c r="UVU47" s="381"/>
      <c r="UVV47" s="381"/>
      <c r="UVW47" s="381"/>
      <c r="UVX47" s="381"/>
      <c r="UVY47" s="381"/>
      <c r="UVZ47" s="381"/>
      <c r="UWA47" s="381"/>
      <c r="UWB47" s="381"/>
      <c r="UWC47" s="381"/>
      <c r="UWD47" s="381"/>
      <c r="UWE47" s="381"/>
      <c r="UWF47" s="381"/>
      <c r="UWG47" s="381"/>
      <c r="UWH47" s="381"/>
      <c r="UWI47" s="381"/>
      <c r="UWJ47" s="381"/>
      <c r="UWK47" s="381"/>
      <c r="UWL47" s="381"/>
      <c r="UWM47" s="381"/>
      <c r="UWN47" s="381"/>
      <c r="UWO47" s="381"/>
      <c r="UWP47" s="381"/>
      <c r="UWQ47" s="381"/>
      <c r="UWR47" s="381"/>
      <c r="UWS47" s="381"/>
      <c r="UWT47" s="381"/>
      <c r="UWU47" s="381"/>
      <c r="UWV47" s="381"/>
      <c r="UWW47" s="381"/>
      <c r="UWX47" s="381"/>
      <c r="UWY47" s="381"/>
      <c r="UWZ47" s="381"/>
      <c r="UXA47" s="381"/>
      <c r="UXB47" s="381"/>
      <c r="UXC47" s="381"/>
      <c r="UXD47" s="381"/>
      <c r="UXE47" s="381"/>
      <c r="UXF47" s="381"/>
      <c r="UXG47" s="381"/>
      <c r="UXH47" s="381"/>
      <c r="UXI47" s="381"/>
      <c r="UXJ47" s="381"/>
      <c r="UXK47" s="381"/>
      <c r="UXL47" s="381"/>
      <c r="UXM47" s="381"/>
      <c r="UXN47" s="381"/>
      <c r="UXO47" s="381"/>
      <c r="UXP47" s="381"/>
      <c r="UXQ47" s="381"/>
      <c r="UXR47" s="381"/>
      <c r="UXS47" s="381"/>
      <c r="UXT47" s="381"/>
      <c r="UXU47" s="381"/>
      <c r="UXV47" s="381"/>
      <c r="UXW47" s="381"/>
      <c r="UXX47" s="381"/>
      <c r="UXY47" s="381"/>
      <c r="UXZ47" s="381"/>
      <c r="UYA47" s="381"/>
      <c r="UYB47" s="381"/>
      <c r="UYC47" s="381"/>
      <c r="UYD47" s="381"/>
      <c r="UYE47" s="381"/>
      <c r="UYF47" s="381"/>
      <c r="UYG47" s="381"/>
      <c r="UYH47" s="381"/>
      <c r="UYI47" s="381"/>
      <c r="UYJ47" s="381"/>
      <c r="UYK47" s="381"/>
      <c r="UYL47" s="381"/>
      <c r="UYM47" s="381"/>
      <c r="UYN47" s="381"/>
      <c r="UYO47" s="381"/>
      <c r="UYP47" s="381"/>
      <c r="UYQ47" s="381"/>
      <c r="UYR47" s="381"/>
      <c r="UYS47" s="381"/>
      <c r="UYT47" s="381"/>
      <c r="UYU47" s="381"/>
      <c r="UYV47" s="381"/>
      <c r="UYW47" s="381"/>
      <c r="UYX47" s="381"/>
      <c r="UYY47" s="381"/>
      <c r="UYZ47" s="381"/>
      <c r="UZA47" s="381"/>
      <c r="UZB47" s="381"/>
      <c r="UZC47" s="381"/>
      <c r="UZD47" s="381"/>
      <c r="UZE47" s="381"/>
      <c r="UZF47" s="381"/>
      <c r="UZG47" s="381"/>
      <c r="UZH47" s="381"/>
      <c r="UZI47" s="381"/>
      <c r="UZJ47" s="381"/>
      <c r="UZK47" s="381"/>
      <c r="UZL47" s="381"/>
      <c r="UZM47" s="381"/>
      <c r="UZN47" s="381"/>
      <c r="UZO47" s="381"/>
      <c r="UZP47" s="381"/>
      <c r="UZQ47" s="381"/>
      <c r="UZR47" s="381"/>
      <c r="UZS47" s="381"/>
      <c r="UZT47" s="381"/>
      <c r="UZU47" s="381"/>
      <c r="UZV47" s="381"/>
      <c r="UZW47" s="381"/>
      <c r="UZX47" s="381"/>
      <c r="UZY47" s="381"/>
      <c r="UZZ47" s="381"/>
      <c r="VAA47" s="381"/>
      <c r="VAB47" s="381"/>
      <c r="VAC47" s="381"/>
      <c r="VAD47" s="381"/>
      <c r="VAE47" s="381"/>
      <c r="VAF47" s="381"/>
      <c r="VAG47" s="381"/>
      <c r="VAH47" s="381"/>
      <c r="VAI47" s="381"/>
      <c r="VAJ47" s="381"/>
      <c r="VAK47" s="381"/>
      <c r="VAL47" s="381"/>
      <c r="VAM47" s="381"/>
      <c r="VAN47" s="381"/>
      <c r="VAO47" s="381"/>
      <c r="VAP47" s="381"/>
      <c r="VAQ47" s="381"/>
      <c r="VAR47" s="381"/>
      <c r="VAS47" s="381"/>
      <c r="VAT47" s="381"/>
      <c r="VAU47" s="381"/>
      <c r="VAV47" s="381"/>
      <c r="VAW47" s="381"/>
      <c r="VAX47" s="381"/>
      <c r="VAY47" s="381"/>
      <c r="VAZ47" s="381"/>
      <c r="VBA47" s="381"/>
      <c r="VBB47" s="381"/>
      <c r="VBC47" s="381"/>
      <c r="VBD47" s="381"/>
      <c r="VBE47" s="381"/>
      <c r="VBF47" s="381"/>
      <c r="VBG47" s="381"/>
      <c r="VBH47" s="381"/>
      <c r="VBI47" s="381"/>
      <c r="VBJ47" s="381"/>
      <c r="VBK47" s="381"/>
      <c r="VBL47" s="381"/>
      <c r="VBM47" s="381"/>
      <c r="VBN47" s="381"/>
      <c r="VBO47" s="381"/>
      <c r="VBP47" s="381"/>
      <c r="VBQ47" s="381"/>
      <c r="VBR47" s="381"/>
      <c r="VBS47" s="381"/>
      <c r="VBT47" s="381"/>
      <c r="VBU47" s="381"/>
      <c r="VBV47" s="381"/>
      <c r="VBW47" s="381"/>
      <c r="VBX47" s="381"/>
      <c r="VBY47" s="381"/>
      <c r="VBZ47" s="381"/>
      <c r="VCA47" s="381"/>
      <c r="VCB47" s="381"/>
      <c r="VCC47" s="381"/>
      <c r="VCD47" s="381"/>
      <c r="VCE47" s="381"/>
      <c r="VCF47" s="381"/>
      <c r="VCG47" s="381"/>
      <c r="VCH47" s="381"/>
      <c r="VCI47" s="381"/>
      <c r="VCJ47" s="381"/>
      <c r="VCK47" s="381"/>
      <c r="VCL47" s="381"/>
      <c r="VCM47" s="381"/>
      <c r="VCN47" s="381"/>
      <c r="VCO47" s="381"/>
      <c r="VCP47" s="381"/>
      <c r="VCQ47" s="381"/>
      <c r="VCR47" s="381"/>
      <c r="VCS47" s="381"/>
      <c r="VCT47" s="381"/>
      <c r="VCU47" s="381"/>
      <c r="VCV47" s="381"/>
      <c r="VCW47" s="381"/>
      <c r="VCX47" s="381"/>
      <c r="VCY47" s="381"/>
      <c r="VCZ47" s="381"/>
      <c r="VDA47" s="381"/>
      <c r="VDB47" s="381"/>
      <c r="VDC47" s="381"/>
      <c r="VDD47" s="381"/>
      <c r="VDE47" s="381"/>
      <c r="VDF47" s="381"/>
      <c r="VDG47" s="381"/>
      <c r="VDH47" s="381"/>
      <c r="VDI47" s="381"/>
      <c r="VDJ47" s="381"/>
      <c r="VDK47" s="381"/>
      <c r="VDL47" s="381"/>
      <c r="VDM47" s="381"/>
      <c r="VDN47" s="381"/>
      <c r="VDO47" s="381"/>
      <c r="VDP47" s="381"/>
      <c r="VDQ47" s="381"/>
      <c r="VDR47" s="381"/>
      <c r="VDS47" s="381"/>
      <c r="VDT47" s="381"/>
      <c r="VDU47" s="381"/>
      <c r="VDV47" s="381"/>
      <c r="VDW47" s="381"/>
      <c r="VDX47" s="381"/>
      <c r="VDY47" s="381"/>
      <c r="VDZ47" s="381"/>
      <c r="VEA47" s="381"/>
      <c r="VEB47" s="381"/>
      <c r="VEC47" s="381"/>
      <c r="VED47" s="381"/>
      <c r="VEE47" s="381"/>
      <c r="VEF47" s="381"/>
      <c r="VEG47" s="381"/>
      <c r="VEH47" s="381"/>
      <c r="VEI47" s="381"/>
      <c r="VEJ47" s="381"/>
      <c r="VEK47" s="381"/>
      <c r="VEL47" s="381"/>
      <c r="VEM47" s="381"/>
      <c r="VEN47" s="381"/>
      <c r="VEO47" s="381"/>
      <c r="VEP47" s="381"/>
      <c r="VEQ47" s="381"/>
      <c r="VER47" s="381"/>
      <c r="VES47" s="381"/>
      <c r="VET47" s="381"/>
      <c r="VEU47" s="381"/>
      <c r="VEV47" s="381"/>
      <c r="VEW47" s="381"/>
      <c r="VEX47" s="381"/>
      <c r="VEY47" s="381"/>
      <c r="VEZ47" s="381"/>
      <c r="VFA47" s="381"/>
      <c r="VFB47" s="381"/>
      <c r="VFC47" s="381"/>
      <c r="VFD47" s="381"/>
      <c r="VFE47" s="381"/>
      <c r="VFF47" s="381"/>
      <c r="VFG47" s="381"/>
      <c r="VFH47" s="381"/>
      <c r="VFI47" s="381"/>
      <c r="VFJ47" s="381"/>
      <c r="VFK47" s="381"/>
      <c r="VFL47" s="381"/>
      <c r="VFM47" s="381"/>
      <c r="VFN47" s="381"/>
      <c r="VFO47" s="381"/>
      <c r="VFP47" s="381"/>
      <c r="VFQ47" s="381"/>
      <c r="VFR47" s="381"/>
      <c r="VFS47" s="381"/>
      <c r="VFT47" s="381"/>
      <c r="VFU47" s="381"/>
      <c r="VFV47" s="381"/>
      <c r="VFW47" s="381"/>
      <c r="VFX47" s="381"/>
      <c r="VFY47" s="381"/>
      <c r="VFZ47" s="381"/>
      <c r="VGA47" s="381"/>
      <c r="VGB47" s="381"/>
      <c r="VGC47" s="381"/>
      <c r="VGD47" s="381"/>
      <c r="VGE47" s="381"/>
      <c r="VGF47" s="381"/>
      <c r="VGG47" s="381"/>
      <c r="VGH47" s="381"/>
      <c r="VGI47" s="381"/>
      <c r="VGJ47" s="381"/>
      <c r="VGK47" s="381"/>
      <c r="VGL47" s="381"/>
      <c r="VGM47" s="381"/>
      <c r="VGN47" s="381"/>
      <c r="VGO47" s="381"/>
      <c r="VGP47" s="381"/>
      <c r="VGQ47" s="381"/>
      <c r="VGR47" s="381"/>
      <c r="VGS47" s="381"/>
      <c r="VGT47" s="381"/>
      <c r="VGU47" s="381"/>
      <c r="VGV47" s="381"/>
      <c r="VGW47" s="381"/>
      <c r="VGX47" s="381"/>
      <c r="VGY47" s="381"/>
      <c r="VGZ47" s="381"/>
      <c r="VHA47" s="381"/>
      <c r="VHB47" s="381"/>
      <c r="VHC47" s="381"/>
      <c r="VHD47" s="381"/>
      <c r="VHE47" s="381"/>
      <c r="VHF47" s="381"/>
      <c r="VHG47" s="381"/>
      <c r="VHH47" s="381"/>
      <c r="VHI47" s="381"/>
      <c r="VHJ47" s="381"/>
      <c r="VHK47" s="381"/>
      <c r="VHL47" s="381"/>
      <c r="VHM47" s="381"/>
      <c r="VHN47" s="381"/>
      <c r="VHO47" s="381"/>
      <c r="VHP47" s="381"/>
      <c r="VHQ47" s="381"/>
      <c r="VHR47" s="381"/>
      <c r="VHS47" s="381"/>
      <c r="VHT47" s="381"/>
      <c r="VHU47" s="381"/>
      <c r="VHV47" s="381"/>
      <c r="VHW47" s="381"/>
      <c r="VHX47" s="381"/>
      <c r="VHY47" s="381"/>
      <c r="VHZ47" s="381"/>
      <c r="VIA47" s="381"/>
      <c r="VIB47" s="381"/>
      <c r="VIC47" s="381"/>
      <c r="VID47" s="381"/>
      <c r="VIE47" s="381"/>
      <c r="VIF47" s="381"/>
      <c r="VIG47" s="381"/>
      <c r="VIH47" s="381"/>
      <c r="VII47" s="381"/>
      <c r="VIJ47" s="381"/>
      <c r="VIK47" s="381"/>
      <c r="VIL47" s="381"/>
      <c r="VIM47" s="381"/>
      <c r="VIN47" s="381"/>
      <c r="VIO47" s="381"/>
      <c r="VIP47" s="381"/>
      <c r="VIQ47" s="381"/>
      <c r="VIR47" s="381"/>
      <c r="VIS47" s="381"/>
      <c r="VIT47" s="381"/>
      <c r="VIU47" s="381"/>
      <c r="VIV47" s="381"/>
      <c r="VIW47" s="381"/>
      <c r="VIX47" s="381"/>
      <c r="VIY47" s="381"/>
      <c r="VIZ47" s="381"/>
      <c r="VJA47" s="381"/>
      <c r="VJB47" s="381"/>
      <c r="VJC47" s="381"/>
      <c r="VJD47" s="381"/>
      <c r="VJE47" s="381"/>
      <c r="VJF47" s="381"/>
      <c r="VJG47" s="381"/>
      <c r="VJH47" s="381"/>
      <c r="VJI47" s="381"/>
      <c r="VJJ47" s="381"/>
      <c r="VJK47" s="381"/>
      <c r="VJL47" s="381"/>
      <c r="VJM47" s="381"/>
      <c r="VJN47" s="381"/>
      <c r="VJO47" s="381"/>
      <c r="VJP47" s="381"/>
      <c r="VJQ47" s="381"/>
      <c r="VJR47" s="381"/>
      <c r="VJS47" s="381"/>
      <c r="VJT47" s="381"/>
      <c r="VJU47" s="381"/>
      <c r="VJV47" s="381"/>
      <c r="VJW47" s="381"/>
      <c r="VJX47" s="381"/>
      <c r="VJY47" s="381"/>
      <c r="VJZ47" s="381"/>
      <c r="VKA47" s="381"/>
      <c r="VKB47" s="381"/>
      <c r="VKC47" s="381"/>
      <c r="VKD47" s="381"/>
      <c r="VKE47" s="381"/>
      <c r="VKF47" s="381"/>
      <c r="VKG47" s="381"/>
      <c r="VKH47" s="381"/>
      <c r="VKI47" s="381"/>
      <c r="VKJ47" s="381"/>
      <c r="VKK47" s="381"/>
      <c r="VKL47" s="381"/>
      <c r="VKM47" s="381"/>
      <c r="VKN47" s="381"/>
      <c r="VKO47" s="381"/>
      <c r="VKP47" s="381"/>
      <c r="VKQ47" s="381"/>
      <c r="VKR47" s="381"/>
      <c r="VKS47" s="381"/>
      <c r="VKT47" s="381"/>
      <c r="VKU47" s="381"/>
      <c r="VKV47" s="381"/>
      <c r="VKW47" s="381"/>
      <c r="VKX47" s="381"/>
      <c r="VKY47" s="381"/>
      <c r="VKZ47" s="381"/>
      <c r="VLA47" s="381"/>
      <c r="VLB47" s="381"/>
      <c r="VLC47" s="381"/>
      <c r="VLD47" s="381"/>
      <c r="VLE47" s="381"/>
      <c r="VLF47" s="381"/>
      <c r="VLG47" s="381"/>
      <c r="VLH47" s="381"/>
      <c r="VLI47" s="381"/>
      <c r="VLJ47" s="381"/>
      <c r="VLK47" s="381"/>
      <c r="VLL47" s="381"/>
      <c r="VLM47" s="381"/>
      <c r="VLN47" s="381"/>
      <c r="VLO47" s="381"/>
      <c r="VLP47" s="381"/>
      <c r="VLQ47" s="381"/>
      <c r="VLR47" s="381"/>
      <c r="VLS47" s="381"/>
      <c r="VLT47" s="381"/>
      <c r="VLU47" s="381"/>
      <c r="VLV47" s="381"/>
      <c r="VLW47" s="381"/>
      <c r="VLX47" s="381"/>
      <c r="VLY47" s="381"/>
      <c r="VLZ47" s="381"/>
      <c r="VMA47" s="381"/>
      <c r="VMB47" s="381"/>
      <c r="VMC47" s="381"/>
      <c r="VMD47" s="381"/>
      <c r="VME47" s="381"/>
      <c r="VMF47" s="381"/>
      <c r="VMG47" s="381"/>
      <c r="VMH47" s="381"/>
      <c r="VMI47" s="381"/>
      <c r="VMJ47" s="381"/>
      <c r="VMK47" s="381"/>
      <c r="VML47" s="381"/>
      <c r="VMM47" s="381"/>
      <c r="VMN47" s="381"/>
      <c r="VMO47" s="381"/>
      <c r="VMP47" s="381"/>
      <c r="VMQ47" s="381"/>
      <c r="VMR47" s="381"/>
      <c r="VMS47" s="381"/>
      <c r="VMT47" s="381"/>
      <c r="VMU47" s="381"/>
      <c r="VMV47" s="381"/>
      <c r="VMW47" s="381"/>
      <c r="VMX47" s="381"/>
      <c r="VMY47" s="381"/>
      <c r="VMZ47" s="381"/>
      <c r="VNA47" s="381"/>
      <c r="VNB47" s="381"/>
      <c r="VNC47" s="381"/>
      <c r="VND47" s="381"/>
      <c r="VNE47" s="381"/>
      <c r="VNF47" s="381"/>
      <c r="VNG47" s="381"/>
      <c r="VNH47" s="381"/>
      <c r="VNI47" s="381"/>
      <c r="VNJ47" s="381"/>
      <c r="VNK47" s="381"/>
      <c r="VNL47" s="381"/>
      <c r="VNM47" s="381"/>
      <c r="VNN47" s="381"/>
      <c r="VNO47" s="381"/>
      <c r="VNP47" s="381"/>
      <c r="VNQ47" s="381"/>
      <c r="VNR47" s="381"/>
      <c r="VNS47" s="381"/>
      <c r="VNT47" s="381"/>
      <c r="VNU47" s="381"/>
      <c r="VNV47" s="381"/>
      <c r="VNW47" s="381"/>
      <c r="VNX47" s="381"/>
      <c r="VNY47" s="381"/>
      <c r="VNZ47" s="381"/>
      <c r="VOA47" s="381"/>
      <c r="VOB47" s="381"/>
      <c r="VOC47" s="381"/>
      <c r="VOD47" s="381"/>
      <c r="VOE47" s="381"/>
      <c r="VOF47" s="381"/>
      <c r="VOG47" s="381"/>
      <c r="VOH47" s="381"/>
      <c r="VOI47" s="381"/>
      <c r="VOJ47" s="381"/>
      <c r="VOK47" s="381"/>
      <c r="VOL47" s="381"/>
      <c r="VOM47" s="381"/>
      <c r="VON47" s="381"/>
      <c r="VOO47" s="381"/>
      <c r="VOP47" s="381"/>
      <c r="VOQ47" s="381"/>
      <c r="VOR47" s="381"/>
      <c r="VOS47" s="381"/>
      <c r="VOT47" s="381"/>
      <c r="VOU47" s="381"/>
      <c r="VOV47" s="381"/>
      <c r="VOW47" s="381"/>
      <c r="VOX47" s="381"/>
      <c r="VOY47" s="381"/>
      <c r="VOZ47" s="381"/>
      <c r="VPA47" s="381"/>
      <c r="VPB47" s="381"/>
      <c r="VPC47" s="381"/>
      <c r="VPD47" s="381"/>
      <c r="VPE47" s="381"/>
      <c r="VPF47" s="381"/>
      <c r="VPG47" s="381"/>
      <c r="VPH47" s="381"/>
      <c r="VPI47" s="381"/>
      <c r="VPJ47" s="381"/>
      <c r="VPK47" s="381"/>
      <c r="VPL47" s="381"/>
      <c r="VPM47" s="381"/>
      <c r="VPN47" s="381"/>
      <c r="VPO47" s="381"/>
      <c r="VPP47" s="381"/>
      <c r="VPQ47" s="381"/>
      <c r="VPR47" s="381"/>
      <c r="VPS47" s="381"/>
      <c r="VPT47" s="381"/>
      <c r="VPU47" s="381"/>
      <c r="VPV47" s="381"/>
      <c r="VPW47" s="381"/>
      <c r="VPX47" s="381"/>
      <c r="VPY47" s="381"/>
      <c r="VPZ47" s="381"/>
      <c r="VQA47" s="381"/>
      <c r="VQB47" s="381"/>
      <c r="VQC47" s="381"/>
      <c r="VQD47" s="381"/>
      <c r="VQE47" s="381"/>
      <c r="VQF47" s="381"/>
      <c r="VQG47" s="381"/>
      <c r="VQH47" s="381"/>
      <c r="VQI47" s="381"/>
      <c r="VQJ47" s="381"/>
      <c r="VQK47" s="381"/>
      <c r="VQL47" s="381"/>
      <c r="VQM47" s="381"/>
      <c r="VQN47" s="381"/>
      <c r="VQO47" s="381"/>
      <c r="VQP47" s="381"/>
      <c r="VQQ47" s="381"/>
      <c r="VQR47" s="381"/>
      <c r="VQS47" s="381"/>
      <c r="VQT47" s="381"/>
      <c r="VQU47" s="381"/>
      <c r="VQV47" s="381"/>
      <c r="VQW47" s="381"/>
      <c r="VQX47" s="381"/>
      <c r="VQY47" s="381"/>
      <c r="VQZ47" s="381"/>
      <c r="VRA47" s="381"/>
      <c r="VRB47" s="381"/>
      <c r="VRC47" s="381"/>
      <c r="VRD47" s="381"/>
      <c r="VRE47" s="381"/>
      <c r="VRF47" s="381"/>
      <c r="VRG47" s="381"/>
      <c r="VRH47" s="381"/>
      <c r="VRI47" s="381"/>
      <c r="VRJ47" s="381"/>
      <c r="VRK47" s="381"/>
      <c r="VRL47" s="381"/>
      <c r="VRM47" s="381"/>
      <c r="VRN47" s="381"/>
      <c r="VRO47" s="381"/>
      <c r="VRP47" s="381"/>
      <c r="VRQ47" s="381"/>
      <c r="VRR47" s="381"/>
      <c r="VRS47" s="381"/>
      <c r="VRT47" s="381"/>
      <c r="VRU47" s="381"/>
      <c r="VRV47" s="381"/>
      <c r="VRW47" s="381"/>
      <c r="VRX47" s="381"/>
      <c r="VRY47" s="381"/>
      <c r="VRZ47" s="381"/>
      <c r="VSA47" s="381"/>
      <c r="VSB47" s="381"/>
      <c r="VSC47" s="381"/>
      <c r="VSD47" s="381"/>
      <c r="VSE47" s="381"/>
      <c r="VSF47" s="381"/>
      <c r="VSG47" s="381"/>
      <c r="VSH47" s="381"/>
      <c r="VSI47" s="381"/>
      <c r="VSJ47" s="381"/>
      <c r="VSK47" s="381"/>
      <c r="VSL47" s="381"/>
      <c r="VSM47" s="381"/>
      <c r="VSN47" s="381"/>
      <c r="VSO47" s="381"/>
      <c r="VSP47" s="381"/>
      <c r="VSQ47" s="381"/>
      <c r="VSR47" s="381"/>
      <c r="VSS47" s="381"/>
      <c r="VST47" s="381"/>
      <c r="VSU47" s="381"/>
      <c r="VSV47" s="381"/>
      <c r="VSW47" s="381"/>
      <c r="VSX47" s="381"/>
      <c r="VSY47" s="381"/>
      <c r="VSZ47" s="381"/>
      <c r="VTA47" s="381"/>
      <c r="VTB47" s="381"/>
      <c r="VTC47" s="381"/>
      <c r="VTD47" s="381"/>
      <c r="VTE47" s="381"/>
      <c r="VTF47" s="381"/>
      <c r="VTG47" s="381"/>
      <c r="VTH47" s="381"/>
      <c r="VTI47" s="381"/>
      <c r="VTJ47" s="381"/>
      <c r="VTK47" s="381"/>
      <c r="VTL47" s="381"/>
      <c r="VTM47" s="381"/>
      <c r="VTN47" s="381"/>
      <c r="VTO47" s="381"/>
      <c r="VTP47" s="381"/>
      <c r="VTQ47" s="381"/>
      <c r="VTR47" s="381"/>
      <c r="VTS47" s="381"/>
      <c r="VTT47" s="381"/>
      <c r="VTU47" s="381"/>
      <c r="VTV47" s="381"/>
      <c r="VTW47" s="381"/>
      <c r="VTX47" s="381"/>
      <c r="VTY47" s="381"/>
      <c r="VTZ47" s="381"/>
      <c r="VUA47" s="381"/>
      <c r="VUB47" s="381"/>
      <c r="VUC47" s="381"/>
      <c r="VUD47" s="381"/>
      <c r="VUE47" s="381"/>
      <c r="VUF47" s="381"/>
      <c r="VUG47" s="381"/>
      <c r="VUH47" s="381"/>
      <c r="VUI47" s="381"/>
      <c r="VUJ47" s="381"/>
      <c r="VUK47" s="381"/>
      <c r="VUL47" s="381"/>
      <c r="VUM47" s="381"/>
      <c r="VUN47" s="381"/>
      <c r="VUO47" s="381"/>
      <c r="VUP47" s="381"/>
      <c r="VUQ47" s="381"/>
      <c r="VUR47" s="381"/>
      <c r="VUS47" s="381"/>
      <c r="VUT47" s="381"/>
      <c r="VUU47" s="381"/>
      <c r="VUV47" s="381"/>
      <c r="VUW47" s="381"/>
      <c r="VUX47" s="381"/>
      <c r="VUY47" s="381"/>
      <c r="VUZ47" s="381"/>
      <c r="VVA47" s="381"/>
      <c r="VVB47" s="381"/>
      <c r="VVC47" s="381"/>
      <c r="VVD47" s="381"/>
      <c r="VVE47" s="381"/>
      <c r="VVF47" s="381"/>
      <c r="VVG47" s="381"/>
      <c r="VVH47" s="381"/>
      <c r="VVI47" s="381"/>
      <c r="VVJ47" s="381"/>
      <c r="VVK47" s="381"/>
      <c r="VVL47" s="381"/>
      <c r="VVM47" s="381"/>
      <c r="VVN47" s="381"/>
      <c r="VVO47" s="381"/>
      <c r="VVP47" s="381"/>
      <c r="VVQ47" s="381"/>
      <c r="VVR47" s="381"/>
      <c r="VVS47" s="381"/>
      <c r="VVT47" s="381"/>
      <c r="VVU47" s="381"/>
      <c r="VVV47" s="381"/>
      <c r="VVW47" s="381"/>
      <c r="VVX47" s="381"/>
      <c r="VVY47" s="381"/>
      <c r="VVZ47" s="381"/>
      <c r="VWA47" s="381"/>
      <c r="VWB47" s="381"/>
      <c r="VWC47" s="381"/>
      <c r="VWD47" s="381"/>
      <c r="VWE47" s="381"/>
      <c r="VWF47" s="381"/>
      <c r="VWG47" s="381"/>
      <c r="VWH47" s="381"/>
      <c r="VWI47" s="381"/>
      <c r="VWJ47" s="381"/>
      <c r="VWK47" s="381"/>
      <c r="VWL47" s="381"/>
      <c r="VWM47" s="381"/>
      <c r="VWN47" s="381"/>
      <c r="VWO47" s="381"/>
      <c r="VWP47" s="381"/>
      <c r="VWQ47" s="381"/>
      <c r="VWR47" s="381"/>
      <c r="VWS47" s="381"/>
      <c r="VWT47" s="381"/>
      <c r="VWU47" s="381"/>
      <c r="VWV47" s="381"/>
      <c r="VWW47" s="381"/>
      <c r="VWX47" s="381"/>
      <c r="VWY47" s="381"/>
      <c r="VWZ47" s="381"/>
      <c r="VXA47" s="381"/>
      <c r="VXB47" s="381"/>
      <c r="VXC47" s="381"/>
      <c r="VXD47" s="381"/>
      <c r="VXE47" s="381"/>
      <c r="VXF47" s="381"/>
      <c r="VXG47" s="381"/>
      <c r="VXH47" s="381"/>
      <c r="VXI47" s="381"/>
      <c r="VXJ47" s="381"/>
      <c r="VXK47" s="381"/>
      <c r="VXL47" s="381"/>
      <c r="VXM47" s="381"/>
      <c r="VXN47" s="381"/>
      <c r="VXO47" s="381"/>
      <c r="VXP47" s="381"/>
      <c r="VXQ47" s="381"/>
      <c r="VXR47" s="381"/>
      <c r="VXS47" s="381"/>
      <c r="VXT47" s="381"/>
      <c r="VXU47" s="381"/>
      <c r="VXV47" s="381"/>
      <c r="VXW47" s="381"/>
      <c r="VXX47" s="381"/>
      <c r="VXY47" s="381"/>
      <c r="VXZ47" s="381"/>
      <c r="VYA47" s="381"/>
      <c r="VYB47" s="381"/>
      <c r="VYC47" s="381"/>
      <c r="VYD47" s="381"/>
      <c r="VYE47" s="381"/>
      <c r="VYF47" s="381"/>
      <c r="VYG47" s="381"/>
      <c r="VYH47" s="381"/>
      <c r="VYI47" s="381"/>
      <c r="VYJ47" s="381"/>
      <c r="VYK47" s="381"/>
      <c r="VYL47" s="381"/>
      <c r="VYM47" s="381"/>
      <c r="VYN47" s="381"/>
      <c r="VYO47" s="381"/>
      <c r="VYP47" s="381"/>
      <c r="VYQ47" s="381"/>
      <c r="VYR47" s="381"/>
      <c r="VYS47" s="381"/>
      <c r="VYT47" s="381"/>
      <c r="VYU47" s="381"/>
      <c r="VYV47" s="381"/>
      <c r="VYW47" s="381"/>
      <c r="VYX47" s="381"/>
      <c r="VYY47" s="381"/>
      <c r="VYZ47" s="381"/>
      <c r="VZA47" s="381"/>
      <c r="VZB47" s="381"/>
      <c r="VZC47" s="381"/>
      <c r="VZD47" s="381"/>
      <c r="VZE47" s="381"/>
      <c r="VZF47" s="381"/>
      <c r="VZG47" s="381"/>
      <c r="VZH47" s="381"/>
      <c r="VZI47" s="381"/>
      <c r="VZJ47" s="381"/>
      <c r="VZK47" s="381"/>
      <c r="VZL47" s="381"/>
      <c r="VZM47" s="381"/>
      <c r="VZN47" s="381"/>
      <c r="VZO47" s="381"/>
      <c r="VZP47" s="381"/>
      <c r="VZQ47" s="381"/>
      <c r="VZR47" s="381"/>
      <c r="VZS47" s="381"/>
      <c r="VZT47" s="381"/>
      <c r="VZU47" s="381"/>
      <c r="VZV47" s="381"/>
      <c r="VZW47" s="381"/>
      <c r="VZX47" s="381"/>
      <c r="VZY47" s="381"/>
      <c r="VZZ47" s="381"/>
      <c r="WAA47" s="381"/>
      <c r="WAB47" s="381"/>
      <c r="WAC47" s="381"/>
      <c r="WAD47" s="381"/>
      <c r="WAE47" s="381"/>
      <c r="WAF47" s="381"/>
      <c r="WAG47" s="381"/>
      <c r="WAH47" s="381"/>
      <c r="WAI47" s="381"/>
      <c r="WAJ47" s="381"/>
      <c r="WAK47" s="381"/>
      <c r="WAL47" s="381"/>
      <c r="WAM47" s="381"/>
      <c r="WAN47" s="381"/>
      <c r="WAO47" s="381"/>
      <c r="WAP47" s="381"/>
      <c r="WAQ47" s="381"/>
      <c r="WAR47" s="381"/>
      <c r="WAS47" s="381"/>
      <c r="WAT47" s="381"/>
      <c r="WAU47" s="381"/>
      <c r="WAV47" s="381"/>
      <c r="WAW47" s="381"/>
      <c r="WAX47" s="381"/>
      <c r="WAY47" s="381"/>
      <c r="WAZ47" s="381"/>
      <c r="WBA47" s="381"/>
      <c r="WBB47" s="381"/>
      <c r="WBC47" s="381"/>
      <c r="WBD47" s="381"/>
      <c r="WBE47" s="381"/>
      <c r="WBF47" s="381"/>
      <c r="WBG47" s="381"/>
      <c r="WBH47" s="381"/>
      <c r="WBI47" s="381"/>
      <c r="WBJ47" s="381"/>
      <c r="WBK47" s="381"/>
      <c r="WBL47" s="381"/>
      <c r="WBM47" s="381"/>
      <c r="WBN47" s="381"/>
      <c r="WBO47" s="381"/>
      <c r="WBP47" s="381"/>
      <c r="WBQ47" s="381"/>
      <c r="WBR47" s="381"/>
      <c r="WBS47" s="381"/>
      <c r="WBT47" s="381"/>
      <c r="WBU47" s="381"/>
      <c r="WBV47" s="381"/>
      <c r="WBW47" s="381"/>
      <c r="WBX47" s="381"/>
      <c r="WBY47" s="381"/>
      <c r="WBZ47" s="381"/>
      <c r="WCA47" s="381"/>
      <c r="WCB47" s="381"/>
      <c r="WCC47" s="381"/>
      <c r="WCD47" s="381"/>
      <c r="WCE47" s="381"/>
      <c r="WCF47" s="381"/>
      <c r="WCG47" s="381"/>
      <c r="WCH47" s="381"/>
      <c r="WCI47" s="381"/>
      <c r="WCJ47" s="381"/>
      <c r="WCK47" s="381"/>
      <c r="WCL47" s="381"/>
      <c r="WCM47" s="381"/>
      <c r="WCN47" s="381"/>
      <c r="WCO47" s="381"/>
      <c r="WCP47" s="381"/>
      <c r="WCQ47" s="381"/>
      <c r="WCR47" s="381"/>
      <c r="WCS47" s="381"/>
      <c r="WCT47" s="381"/>
      <c r="WCU47" s="381"/>
      <c r="WCV47" s="381"/>
      <c r="WCW47" s="381"/>
      <c r="WCX47" s="381"/>
      <c r="WCY47" s="381"/>
      <c r="WCZ47" s="381"/>
      <c r="WDA47" s="381"/>
      <c r="WDB47" s="381"/>
      <c r="WDC47" s="381"/>
      <c r="WDD47" s="381"/>
      <c r="WDE47" s="381"/>
      <c r="WDF47" s="381"/>
      <c r="WDG47" s="381"/>
      <c r="WDH47" s="381"/>
      <c r="WDI47" s="381"/>
      <c r="WDJ47" s="381"/>
      <c r="WDK47" s="381"/>
      <c r="WDL47" s="381"/>
      <c r="WDM47" s="381"/>
      <c r="WDN47" s="381"/>
      <c r="WDO47" s="381"/>
      <c r="WDP47" s="381"/>
      <c r="WDQ47" s="381"/>
      <c r="WDR47" s="381"/>
      <c r="WDS47" s="381"/>
      <c r="WDT47" s="381"/>
      <c r="WDU47" s="381"/>
      <c r="WDV47" s="381"/>
      <c r="WDW47" s="381"/>
      <c r="WDX47" s="381"/>
      <c r="WDY47" s="381"/>
      <c r="WDZ47" s="381"/>
      <c r="WEA47" s="381"/>
      <c r="WEB47" s="381"/>
      <c r="WEC47" s="381"/>
      <c r="WED47" s="381"/>
      <c r="WEE47" s="381"/>
      <c r="WEF47" s="381"/>
      <c r="WEG47" s="381"/>
      <c r="WEH47" s="381"/>
      <c r="WEI47" s="381"/>
      <c r="WEJ47" s="381"/>
      <c r="WEK47" s="381"/>
      <c r="WEL47" s="381"/>
      <c r="WEM47" s="381"/>
      <c r="WEN47" s="381"/>
      <c r="WEO47" s="381"/>
      <c r="WEP47" s="381"/>
      <c r="WEQ47" s="381"/>
      <c r="WER47" s="381"/>
      <c r="WES47" s="381"/>
      <c r="WET47" s="381"/>
      <c r="WEU47" s="381"/>
      <c r="WEV47" s="381"/>
      <c r="WEW47" s="381"/>
      <c r="WEX47" s="381"/>
      <c r="WEY47" s="381"/>
      <c r="WEZ47" s="381"/>
      <c r="WFA47" s="381"/>
      <c r="WFB47" s="381"/>
      <c r="WFC47" s="381"/>
      <c r="WFD47" s="381"/>
      <c r="WFE47" s="381"/>
      <c r="WFF47" s="381"/>
      <c r="WFG47" s="381"/>
      <c r="WFH47" s="381"/>
      <c r="WFI47" s="381"/>
      <c r="WFJ47" s="381"/>
      <c r="WFK47" s="381"/>
      <c r="WFL47" s="381"/>
      <c r="WFM47" s="381"/>
      <c r="WFN47" s="381"/>
      <c r="WFO47" s="381"/>
      <c r="WFP47" s="381"/>
      <c r="WFQ47" s="381"/>
      <c r="WFR47" s="381"/>
      <c r="WFS47" s="381"/>
      <c r="WFT47" s="381"/>
      <c r="WFU47" s="381"/>
      <c r="WFV47" s="381"/>
      <c r="WFW47" s="381"/>
      <c r="WFX47" s="381"/>
      <c r="WFY47" s="381"/>
      <c r="WFZ47" s="381"/>
      <c r="WGA47" s="381"/>
      <c r="WGB47" s="381"/>
      <c r="WGC47" s="381"/>
      <c r="WGD47" s="381"/>
      <c r="WGE47" s="381"/>
      <c r="WGF47" s="381"/>
      <c r="WGG47" s="381"/>
      <c r="WGH47" s="381"/>
      <c r="WGI47" s="381"/>
      <c r="WGJ47" s="381"/>
      <c r="WGK47" s="381"/>
      <c r="WGL47" s="381"/>
      <c r="WGM47" s="381"/>
      <c r="WGN47" s="381"/>
      <c r="WGO47" s="381"/>
      <c r="WGP47" s="381"/>
      <c r="WGQ47" s="381"/>
      <c r="WGR47" s="381"/>
      <c r="WGS47" s="381"/>
      <c r="WGT47" s="381"/>
      <c r="WGU47" s="381"/>
      <c r="WGV47" s="381"/>
      <c r="WGW47" s="381"/>
      <c r="WGX47" s="381"/>
      <c r="WGY47" s="381"/>
      <c r="WGZ47" s="381"/>
      <c r="WHA47" s="381"/>
      <c r="WHB47" s="381"/>
      <c r="WHC47" s="381"/>
      <c r="WHD47" s="381"/>
      <c r="WHE47" s="381"/>
      <c r="WHF47" s="381"/>
      <c r="WHG47" s="381"/>
      <c r="WHH47" s="381"/>
      <c r="WHI47" s="381"/>
      <c r="WHJ47" s="381"/>
      <c r="WHK47" s="381"/>
      <c r="WHL47" s="381"/>
      <c r="WHM47" s="381"/>
      <c r="WHN47" s="381"/>
      <c r="WHO47" s="381"/>
      <c r="WHP47" s="381"/>
      <c r="WHQ47" s="381"/>
      <c r="WHR47" s="381"/>
      <c r="WHS47" s="381"/>
      <c r="WHT47" s="381"/>
      <c r="WHU47" s="381"/>
      <c r="WHV47" s="381"/>
      <c r="WHW47" s="381"/>
      <c r="WHX47" s="381"/>
      <c r="WHY47" s="381"/>
      <c r="WHZ47" s="381"/>
      <c r="WIA47" s="381"/>
      <c r="WIB47" s="381"/>
      <c r="WIC47" s="381"/>
      <c r="WID47" s="381"/>
      <c r="WIE47" s="381"/>
      <c r="WIF47" s="381"/>
      <c r="WIG47" s="381"/>
      <c r="WIH47" s="381"/>
      <c r="WII47" s="381"/>
      <c r="WIJ47" s="381"/>
      <c r="WIK47" s="381"/>
      <c r="WIL47" s="381"/>
      <c r="WIM47" s="381"/>
      <c r="WIN47" s="381"/>
      <c r="WIO47" s="381"/>
      <c r="WIP47" s="381"/>
      <c r="WIQ47" s="381"/>
      <c r="WIR47" s="381"/>
      <c r="WIS47" s="381"/>
      <c r="WIT47" s="381"/>
      <c r="WIU47" s="381"/>
      <c r="WIV47" s="381"/>
      <c r="WIW47" s="381"/>
      <c r="WIX47" s="381"/>
      <c r="WIY47" s="381"/>
      <c r="WIZ47" s="381"/>
      <c r="WJA47" s="381"/>
      <c r="WJB47" s="381"/>
      <c r="WJC47" s="381"/>
      <c r="WJD47" s="381"/>
      <c r="WJE47" s="381"/>
      <c r="WJF47" s="381"/>
      <c r="WJG47" s="381"/>
      <c r="WJH47" s="381"/>
      <c r="WJI47" s="381"/>
      <c r="WJJ47" s="381"/>
      <c r="WJK47" s="381"/>
      <c r="WJL47" s="381"/>
      <c r="WJM47" s="381"/>
      <c r="WJN47" s="381"/>
      <c r="WJO47" s="381"/>
      <c r="WJP47" s="381"/>
      <c r="WJQ47" s="381"/>
      <c r="WJR47" s="381"/>
      <c r="WJS47" s="381"/>
      <c r="WJT47" s="381"/>
      <c r="WJU47" s="381"/>
      <c r="WJV47" s="381"/>
      <c r="WJW47" s="381"/>
      <c r="WJX47" s="381"/>
      <c r="WJY47" s="381"/>
      <c r="WJZ47" s="381"/>
      <c r="WKA47" s="381"/>
      <c r="WKB47" s="381"/>
      <c r="WKC47" s="381"/>
      <c r="WKD47" s="381"/>
      <c r="WKE47" s="381"/>
      <c r="WKF47" s="381"/>
      <c r="WKG47" s="381"/>
      <c r="WKH47" s="381"/>
      <c r="WKI47" s="381"/>
      <c r="WKJ47" s="381"/>
      <c r="WKK47" s="381"/>
      <c r="WKL47" s="381"/>
      <c r="WKM47" s="381"/>
      <c r="WKN47" s="381"/>
      <c r="WKO47" s="381"/>
      <c r="WKP47" s="381"/>
      <c r="WKQ47" s="381"/>
      <c r="WKR47" s="381"/>
      <c r="WKS47" s="381"/>
      <c r="WKT47" s="381"/>
      <c r="WKU47" s="381"/>
      <c r="WKV47" s="381"/>
      <c r="WKW47" s="381"/>
      <c r="WKX47" s="381"/>
      <c r="WKY47" s="381"/>
      <c r="WKZ47" s="381"/>
      <c r="WLA47" s="381"/>
      <c r="WLB47" s="381"/>
      <c r="WLC47" s="381"/>
      <c r="WLD47" s="381"/>
      <c r="WLE47" s="381"/>
      <c r="WLF47" s="381"/>
      <c r="WLG47" s="381"/>
      <c r="WLH47" s="381"/>
      <c r="WLI47" s="381"/>
      <c r="WLJ47" s="381"/>
      <c r="WLK47" s="381"/>
      <c r="WLL47" s="381"/>
      <c r="WLM47" s="381"/>
      <c r="WLN47" s="381"/>
      <c r="WLO47" s="381"/>
      <c r="WLP47" s="381"/>
      <c r="WLQ47" s="381"/>
      <c r="WLR47" s="381"/>
      <c r="WLS47" s="381"/>
      <c r="WLT47" s="381"/>
      <c r="WLU47" s="381"/>
      <c r="WLV47" s="381"/>
      <c r="WLW47" s="381"/>
      <c r="WLX47" s="381"/>
      <c r="WLY47" s="381"/>
      <c r="WLZ47" s="381"/>
      <c r="WMA47" s="381"/>
      <c r="WMB47" s="381"/>
      <c r="WMC47" s="381"/>
      <c r="WMD47" s="381"/>
      <c r="WME47" s="381"/>
      <c r="WMF47" s="381"/>
      <c r="WMG47" s="381"/>
      <c r="WMH47" s="381"/>
      <c r="WMI47" s="381"/>
      <c r="WMJ47" s="381"/>
      <c r="WMK47" s="381"/>
      <c r="WML47" s="381"/>
      <c r="WMM47" s="381"/>
      <c r="WMN47" s="381"/>
      <c r="WMO47" s="381"/>
      <c r="WMP47" s="381"/>
      <c r="WMQ47" s="381"/>
      <c r="WMR47" s="381"/>
      <c r="WMS47" s="381"/>
      <c r="WMT47" s="381"/>
      <c r="WMU47" s="381"/>
      <c r="WMV47" s="381"/>
      <c r="WMW47" s="381"/>
      <c r="WMX47" s="381"/>
      <c r="WMY47" s="381"/>
      <c r="WMZ47" s="381"/>
      <c r="WNA47" s="381"/>
      <c r="WNB47" s="381"/>
      <c r="WNC47" s="381"/>
      <c r="WND47" s="381"/>
      <c r="WNE47" s="381"/>
      <c r="WNF47" s="381"/>
      <c r="WNG47" s="381"/>
      <c r="WNH47" s="381"/>
      <c r="WNI47" s="381"/>
      <c r="WNJ47" s="381"/>
      <c r="WNK47" s="381"/>
      <c r="WNL47" s="381"/>
      <c r="WNM47" s="381"/>
      <c r="WNN47" s="381"/>
      <c r="WNO47" s="381"/>
      <c r="WNP47" s="381"/>
      <c r="WNQ47" s="381"/>
      <c r="WNR47" s="381"/>
      <c r="WNS47" s="381"/>
      <c r="WNT47" s="381"/>
      <c r="WNU47" s="381"/>
      <c r="WNV47" s="381"/>
      <c r="WNW47" s="381"/>
      <c r="WNX47" s="381"/>
      <c r="WNY47" s="381"/>
      <c r="WNZ47" s="381"/>
      <c r="WOA47" s="381"/>
      <c r="WOB47" s="381"/>
      <c r="WOC47" s="381"/>
      <c r="WOD47" s="381"/>
      <c r="WOE47" s="381"/>
      <c r="WOF47" s="381"/>
      <c r="WOG47" s="381"/>
      <c r="WOH47" s="381"/>
      <c r="WOI47" s="381"/>
      <c r="WOJ47" s="381"/>
      <c r="WOK47" s="381"/>
      <c r="WOL47" s="381"/>
      <c r="WOM47" s="381"/>
      <c r="WON47" s="381"/>
      <c r="WOO47" s="381"/>
      <c r="WOP47" s="381"/>
      <c r="WOQ47" s="381"/>
      <c r="WOR47" s="381"/>
      <c r="WOS47" s="381"/>
      <c r="WOT47" s="381"/>
      <c r="WOU47" s="381"/>
      <c r="WOV47" s="381"/>
      <c r="WOW47" s="381"/>
      <c r="WOX47" s="381"/>
      <c r="WOY47" s="381"/>
      <c r="WOZ47" s="381"/>
      <c r="WPA47" s="381"/>
      <c r="WPB47" s="381"/>
      <c r="WPC47" s="381"/>
      <c r="WPD47" s="381"/>
      <c r="WPE47" s="381"/>
      <c r="WPF47" s="381"/>
      <c r="WPG47" s="381"/>
      <c r="WPH47" s="381"/>
      <c r="WPI47" s="381"/>
      <c r="WPJ47" s="381"/>
      <c r="WPK47" s="381"/>
      <c r="WPL47" s="381"/>
      <c r="WPM47" s="381"/>
      <c r="WPN47" s="381"/>
      <c r="WPO47" s="381"/>
      <c r="WPP47" s="381"/>
      <c r="WPQ47" s="381"/>
      <c r="WPR47" s="381"/>
      <c r="WPS47" s="381"/>
      <c r="WPT47" s="381"/>
      <c r="WPU47" s="381"/>
      <c r="WPV47" s="381"/>
      <c r="WPW47" s="381"/>
      <c r="WPX47" s="381"/>
      <c r="WPY47" s="381"/>
      <c r="WPZ47" s="381"/>
      <c r="WQA47" s="381"/>
      <c r="WQB47" s="381"/>
      <c r="WQC47" s="381"/>
      <c r="WQD47" s="381"/>
      <c r="WQE47" s="381"/>
      <c r="WQF47" s="381"/>
      <c r="WQG47" s="381"/>
      <c r="WQH47" s="381"/>
      <c r="WQI47" s="381"/>
      <c r="WQJ47" s="381"/>
      <c r="WQK47" s="381"/>
      <c r="WQL47" s="381"/>
      <c r="WQM47" s="381"/>
      <c r="WQN47" s="381"/>
      <c r="WQO47" s="381"/>
      <c r="WQP47" s="381"/>
      <c r="WQQ47" s="381"/>
      <c r="WQR47" s="381"/>
      <c r="WQS47" s="381"/>
      <c r="WQT47" s="381"/>
      <c r="WQU47" s="381"/>
      <c r="WQV47" s="381"/>
      <c r="WQW47" s="381"/>
      <c r="WQX47" s="381"/>
      <c r="WQY47" s="381"/>
      <c r="WQZ47" s="381"/>
      <c r="WRA47" s="381"/>
      <c r="WRB47" s="381"/>
      <c r="WRC47" s="381"/>
      <c r="WRD47" s="381"/>
      <c r="WRE47" s="381"/>
      <c r="WRF47" s="381"/>
      <c r="WRG47" s="381"/>
      <c r="WRH47" s="381"/>
      <c r="WRI47" s="381"/>
      <c r="WRJ47" s="381"/>
      <c r="WRK47" s="381"/>
      <c r="WRL47" s="381"/>
      <c r="WRM47" s="381"/>
      <c r="WRN47" s="381"/>
      <c r="WRO47" s="381"/>
      <c r="WRP47" s="381"/>
      <c r="WRQ47" s="381"/>
      <c r="WRR47" s="381"/>
      <c r="WRS47" s="381"/>
      <c r="WRT47" s="381"/>
      <c r="WRU47" s="381"/>
      <c r="WRV47" s="381"/>
      <c r="WRW47" s="381"/>
      <c r="WRX47" s="381"/>
      <c r="WRY47" s="381"/>
      <c r="WRZ47" s="381"/>
      <c r="WSA47" s="381"/>
      <c r="WSB47" s="381"/>
      <c r="WSC47" s="381"/>
      <c r="WSD47" s="381"/>
      <c r="WSE47" s="381"/>
      <c r="WSF47" s="381"/>
      <c r="WSG47" s="381"/>
      <c r="WSH47" s="381"/>
      <c r="WSI47" s="381"/>
      <c r="WSJ47" s="381"/>
      <c r="WSK47" s="381"/>
      <c r="WSL47" s="381"/>
      <c r="WSM47" s="381"/>
      <c r="WSN47" s="381"/>
      <c r="WSO47" s="381"/>
      <c r="WSP47" s="381"/>
      <c r="WSQ47" s="381"/>
      <c r="WSR47" s="381"/>
      <c r="WSS47" s="381"/>
      <c r="WST47" s="381"/>
      <c r="WSU47" s="381"/>
      <c r="WSV47" s="381"/>
      <c r="WSW47" s="381"/>
      <c r="WSX47" s="381"/>
      <c r="WSY47" s="381"/>
      <c r="WSZ47" s="381"/>
      <c r="WTA47" s="381"/>
      <c r="WTB47" s="381"/>
      <c r="WTC47" s="381"/>
      <c r="WTD47" s="381"/>
      <c r="WTE47" s="381"/>
      <c r="WTF47" s="381"/>
      <c r="WTG47" s="381"/>
      <c r="WTH47" s="381"/>
      <c r="WTI47" s="381"/>
      <c r="WTJ47" s="381"/>
      <c r="WTK47" s="381"/>
      <c r="WTL47" s="381"/>
      <c r="WTM47" s="381"/>
      <c r="WTN47" s="381"/>
      <c r="WTO47" s="381"/>
      <c r="WTP47" s="381"/>
      <c r="WTQ47" s="381"/>
      <c r="WTR47" s="381"/>
      <c r="WTS47" s="381"/>
      <c r="WTT47" s="381"/>
      <c r="WTU47" s="381"/>
      <c r="WTV47" s="381"/>
      <c r="WTW47" s="381"/>
      <c r="WTX47" s="381"/>
      <c r="WTY47" s="381"/>
      <c r="WTZ47" s="381"/>
      <c r="WUA47" s="381"/>
      <c r="WUB47" s="381"/>
      <c r="WUC47" s="381"/>
      <c r="WUD47" s="381"/>
      <c r="WUE47" s="381"/>
      <c r="WUF47" s="381"/>
      <c r="WUG47" s="381"/>
      <c r="WUH47" s="381"/>
      <c r="WUI47" s="381"/>
      <c r="WUJ47" s="381"/>
      <c r="WUK47" s="381"/>
      <c r="WUL47" s="381"/>
      <c r="WUM47" s="381"/>
      <c r="WUN47" s="381"/>
      <c r="WUO47" s="381"/>
      <c r="WUP47" s="381"/>
      <c r="WUQ47" s="381"/>
      <c r="WUR47" s="381"/>
      <c r="WUS47" s="381"/>
      <c r="WUT47" s="381"/>
      <c r="WUU47" s="381"/>
      <c r="WUV47" s="381"/>
      <c r="WUW47" s="381"/>
      <c r="WUX47" s="381"/>
      <c r="WUY47" s="381"/>
      <c r="WUZ47" s="381"/>
      <c r="WVA47" s="381"/>
      <c r="WVB47" s="381"/>
      <c r="WVC47" s="381"/>
      <c r="WVD47" s="381"/>
      <c r="WVE47" s="381"/>
      <c r="WVF47" s="381"/>
      <c r="WVG47" s="381"/>
      <c r="WVH47" s="381"/>
      <c r="WVI47" s="381"/>
      <c r="WVJ47" s="381"/>
      <c r="WVK47" s="381"/>
      <c r="WVL47" s="381"/>
      <c r="WVM47" s="381"/>
      <c r="WVN47" s="381"/>
      <c r="WVO47" s="381"/>
      <c r="WVP47" s="381"/>
      <c r="WVQ47" s="381"/>
      <c r="WVR47" s="381"/>
      <c r="WVS47" s="381"/>
      <c r="WVT47" s="381"/>
      <c r="WVU47" s="381"/>
      <c r="WVV47" s="381"/>
      <c r="WVW47" s="381"/>
      <c r="WVX47" s="381"/>
      <c r="WVY47" s="381"/>
      <c r="WVZ47" s="381"/>
      <c r="WWA47" s="381"/>
      <c r="WWB47" s="381"/>
      <c r="WWC47" s="381"/>
      <c r="WWD47" s="381"/>
      <c r="WWE47" s="381"/>
      <c r="WWF47" s="381"/>
      <c r="WWG47" s="381"/>
      <c r="WWH47" s="381"/>
      <c r="WWI47" s="381"/>
      <c r="WWJ47" s="381"/>
      <c r="WWK47" s="381"/>
      <c r="WWL47" s="381"/>
      <c r="WWM47" s="381"/>
      <c r="WWN47" s="381"/>
      <c r="WWO47" s="381"/>
      <c r="WWP47" s="381"/>
      <c r="WWQ47" s="381"/>
      <c r="WWR47" s="381"/>
      <c r="WWS47" s="381"/>
      <c r="WWT47" s="381"/>
      <c r="WWU47" s="381"/>
      <c r="WWV47" s="381"/>
      <c r="WWW47" s="381"/>
      <c r="WWX47" s="381"/>
      <c r="WWY47" s="381"/>
      <c r="WWZ47" s="381"/>
      <c r="WXA47" s="381"/>
      <c r="WXB47" s="381"/>
      <c r="WXC47" s="381"/>
      <c r="WXD47" s="381"/>
      <c r="WXE47" s="381"/>
      <c r="WXF47" s="381"/>
      <c r="WXG47" s="381"/>
      <c r="WXH47" s="381"/>
      <c r="WXI47" s="381"/>
      <c r="WXJ47" s="381"/>
      <c r="WXK47" s="381"/>
      <c r="WXL47" s="381"/>
      <c r="WXM47" s="381"/>
      <c r="WXN47" s="381"/>
      <c r="WXO47" s="381"/>
      <c r="WXP47" s="381"/>
      <c r="WXQ47" s="381"/>
      <c r="WXR47" s="381"/>
      <c r="WXS47" s="381"/>
      <c r="WXT47" s="381"/>
      <c r="WXU47" s="381"/>
      <c r="WXV47" s="381"/>
      <c r="WXW47" s="381"/>
      <c r="WXX47" s="381"/>
      <c r="WXY47" s="381"/>
      <c r="WXZ47" s="381"/>
      <c r="WYA47" s="381"/>
      <c r="WYB47" s="381"/>
      <c r="WYC47" s="381"/>
      <c r="WYD47" s="381"/>
      <c r="WYE47" s="381"/>
      <c r="WYF47" s="381"/>
      <c r="WYG47" s="381"/>
      <c r="WYH47" s="381"/>
      <c r="WYI47" s="381"/>
      <c r="WYJ47" s="381"/>
      <c r="WYK47" s="381"/>
      <c r="WYL47" s="381"/>
      <c r="WYM47" s="381"/>
      <c r="WYN47" s="381"/>
      <c r="WYO47" s="381"/>
      <c r="WYP47" s="381"/>
      <c r="WYQ47" s="381"/>
      <c r="WYR47" s="381"/>
      <c r="WYS47" s="381"/>
      <c r="WYT47" s="381"/>
      <c r="WYU47" s="381"/>
      <c r="WYV47" s="381"/>
      <c r="WYW47" s="381"/>
      <c r="WYX47" s="381"/>
      <c r="WYY47" s="381"/>
      <c r="WYZ47" s="381"/>
      <c r="WZA47" s="381"/>
      <c r="WZB47" s="381"/>
      <c r="WZC47" s="381"/>
      <c r="WZD47" s="381"/>
      <c r="WZE47" s="381"/>
      <c r="WZF47" s="381"/>
      <c r="WZG47" s="381"/>
      <c r="WZH47" s="381"/>
      <c r="WZI47" s="381"/>
      <c r="WZJ47" s="381"/>
      <c r="WZK47" s="381"/>
      <c r="WZL47" s="381"/>
      <c r="WZM47" s="381"/>
      <c r="WZN47" s="381"/>
      <c r="WZO47" s="381"/>
      <c r="WZP47" s="381"/>
      <c r="WZQ47" s="381"/>
      <c r="WZR47" s="381"/>
      <c r="WZS47" s="381"/>
      <c r="WZT47" s="381"/>
      <c r="WZU47" s="381"/>
      <c r="WZV47" s="381"/>
      <c r="WZW47" s="381"/>
      <c r="WZX47" s="381"/>
      <c r="WZY47" s="381"/>
      <c r="WZZ47" s="381"/>
      <c r="XAA47" s="381"/>
      <c r="XAB47" s="381"/>
      <c r="XAC47" s="381"/>
      <c r="XAD47" s="381"/>
      <c r="XAE47" s="381"/>
      <c r="XAF47" s="381"/>
      <c r="XAG47" s="381"/>
      <c r="XAH47" s="381"/>
      <c r="XAI47" s="381"/>
      <c r="XAJ47" s="381"/>
      <c r="XAK47" s="381"/>
      <c r="XAL47" s="381"/>
      <c r="XAM47" s="381"/>
      <c r="XAN47" s="381"/>
      <c r="XAO47" s="381"/>
      <c r="XAP47" s="381"/>
      <c r="XAQ47" s="381"/>
      <c r="XAR47" s="381"/>
      <c r="XAS47" s="381"/>
      <c r="XAT47" s="381"/>
      <c r="XAU47" s="381"/>
      <c r="XAV47" s="381"/>
      <c r="XAW47" s="381"/>
      <c r="XAX47" s="381"/>
      <c r="XAY47" s="381"/>
      <c r="XAZ47" s="381"/>
      <c r="XBA47" s="381"/>
      <c r="XBB47" s="381"/>
      <c r="XBC47" s="381"/>
      <c r="XBD47" s="381"/>
      <c r="XBE47" s="381"/>
      <c r="XBF47" s="381"/>
      <c r="XBG47" s="381"/>
      <c r="XBH47" s="381"/>
      <c r="XBI47" s="381"/>
      <c r="XBJ47" s="381"/>
      <c r="XBK47" s="381"/>
      <c r="XBL47" s="381"/>
      <c r="XBM47" s="381"/>
      <c r="XBN47" s="381"/>
      <c r="XBO47" s="381"/>
      <c r="XBP47" s="381"/>
      <c r="XBQ47" s="381"/>
      <c r="XBR47" s="381"/>
      <c r="XBS47" s="381"/>
      <c r="XBT47" s="381"/>
      <c r="XBU47" s="381"/>
      <c r="XBV47" s="381"/>
      <c r="XBW47" s="381"/>
      <c r="XBX47" s="381"/>
      <c r="XBY47" s="381"/>
      <c r="XBZ47" s="381"/>
      <c r="XCA47" s="381"/>
      <c r="XCB47" s="381"/>
      <c r="XCC47" s="381"/>
      <c r="XCD47" s="381"/>
      <c r="XCE47" s="381"/>
      <c r="XCF47" s="381"/>
      <c r="XCG47" s="381"/>
      <c r="XCH47" s="381"/>
      <c r="XCI47" s="381"/>
      <c r="XCJ47" s="381"/>
      <c r="XCK47" s="381"/>
      <c r="XCL47" s="381"/>
      <c r="XCM47" s="381"/>
      <c r="XCN47" s="381"/>
      <c r="XCO47" s="381"/>
      <c r="XCP47" s="381"/>
      <c r="XCQ47" s="381"/>
      <c r="XCR47" s="381"/>
      <c r="XCS47" s="381"/>
      <c r="XCT47" s="381"/>
      <c r="XCU47" s="381"/>
      <c r="XCV47" s="381"/>
      <c r="XCW47" s="381"/>
      <c r="XCX47" s="381"/>
      <c r="XCY47" s="381"/>
      <c r="XCZ47" s="381"/>
      <c r="XDA47" s="381"/>
      <c r="XDB47" s="381"/>
      <c r="XDC47" s="381"/>
      <c r="XDD47" s="381"/>
      <c r="XDE47" s="381"/>
      <c r="XDF47" s="381"/>
      <c r="XDG47" s="381"/>
      <c r="XDH47" s="381"/>
      <c r="XDI47" s="381"/>
      <c r="XDJ47" s="381"/>
      <c r="XDK47" s="381"/>
      <c r="XDL47" s="381"/>
      <c r="XDM47" s="381"/>
      <c r="XDN47" s="381"/>
      <c r="XDO47" s="381"/>
      <c r="XDP47" s="381"/>
      <c r="XDQ47" s="381"/>
      <c r="XDR47" s="381"/>
      <c r="XDS47" s="381"/>
      <c r="XDT47" s="381"/>
      <c r="XDU47" s="381"/>
      <c r="XDV47" s="381"/>
      <c r="XDW47" s="381"/>
      <c r="XDX47" s="381"/>
      <c r="XDY47" s="381"/>
      <c r="XDZ47" s="381"/>
      <c r="XEA47" s="381"/>
      <c r="XEB47" s="381"/>
      <c r="XEC47" s="381"/>
      <c r="XED47" s="381"/>
      <c r="XEE47" s="381"/>
      <c r="XEF47" s="381"/>
      <c r="XEG47" s="381"/>
      <c r="XEH47" s="381"/>
      <c r="XEI47" s="381"/>
      <c r="XEJ47" s="381"/>
      <c r="XEK47" s="381"/>
      <c r="XEL47" s="381"/>
      <c r="XEM47" s="381"/>
      <c r="XEN47" s="381"/>
      <c r="XEO47" s="381"/>
      <c r="XEP47" s="381"/>
      <c r="XEQ47" s="381"/>
      <c r="XER47" s="381"/>
      <c r="XES47" s="381"/>
      <c r="XET47" s="381"/>
      <c r="XEU47" s="381"/>
      <c r="XEV47" s="381"/>
      <c r="XEW47" s="381"/>
      <c r="XEX47" s="381"/>
      <c r="XEY47" s="381"/>
      <c r="XEZ47" s="381"/>
      <c r="XFA47" s="381"/>
    </row>
    <row r="48" spans="1:16381" s="399" customFormat="1" ht="16.5" hidden="1" thickBot="1">
      <c r="A48" s="381"/>
      <c r="C48" s="961" t="s">
        <v>109</v>
      </c>
      <c r="D48" s="1335" t="s">
        <v>109</v>
      </c>
      <c r="E48" s="1335"/>
      <c r="F48" s="1335"/>
      <c r="G48" s="1335"/>
      <c r="H48" s="1336"/>
      <c r="J48" s="382"/>
      <c r="K48" s="421"/>
      <c r="L48" s="422"/>
      <c r="M48" s="423"/>
      <c r="N48" s="423"/>
      <c r="O48" s="423"/>
      <c r="P48" s="423"/>
      <c r="Q48" s="423"/>
      <c r="R48" s="424"/>
      <c r="T48" s="381"/>
    </row>
    <row r="49" spans="1:84" s="399" customFormat="1" hidden="1">
      <c r="A49" s="381"/>
      <c r="C49" s="962"/>
      <c r="D49" s="1339" t="s">
        <v>72</v>
      </c>
      <c r="E49" s="1340"/>
      <c r="F49" s="1340"/>
      <c r="G49" s="1340"/>
      <c r="H49" s="1341"/>
      <c r="J49" s="382"/>
      <c r="K49" s="593"/>
      <c r="L49" s="593"/>
      <c r="M49" s="593"/>
      <c r="N49" s="593"/>
      <c r="O49" s="593"/>
      <c r="P49" s="593"/>
      <c r="Q49" s="593"/>
      <c r="R49" s="560">
        <f>SUM(R5:R17)</f>
        <v>15</v>
      </c>
      <c r="S49" s="593"/>
      <c r="T49" s="381"/>
    </row>
    <row r="50" spans="1:84" s="426" customFormat="1" ht="15" hidden="1">
      <c r="A50" s="381"/>
      <c r="B50" s="399"/>
      <c r="C50" s="962"/>
      <c r="D50" s="434" t="s">
        <v>203</v>
      </c>
      <c r="E50" s="1333" t="e">
        <f>SUM(F6,F7,F9,F11,F13,F14,F16)</f>
        <v>#N/A</v>
      </c>
      <c r="F50" s="1333"/>
      <c r="G50" s="1333" t="e">
        <f>SUM(H6,H7,H9,H11,H13,H14,H16)</f>
        <v>#N/A</v>
      </c>
      <c r="H50" s="1333"/>
      <c r="I50" s="399"/>
      <c r="J50" s="382"/>
      <c r="K50" s="421"/>
      <c r="L50" s="365"/>
      <c r="M50" s="423"/>
      <c r="N50" s="423"/>
      <c r="O50" s="423"/>
      <c r="P50" s="423"/>
      <c r="Q50" s="423"/>
      <c r="R50" s="425"/>
      <c r="S50" s="421"/>
      <c r="T50" s="381"/>
      <c r="U50" s="421"/>
      <c r="V50" s="421"/>
      <c r="W50" s="421"/>
      <c r="X50" s="421"/>
      <c r="Y50" s="421"/>
      <c r="Z50" s="421"/>
      <c r="AA50" s="421"/>
      <c r="AB50" s="421"/>
      <c r="AC50" s="421"/>
      <c r="AD50" s="421"/>
      <c r="AE50" s="421"/>
      <c r="AF50" s="421"/>
      <c r="AG50" s="421"/>
      <c r="AH50" s="421"/>
      <c r="AI50" s="421"/>
      <c r="AJ50" s="421"/>
      <c r="AK50" s="421"/>
      <c r="AL50" s="421"/>
      <c r="AM50" s="421"/>
      <c r="AN50" s="421"/>
      <c r="AO50" s="421"/>
      <c r="AP50" s="421"/>
      <c r="AQ50" s="421"/>
      <c r="AR50" s="421"/>
      <c r="AS50" s="421"/>
      <c r="AT50" s="421"/>
      <c r="AU50" s="421"/>
      <c r="AV50" s="421"/>
      <c r="AW50" s="421"/>
      <c r="AX50" s="421"/>
      <c r="AY50" s="421"/>
      <c r="AZ50" s="421"/>
      <c r="BA50" s="421"/>
      <c r="BB50" s="421"/>
      <c r="BC50" s="421"/>
      <c r="BD50" s="421"/>
      <c r="BE50" s="421"/>
      <c r="BF50" s="421"/>
      <c r="BG50" s="421"/>
      <c r="BH50" s="421"/>
      <c r="BI50" s="421"/>
      <c r="BJ50" s="421"/>
      <c r="BK50" s="421"/>
      <c r="BL50" s="421"/>
      <c r="BM50" s="421"/>
      <c r="BN50" s="421"/>
      <c r="BO50" s="421"/>
      <c r="BP50" s="421"/>
      <c r="BQ50" s="421"/>
      <c r="BR50" s="421"/>
      <c r="BS50" s="421"/>
      <c r="BT50" s="421"/>
      <c r="BU50" s="421"/>
      <c r="BV50" s="421"/>
      <c r="BW50" s="421"/>
      <c r="BX50" s="421"/>
      <c r="BY50" s="421"/>
      <c r="BZ50" s="421"/>
      <c r="CA50" s="421"/>
      <c r="CB50" s="421"/>
      <c r="CC50" s="421"/>
      <c r="CD50" s="421"/>
      <c r="CE50" s="421"/>
      <c r="CF50" s="421"/>
    </row>
    <row r="51" spans="1:84" s="399" customFormat="1" hidden="1">
      <c r="A51" s="381"/>
      <c r="C51" s="962"/>
      <c r="D51" s="434" t="s">
        <v>113</v>
      </c>
      <c r="E51" s="1327">
        <f>$R$49</f>
        <v>15</v>
      </c>
      <c r="F51" s="1327"/>
      <c r="G51" s="1327">
        <f>$R$49</f>
        <v>15</v>
      </c>
      <c r="H51" s="1328"/>
      <c r="J51" s="382"/>
      <c r="K51" s="421"/>
      <c r="L51" s="422"/>
      <c r="M51" s="423"/>
      <c r="N51" s="423"/>
      <c r="O51" s="423"/>
      <c r="P51" s="423"/>
      <c r="Q51" s="423"/>
      <c r="R51" s="424"/>
      <c r="T51" s="381"/>
    </row>
    <row r="52" spans="1:84" s="399" customFormat="1" ht="15" hidden="1">
      <c r="A52" s="381"/>
      <c r="C52" s="962"/>
      <c r="D52" s="434" t="s">
        <v>204</v>
      </c>
      <c r="E52" s="1329" t="e">
        <f>E50/E51</f>
        <v>#N/A</v>
      </c>
      <c r="F52" s="1329"/>
      <c r="G52" s="1329" t="e">
        <f t="shared" ref="G52" si="11">G50/G51</f>
        <v>#N/A</v>
      </c>
      <c r="H52" s="1330"/>
      <c r="J52" s="382"/>
      <c r="K52" s="421"/>
      <c r="L52" s="422"/>
      <c r="M52" s="423"/>
      <c r="N52" s="423"/>
      <c r="O52" s="423"/>
      <c r="P52" s="423"/>
      <c r="Q52" s="423"/>
      <c r="R52" s="424"/>
      <c r="T52" s="381"/>
    </row>
    <row r="53" spans="1:84" s="399" customFormat="1" ht="18.75" hidden="1" thickBot="1">
      <c r="A53" s="381"/>
      <c r="C53" s="962"/>
      <c r="D53" s="437" t="s">
        <v>110</v>
      </c>
      <c r="E53" s="1325" t="e">
        <f>IF(ISNUMBER(#REF!), (SUM(E50:H50)/SUM(E51:H453)), IF(ISNUMBER(G50), (SUM(E50:H50)/SUM(E51:H51)), E52))</f>
        <v>#N/A</v>
      </c>
      <c r="F53" s="1325"/>
      <c r="G53" s="1325"/>
      <c r="H53" s="1326"/>
      <c r="J53" s="382"/>
      <c r="K53" s="421"/>
      <c r="L53" s="422"/>
      <c r="M53" s="423"/>
      <c r="N53" s="423"/>
      <c r="O53" s="423"/>
      <c r="P53" s="423"/>
      <c r="Q53" s="423"/>
      <c r="R53" s="424"/>
      <c r="T53" s="381"/>
    </row>
    <row r="54" spans="1:84" s="399" customFormat="1" hidden="1">
      <c r="A54" s="381"/>
      <c r="C54" s="962"/>
      <c r="D54" s="1337" t="s">
        <v>73</v>
      </c>
      <c r="E54" s="1338"/>
      <c r="F54" s="1338"/>
      <c r="G54" s="1338"/>
      <c r="H54" s="1386"/>
      <c r="J54" s="382"/>
      <c r="K54" s="594"/>
      <c r="L54" s="594"/>
      <c r="M54" s="594"/>
      <c r="N54" s="594"/>
      <c r="O54" s="594"/>
      <c r="P54" s="594"/>
      <c r="Q54" s="594"/>
      <c r="R54" s="595">
        <f>SUM(R18:R21)</f>
        <v>3</v>
      </c>
      <c r="S54" s="594"/>
      <c r="T54" s="381"/>
    </row>
    <row r="55" spans="1:84" s="426" customFormat="1" ht="15" hidden="1">
      <c r="A55" s="381"/>
      <c r="B55" s="399"/>
      <c r="C55" s="962"/>
      <c r="D55" s="434" t="s">
        <v>203</v>
      </c>
      <c r="E55" s="1333" t="e">
        <f>SUM(F19:F21)</f>
        <v>#N/A</v>
      </c>
      <c r="F55" s="1333"/>
      <c r="G55" s="1333" t="e">
        <f>SUM(H19:H21)</f>
        <v>#N/A</v>
      </c>
      <c r="H55" s="1334"/>
      <c r="I55" s="399"/>
      <c r="J55" s="382"/>
      <c r="K55" s="421"/>
      <c r="L55" s="365"/>
      <c r="M55" s="423"/>
      <c r="N55" s="423"/>
      <c r="O55" s="423"/>
      <c r="P55" s="423"/>
      <c r="Q55" s="423"/>
      <c r="R55" s="425"/>
      <c r="S55" s="421"/>
      <c r="T55" s="38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421"/>
      <c r="AT55" s="421"/>
      <c r="AU55" s="421"/>
      <c r="AV55" s="421"/>
      <c r="AW55" s="421"/>
      <c r="AX55" s="421"/>
      <c r="AY55" s="421"/>
      <c r="AZ55" s="421"/>
      <c r="BA55" s="421"/>
      <c r="BB55" s="421"/>
      <c r="BC55" s="421"/>
      <c r="BD55" s="421"/>
      <c r="BE55" s="421"/>
      <c r="BF55" s="421"/>
      <c r="BG55" s="421"/>
      <c r="BH55" s="421"/>
      <c r="BI55" s="421"/>
      <c r="BJ55" s="421"/>
      <c r="BK55" s="421"/>
      <c r="BL55" s="421"/>
      <c r="BM55" s="421"/>
      <c r="BN55" s="421"/>
      <c r="BO55" s="421"/>
      <c r="BP55" s="421"/>
      <c r="BQ55" s="421"/>
      <c r="BR55" s="421"/>
      <c r="BS55" s="421"/>
      <c r="BT55" s="421"/>
      <c r="BU55" s="421"/>
      <c r="BV55" s="421"/>
      <c r="BW55" s="421"/>
      <c r="BX55" s="421"/>
      <c r="BY55" s="421"/>
      <c r="BZ55" s="421"/>
      <c r="CA55" s="421"/>
      <c r="CB55" s="421"/>
      <c r="CC55" s="421"/>
      <c r="CD55" s="421"/>
      <c r="CE55" s="421"/>
      <c r="CF55" s="421"/>
    </row>
    <row r="56" spans="1:84" s="399" customFormat="1" hidden="1">
      <c r="A56" s="381"/>
      <c r="C56" s="962"/>
      <c r="D56" s="434" t="s">
        <v>113</v>
      </c>
      <c r="E56" s="1327">
        <f>$R$54</f>
        <v>3</v>
      </c>
      <c r="F56" s="1327"/>
      <c r="G56" s="1327">
        <f>$R$54</f>
        <v>3</v>
      </c>
      <c r="H56" s="1328"/>
      <c r="J56" s="382"/>
      <c r="K56" s="421"/>
      <c r="L56" s="422"/>
      <c r="M56" s="423"/>
      <c r="N56" s="423"/>
      <c r="O56" s="423"/>
      <c r="P56" s="423"/>
      <c r="Q56" s="423"/>
      <c r="R56" s="425"/>
      <c r="S56" s="421"/>
      <c r="T56" s="381"/>
    </row>
    <row r="57" spans="1:84" s="399" customFormat="1" ht="15" hidden="1">
      <c r="A57" s="381"/>
      <c r="C57" s="962"/>
      <c r="D57" s="434" t="s">
        <v>204</v>
      </c>
      <c r="E57" s="1329" t="e">
        <f>E55/E56</f>
        <v>#N/A</v>
      </c>
      <c r="F57" s="1329"/>
      <c r="G57" s="1329" t="e">
        <f t="shared" ref="G57" si="12">G55/G56</f>
        <v>#N/A</v>
      </c>
      <c r="H57" s="1330"/>
      <c r="J57" s="382"/>
      <c r="K57" s="421"/>
      <c r="L57" s="422"/>
      <c r="M57" s="423"/>
      <c r="N57" s="423"/>
      <c r="O57" s="423"/>
      <c r="P57" s="423"/>
      <c r="Q57" s="423"/>
      <c r="R57" s="425"/>
      <c r="S57" s="421"/>
      <c r="T57" s="381"/>
    </row>
    <row r="58" spans="1:84" s="399" customFormat="1" ht="18.75" hidden="1" thickBot="1">
      <c r="A58" s="381"/>
      <c r="C58" s="962"/>
      <c r="D58" s="437" t="s">
        <v>110</v>
      </c>
      <c r="E58" s="1325" t="e">
        <f>IF(ISNUMBER(#REF!), (SUM(E55:H55)/SUM(E56:H458)), IF(ISNUMBER(G55), (SUM(E55:H55)/SUM(E56:H56)), E57))</f>
        <v>#N/A</v>
      </c>
      <c r="F58" s="1325"/>
      <c r="G58" s="1325"/>
      <c r="H58" s="1326"/>
      <c r="J58" s="382"/>
      <c r="K58" s="421"/>
      <c r="L58" s="422"/>
      <c r="M58" s="423"/>
      <c r="N58" s="423"/>
      <c r="O58" s="423"/>
      <c r="P58" s="423"/>
      <c r="Q58" s="423"/>
      <c r="R58" s="425"/>
      <c r="S58" s="421"/>
      <c r="T58" s="381"/>
    </row>
    <row r="59" spans="1:84" s="399" customFormat="1" hidden="1">
      <c r="A59" s="381"/>
      <c r="C59" s="962"/>
      <c r="D59" s="1257" t="s">
        <v>78</v>
      </c>
      <c r="E59" s="1258"/>
      <c r="F59" s="1258"/>
      <c r="G59" s="1258"/>
      <c r="H59" s="1259"/>
      <c r="J59" s="382"/>
      <c r="K59" s="596"/>
      <c r="L59" s="596"/>
      <c r="M59" s="596"/>
      <c r="N59" s="596"/>
      <c r="O59" s="596"/>
      <c r="P59" s="596"/>
      <c r="Q59" s="596"/>
      <c r="R59" s="597">
        <f>SUM(R22:R25)</f>
        <v>3</v>
      </c>
      <c r="S59" s="596"/>
      <c r="T59" s="381"/>
    </row>
    <row r="60" spans="1:84" s="426" customFormat="1" ht="15" hidden="1">
      <c r="A60" s="381"/>
      <c r="B60" s="399"/>
      <c r="C60" s="962"/>
      <c r="D60" s="434" t="s">
        <v>203</v>
      </c>
      <c r="E60" s="1333" t="e">
        <f>SUM(F23:F25)</f>
        <v>#N/A</v>
      </c>
      <c r="F60" s="1333"/>
      <c r="G60" s="1333" t="e">
        <f>SUM(H23:H25)</f>
        <v>#N/A</v>
      </c>
      <c r="H60" s="1334"/>
      <c r="I60" s="399"/>
      <c r="J60" s="382"/>
      <c r="K60" s="421"/>
      <c r="L60" s="365"/>
      <c r="M60" s="423"/>
      <c r="N60" s="423"/>
      <c r="O60" s="423"/>
      <c r="P60" s="423"/>
      <c r="Q60" s="423"/>
      <c r="R60" s="425"/>
      <c r="S60" s="421"/>
      <c r="T60" s="381"/>
      <c r="U60" s="421"/>
      <c r="V60" s="421"/>
      <c r="W60" s="421"/>
      <c r="X60" s="421"/>
      <c r="Y60" s="421"/>
      <c r="Z60" s="421"/>
      <c r="AA60" s="421"/>
      <c r="AB60" s="421"/>
      <c r="AC60" s="421"/>
      <c r="AD60" s="421"/>
      <c r="AE60" s="421"/>
      <c r="AF60" s="421"/>
      <c r="AG60" s="421"/>
      <c r="AH60" s="421"/>
      <c r="AI60" s="421"/>
      <c r="AJ60" s="421"/>
      <c r="AK60" s="421"/>
      <c r="AL60" s="421"/>
      <c r="AM60" s="421"/>
      <c r="AN60" s="421"/>
      <c r="AO60" s="421"/>
      <c r="AP60" s="421"/>
      <c r="AQ60" s="421"/>
      <c r="AR60" s="421"/>
      <c r="AS60" s="421"/>
      <c r="AT60" s="421"/>
      <c r="AU60" s="421"/>
      <c r="AV60" s="421"/>
      <c r="AW60" s="421"/>
      <c r="AX60" s="421"/>
      <c r="AY60" s="421"/>
      <c r="AZ60" s="421"/>
      <c r="BA60" s="421"/>
      <c r="BB60" s="421"/>
      <c r="BC60" s="421"/>
      <c r="BD60" s="421"/>
      <c r="BE60" s="421"/>
      <c r="BF60" s="421"/>
      <c r="BG60" s="421"/>
      <c r="BH60" s="421"/>
      <c r="BI60" s="421"/>
      <c r="BJ60" s="421"/>
      <c r="BK60" s="421"/>
      <c r="BL60" s="421"/>
      <c r="BM60" s="421"/>
      <c r="BN60" s="421"/>
      <c r="BO60" s="421"/>
      <c r="BP60" s="421"/>
      <c r="BQ60" s="421"/>
      <c r="BR60" s="421"/>
      <c r="BS60" s="421"/>
      <c r="BT60" s="421"/>
      <c r="BU60" s="421"/>
      <c r="BV60" s="421"/>
      <c r="BW60" s="421"/>
      <c r="BX60" s="421"/>
      <c r="BY60" s="421"/>
      <c r="BZ60" s="421"/>
      <c r="CA60" s="421"/>
      <c r="CB60" s="421"/>
      <c r="CC60" s="421"/>
      <c r="CD60" s="421"/>
      <c r="CE60" s="421"/>
      <c r="CF60" s="421"/>
    </row>
    <row r="61" spans="1:84" s="399" customFormat="1" hidden="1">
      <c r="A61" s="381"/>
      <c r="C61" s="962"/>
      <c r="D61" s="434" t="s">
        <v>113</v>
      </c>
      <c r="E61" s="1327">
        <f>$R$59</f>
        <v>3</v>
      </c>
      <c r="F61" s="1327"/>
      <c r="G61" s="1327">
        <f>$R$59</f>
        <v>3</v>
      </c>
      <c r="H61" s="1328"/>
      <c r="J61" s="382"/>
      <c r="K61" s="421"/>
      <c r="L61" s="422"/>
      <c r="M61" s="423"/>
      <c r="N61" s="423"/>
      <c r="O61" s="423"/>
      <c r="P61" s="423"/>
      <c r="Q61" s="423"/>
      <c r="R61" s="424"/>
      <c r="T61" s="381"/>
    </row>
    <row r="62" spans="1:84" s="399" customFormat="1" ht="15" hidden="1">
      <c r="A62" s="381"/>
      <c r="C62" s="962"/>
      <c r="D62" s="434" t="s">
        <v>204</v>
      </c>
      <c r="E62" s="1329" t="e">
        <f>E60/E61</f>
        <v>#N/A</v>
      </c>
      <c r="F62" s="1329"/>
      <c r="G62" s="1329" t="e">
        <f>G60/G61</f>
        <v>#N/A</v>
      </c>
      <c r="H62" s="1330"/>
      <c r="J62" s="382"/>
      <c r="K62" s="421"/>
      <c r="L62" s="422"/>
      <c r="M62" s="423"/>
      <c r="N62" s="423"/>
      <c r="O62" s="423"/>
      <c r="P62" s="423"/>
      <c r="Q62" s="423"/>
      <c r="R62" s="424"/>
      <c r="T62" s="381"/>
    </row>
    <row r="63" spans="1:84" s="399" customFormat="1" ht="18.75" hidden="1" thickBot="1">
      <c r="A63" s="381"/>
      <c r="C63" s="962"/>
      <c r="D63" s="437" t="s">
        <v>110</v>
      </c>
      <c r="E63" s="1325" t="e">
        <f>IF(ISNUMBER(#REF!), (SUM(E60:H60)/SUM(E61:H463)), IF(ISNUMBER(G60), (SUM(E60:H60)/SUM(E61:H61)), E62))</f>
        <v>#N/A</v>
      </c>
      <c r="F63" s="1325"/>
      <c r="G63" s="1325"/>
      <c r="H63" s="1326"/>
      <c r="J63" s="382"/>
      <c r="K63" s="421"/>
      <c r="L63" s="422"/>
      <c r="M63" s="423"/>
      <c r="N63" s="423"/>
      <c r="O63" s="423"/>
      <c r="P63" s="423"/>
      <c r="Q63" s="423"/>
      <c r="R63" s="424"/>
      <c r="T63" s="381"/>
    </row>
    <row r="64" spans="1:84" s="399" customFormat="1" hidden="1">
      <c r="A64" s="381"/>
      <c r="C64" s="962"/>
      <c r="D64" s="1337" t="s">
        <v>79</v>
      </c>
      <c r="E64" s="1338"/>
      <c r="F64" s="1338"/>
      <c r="G64" s="1338"/>
      <c r="H64" s="1386"/>
      <c r="J64" s="382"/>
      <c r="K64" s="594"/>
      <c r="L64" s="594"/>
      <c r="M64" s="594"/>
      <c r="N64" s="594"/>
      <c r="O64" s="594"/>
      <c r="P64" s="594"/>
      <c r="Q64" s="594"/>
      <c r="R64" s="595">
        <f>SUM(R26:R29)</f>
        <v>4</v>
      </c>
      <c r="S64" s="594"/>
      <c r="T64" s="381"/>
    </row>
    <row r="65" spans="1:84" s="426" customFormat="1" ht="15" hidden="1">
      <c r="A65" s="381"/>
      <c r="B65" s="399"/>
      <c r="C65" s="962"/>
      <c r="D65" s="434" t="s">
        <v>203</v>
      </c>
      <c r="E65" s="1333" t="e">
        <f>SUM(F27:F29)</f>
        <v>#N/A</v>
      </c>
      <c r="F65" s="1333"/>
      <c r="G65" s="1333" t="e">
        <f>SUM(H27:H29)</f>
        <v>#N/A</v>
      </c>
      <c r="H65" s="1334"/>
      <c r="I65" s="399"/>
      <c r="J65" s="382"/>
      <c r="K65" s="421"/>
      <c r="L65" s="365"/>
      <c r="M65" s="423"/>
      <c r="N65" s="423"/>
      <c r="O65" s="423"/>
      <c r="P65" s="423"/>
      <c r="Q65" s="423"/>
      <c r="R65" s="425"/>
      <c r="S65" s="421"/>
      <c r="T65" s="381"/>
      <c r="U65" s="421"/>
      <c r="V65" s="421"/>
      <c r="W65" s="421"/>
      <c r="X65" s="421"/>
      <c r="Y65" s="421"/>
      <c r="Z65" s="421"/>
      <c r="AA65" s="421"/>
      <c r="AB65" s="421"/>
      <c r="AC65" s="421"/>
      <c r="AD65" s="421"/>
      <c r="AE65" s="421"/>
      <c r="AF65" s="421"/>
      <c r="AG65" s="421"/>
      <c r="AH65" s="421"/>
      <c r="AI65" s="421"/>
      <c r="AJ65" s="421"/>
      <c r="AK65" s="421"/>
      <c r="AL65" s="421"/>
      <c r="AM65" s="421"/>
      <c r="AN65" s="421"/>
      <c r="AO65" s="421"/>
      <c r="AP65" s="421"/>
      <c r="AQ65" s="421"/>
      <c r="AR65" s="421"/>
      <c r="AS65" s="421"/>
      <c r="AT65" s="421"/>
      <c r="AU65" s="421"/>
      <c r="AV65" s="421"/>
      <c r="AW65" s="421"/>
      <c r="AX65" s="421"/>
      <c r="AY65" s="421"/>
      <c r="AZ65" s="421"/>
      <c r="BA65" s="421"/>
      <c r="BB65" s="421"/>
      <c r="BC65" s="421"/>
      <c r="BD65" s="421"/>
      <c r="BE65" s="421"/>
      <c r="BF65" s="421"/>
      <c r="BG65" s="421"/>
      <c r="BH65" s="421"/>
      <c r="BI65" s="421"/>
      <c r="BJ65" s="421"/>
      <c r="BK65" s="421"/>
      <c r="BL65" s="421"/>
      <c r="BM65" s="421"/>
      <c r="BN65" s="421"/>
      <c r="BO65" s="421"/>
      <c r="BP65" s="421"/>
      <c r="BQ65" s="421"/>
      <c r="BR65" s="421"/>
      <c r="BS65" s="421"/>
      <c r="BT65" s="421"/>
      <c r="BU65" s="421"/>
      <c r="BV65" s="421"/>
      <c r="BW65" s="421"/>
      <c r="BX65" s="421"/>
      <c r="BY65" s="421"/>
      <c r="BZ65" s="421"/>
      <c r="CA65" s="421"/>
      <c r="CB65" s="421"/>
      <c r="CC65" s="421"/>
      <c r="CD65" s="421"/>
      <c r="CE65" s="421"/>
      <c r="CF65" s="421"/>
    </row>
    <row r="66" spans="1:84" s="399" customFormat="1" hidden="1">
      <c r="A66" s="381"/>
      <c r="C66" s="962"/>
      <c r="D66" s="434" t="s">
        <v>113</v>
      </c>
      <c r="E66" s="1327">
        <f>$R$64</f>
        <v>4</v>
      </c>
      <c r="F66" s="1327"/>
      <c r="G66" s="1327">
        <f>$R$64</f>
        <v>4</v>
      </c>
      <c r="H66" s="1328"/>
      <c r="J66" s="382"/>
      <c r="K66" s="421"/>
      <c r="L66" s="422"/>
      <c r="M66" s="423"/>
      <c r="N66" s="423"/>
      <c r="O66" s="423"/>
      <c r="P66" s="423"/>
      <c r="Q66" s="423"/>
      <c r="R66" s="424"/>
      <c r="T66" s="381"/>
    </row>
    <row r="67" spans="1:84" s="399" customFormat="1" ht="15" hidden="1">
      <c r="A67" s="381"/>
      <c r="C67" s="962"/>
      <c r="D67" s="434" t="s">
        <v>204</v>
      </c>
      <c r="E67" s="1329" t="e">
        <f>E65/E66</f>
        <v>#N/A</v>
      </c>
      <c r="F67" s="1329"/>
      <c r="G67" s="1329" t="e">
        <f>G65/G66</f>
        <v>#N/A</v>
      </c>
      <c r="H67" s="1330"/>
      <c r="J67" s="382"/>
      <c r="K67" s="421"/>
      <c r="L67" s="422"/>
      <c r="M67" s="423"/>
      <c r="N67" s="423"/>
      <c r="O67" s="423"/>
      <c r="P67" s="423"/>
      <c r="Q67" s="423"/>
      <c r="R67" s="424"/>
      <c r="T67" s="381"/>
    </row>
    <row r="68" spans="1:84" s="399" customFormat="1" ht="18.75" hidden="1" thickBot="1">
      <c r="A68" s="381"/>
      <c r="C68" s="962"/>
      <c r="D68" s="437" t="s">
        <v>110</v>
      </c>
      <c r="E68" s="1325" t="e">
        <f>IF(ISNUMBER(#REF!), (SUM(E65:H65)/SUM(E66:H468)), IF(ISNUMBER(G65), (SUM(E65:H65)/SUM(E66:H66)), E67))</f>
        <v>#N/A</v>
      </c>
      <c r="F68" s="1325"/>
      <c r="G68" s="1325"/>
      <c r="H68" s="1326"/>
      <c r="J68" s="382"/>
      <c r="K68" s="421"/>
      <c r="L68" s="422"/>
      <c r="M68" s="423"/>
      <c r="N68" s="423"/>
      <c r="O68" s="423"/>
      <c r="P68" s="423"/>
      <c r="Q68" s="423"/>
      <c r="R68" s="424"/>
      <c r="T68" s="381"/>
    </row>
    <row r="69" spans="1:84" s="399" customFormat="1" hidden="1">
      <c r="A69" s="381"/>
      <c r="C69" s="962"/>
      <c r="D69" s="1390" t="s">
        <v>76</v>
      </c>
      <c r="E69" s="1391"/>
      <c r="F69" s="1391"/>
      <c r="G69" s="1391"/>
      <c r="H69" s="1392"/>
      <c r="J69" s="382"/>
      <c r="K69" s="600"/>
      <c r="L69" s="600"/>
      <c r="M69" s="600"/>
      <c r="N69" s="600"/>
      <c r="O69" s="600"/>
      <c r="P69" s="600"/>
      <c r="Q69" s="600"/>
      <c r="R69" s="601">
        <f>SUM(R30:R36)</f>
        <v>6</v>
      </c>
      <c r="S69" s="600"/>
      <c r="T69" s="381"/>
    </row>
    <row r="70" spans="1:84" s="426" customFormat="1" ht="15" hidden="1">
      <c r="A70" s="381"/>
      <c r="B70" s="399"/>
      <c r="C70" s="962"/>
      <c r="D70" s="434" t="s">
        <v>112</v>
      </c>
      <c r="E70" s="1333" t="e">
        <f>SUM(F31:F36)</f>
        <v>#N/A</v>
      </c>
      <c r="F70" s="1333"/>
      <c r="G70" s="1333" t="e">
        <f>SUM(H31:H36)</f>
        <v>#N/A</v>
      </c>
      <c r="H70" s="1334"/>
      <c r="I70" s="399"/>
      <c r="J70" s="382"/>
      <c r="K70" s="421"/>
      <c r="L70" s="365"/>
      <c r="M70" s="423"/>
      <c r="N70" s="423"/>
      <c r="O70" s="423"/>
      <c r="P70" s="423"/>
      <c r="Q70" s="423"/>
      <c r="R70" s="425"/>
      <c r="S70" s="421"/>
      <c r="T70" s="381"/>
      <c r="U70" s="421"/>
      <c r="V70" s="421"/>
      <c r="W70" s="421"/>
      <c r="X70" s="421"/>
      <c r="Y70" s="421"/>
      <c r="Z70" s="421"/>
      <c r="AA70" s="421"/>
      <c r="AB70" s="421"/>
      <c r="AC70" s="421"/>
      <c r="AD70" s="421"/>
      <c r="AE70" s="421"/>
      <c r="AF70" s="421"/>
      <c r="AG70" s="421"/>
      <c r="AH70" s="421"/>
      <c r="AI70" s="421"/>
      <c r="AJ70" s="421"/>
      <c r="AK70" s="421"/>
      <c r="AL70" s="421"/>
      <c r="AM70" s="421"/>
      <c r="AN70" s="421"/>
      <c r="AO70" s="421"/>
      <c r="AP70" s="421"/>
      <c r="AQ70" s="421"/>
      <c r="AR70" s="421"/>
      <c r="AS70" s="421"/>
      <c r="AT70" s="421"/>
      <c r="AU70" s="421"/>
      <c r="AV70" s="421"/>
      <c r="AW70" s="421"/>
      <c r="AX70" s="421"/>
      <c r="AY70" s="421"/>
      <c r="AZ70" s="421"/>
      <c r="BA70" s="421"/>
      <c r="BB70" s="421"/>
      <c r="BC70" s="421"/>
      <c r="BD70" s="421"/>
      <c r="BE70" s="421"/>
      <c r="BF70" s="421"/>
      <c r="BG70" s="421"/>
      <c r="BH70" s="421"/>
      <c r="BI70" s="421"/>
      <c r="BJ70" s="421"/>
      <c r="BK70" s="421"/>
      <c r="BL70" s="421"/>
      <c r="BM70" s="421"/>
      <c r="BN70" s="421"/>
      <c r="BO70" s="421"/>
      <c r="BP70" s="421"/>
      <c r="BQ70" s="421"/>
      <c r="BR70" s="421"/>
      <c r="BS70" s="421"/>
      <c r="BT70" s="421"/>
      <c r="BU70" s="421"/>
      <c r="BV70" s="421"/>
      <c r="BW70" s="421"/>
      <c r="BX70" s="421"/>
      <c r="BY70" s="421"/>
      <c r="BZ70" s="421"/>
      <c r="CA70" s="421"/>
      <c r="CB70" s="421"/>
      <c r="CC70" s="421"/>
      <c r="CD70" s="421"/>
      <c r="CE70" s="421"/>
      <c r="CF70" s="421"/>
    </row>
    <row r="71" spans="1:84" s="399" customFormat="1" hidden="1">
      <c r="A71" s="381"/>
      <c r="C71" s="962"/>
      <c r="D71" s="434" t="s">
        <v>113</v>
      </c>
      <c r="E71" s="1327">
        <f>$R$69</f>
        <v>6</v>
      </c>
      <c r="F71" s="1327"/>
      <c r="G71" s="1327">
        <f>$R$69</f>
        <v>6</v>
      </c>
      <c r="H71" s="1328"/>
      <c r="J71" s="382"/>
      <c r="K71" s="421"/>
      <c r="L71" s="422"/>
      <c r="M71" s="423"/>
      <c r="N71" s="423"/>
      <c r="O71" s="423"/>
      <c r="P71" s="423"/>
      <c r="Q71" s="423"/>
      <c r="R71" s="424"/>
      <c r="T71" s="381"/>
    </row>
    <row r="72" spans="1:84" s="399" customFormat="1" ht="15" hidden="1">
      <c r="A72" s="381"/>
      <c r="C72" s="962"/>
      <c r="D72" s="434" t="s">
        <v>204</v>
      </c>
      <c r="E72" s="1329" t="e">
        <f>E70/E71</f>
        <v>#N/A</v>
      </c>
      <c r="F72" s="1329"/>
      <c r="G72" s="1329" t="e">
        <f>G70/G71</f>
        <v>#N/A</v>
      </c>
      <c r="H72" s="1330"/>
      <c r="J72" s="382"/>
      <c r="K72" s="421"/>
      <c r="L72" s="422"/>
      <c r="M72" s="423"/>
      <c r="N72" s="423"/>
      <c r="O72" s="423"/>
      <c r="P72" s="423"/>
      <c r="Q72" s="423"/>
      <c r="R72" s="424"/>
      <c r="T72" s="381"/>
    </row>
    <row r="73" spans="1:84" s="399" customFormat="1" ht="18.75" hidden="1" thickBot="1">
      <c r="A73" s="381"/>
      <c r="C73" s="962"/>
      <c r="D73" s="437" t="s">
        <v>110</v>
      </c>
      <c r="E73" s="1325" t="e">
        <f>IF(ISNUMBER(#REF!), (SUM(E70:H70)/SUM(E71:H478)), IF(ISNUMBER(G70), (SUM(E70:H70)/SUM(E71:H71)), E72))</f>
        <v>#N/A</v>
      </c>
      <c r="F73" s="1325"/>
      <c r="G73" s="1325"/>
      <c r="H73" s="1326"/>
      <c r="J73" s="382"/>
      <c r="K73" s="421"/>
      <c r="L73" s="422"/>
      <c r="M73" s="423"/>
      <c r="N73" s="423"/>
      <c r="O73" s="423"/>
      <c r="P73" s="423"/>
      <c r="Q73" s="423"/>
      <c r="R73" s="424"/>
      <c r="T73" s="381"/>
    </row>
    <row r="74" spans="1:84" s="399" customFormat="1" hidden="1">
      <c r="A74" s="381"/>
      <c r="C74" s="962"/>
      <c r="D74" s="1393" t="s">
        <v>60</v>
      </c>
      <c r="E74" s="1394"/>
      <c r="F74" s="1394"/>
      <c r="G74" s="1394"/>
      <c r="H74" s="1395"/>
      <c r="J74" s="382"/>
      <c r="K74" s="602"/>
      <c r="L74" s="602"/>
      <c r="M74" s="602"/>
      <c r="N74" s="602"/>
      <c r="O74" s="602"/>
      <c r="P74" s="602"/>
      <c r="Q74" s="602"/>
      <c r="R74" s="603">
        <f>SUM(R37:R40)</f>
        <v>3</v>
      </c>
      <c r="S74" s="602"/>
      <c r="T74" s="381"/>
    </row>
    <row r="75" spans="1:84" s="426" customFormat="1" ht="15" hidden="1">
      <c r="A75" s="381"/>
      <c r="B75" s="399"/>
      <c r="C75" s="962"/>
      <c r="D75" s="434" t="s">
        <v>203</v>
      </c>
      <c r="E75" s="1333" t="e">
        <f>SUM(F38:F40)</f>
        <v>#N/A</v>
      </c>
      <c r="F75" s="1333"/>
      <c r="G75" s="1333" t="e">
        <f>SUM(H38:H40)</f>
        <v>#N/A</v>
      </c>
      <c r="H75" s="1334"/>
      <c r="I75" s="399"/>
      <c r="J75" s="382"/>
      <c r="K75" s="421"/>
      <c r="L75" s="365"/>
      <c r="M75" s="423"/>
      <c r="N75" s="423"/>
      <c r="O75" s="423"/>
      <c r="P75" s="423"/>
      <c r="Q75" s="423"/>
      <c r="R75" s="425"/>
      <c r="S75" s="421"/>
      <c r="T75" s="38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421"/>
      <c r="AT75" s="421"/>
      <c r="AU75" s="421"/>
      <c r="AV75" s="421"/>
      <c r="AW75" s="421"/>
      <c r="AX75" s="421"/>
      <c r="AY75" s="421"/>
      <c r="AZ75" s="421"/>
      <c r="BA75" s="421"/>
      <c r="BB75" s="421"/>
      <c r="BC75" s="421"/>
      <c r="BD75" s="421"/>
      <c r="BE75" s="421"/>
      <c r="BF75" s="421"/>
      <c r="BG75" s="421"/>
      <c r="BH75" s="421"/>
      <c r="BI75" s="421"/>
      <c r="BJ75" s="421"/>
      <c r="BK75" s="421"/>
      <c r="BL75" s="421"/>
      <c r="BM75" s="421"/>
      <c r="BN75" s="421"/>
      <c r="BO75" s="421"/>
      <c r="BP75" s="421"/>
      <c r="BQ75" s="421"/>
      <c r="BR75" s="421"/>
      <c r="BS75" s="421"/>
      <c r="BT75" s="421"/>
      <c r="BU75" s="421"/>
      <c r="BV75" s="421"/>
      <c r="BW75" s="421"/>
      <c r="BX75" s="421"/>
      <c r="BY75" s="421"/>
      <c r="BZ75" s="421"/>
      <c r="CA75" s="421"/>
      <c r="CB75" s="421"/>
      <c r="CC75" s="421"/>
      <c r="CD75" s="421"/>
      <c r="CE75" s="421"/>
      <c r="CF75" s="421"/>
    </row>
    <row r="76" spans="1:84" s="399" customFormat="1" hidden="1">
      <c r="A76" s="381"/>
      <c r="C76" s="962"/>
      <c r="D76" s="434" t="s">
        <v>113</v>
      </c>
      <c r="E76" s="1327">
        <f>$R$74</f>
        <v>3</v>
      </c>
      <c r="F76" s="1327"/>
      <c r="G76" s="1327">
        <f>$R$74</f>
        <v>3</v>
      </c>
      <c r="H76" s="1328"/>
      <c r="J76" s="382"/>
      <c r="K76" s="421"/>
      <c r="L76" s="422"/>
      <c r="M76" s="423"/>
      <c r="N76" s="423"/>
      <c r="O76" s="423"/>
      <c r="P76" s="423"/>
      <c r="Q76" s="423"/>
      <c r="R76" s="424"/>
      <c r="T76" s="381"/>
    </row>
    <row r="77" spans="1:84" s="399" customFormat="1" ht="15" hidden="1">
      <c r="A77" s="381"/>
      <c r="C77" s="962"/>
      <c r="D77" s="434" t="s">
        <v>204</v>
      </c>
      <c r="E77" s="1329" t="e">
        <f>E75/E76</f>
        <v>#N/A</v>
      </c>
      <c r="F77" s="1329"/>
      <c r="G77" s="1329" t="e">
        <f>G75/G76</f>
        <v>#N/A</v>
      </c>
      <c r="H77" s="1330"/>
      <c r="J77" s="382"/>
      <c r="K77" s="421"/>
      <c r="L77" s="422"/>
      <c r="M77" s="423"/>
      <c r="N77" s="423"/>
      <c r="O77" s="423"/>
      <c r="P77" s="423"/>
      <c r="Q77" s="423"/>
      <c r="R77" s="424"/>
      <c r="T77" s="381"/>
    </row>
    <row r="78" spans="1:84" s="399" customFormat="1" ht="18.75" hidden="1" thickBot="1">
      <c r="A78" s="381"/>
      <c r="C78" s="963"/>
      <c r="D78" s="437" t="s">
        <v>110</v>
      </c>
      <c r="E78" s="1325" t="e">
        <f>IF(ISNUMBER(#REF!), (SUM(E75:H75)/SUM(E76:H483)), IF(ISNUMBER(G75), (SUM(E75:H75)/SUM(E76:H76)), E77))</f>
        <v>#N/A</v>
      </c>
      <c r="F78" s="1325"/>
      <c r="G78" s="1325"/>
      <c r="H78" s="1326"/>
      <c r="J78" s="382"/>
      <c r="K78" s="421"/>
      <c r="L78" s="422"/>
      <c r="M78" s="423"/>
      <c r="N78" s="423"/>
      <c r="O78" s="423"/>
      <c r="P78" s="423"/>
      <c r="Q78" s="423"/>
      <c r="R78" s="424"/>
      <c r="T78" s="381"/>
    </row>
    <row r="79" spans="1:84" s="399" customFormat="1" hidden="1">
      <c r="A79" s="381"/>
      <c r="E79" s="424"/>
      <c r="F79" s="440"/>
      <c r="G79" s="424"/>
      <c r="H79" s="424"/>
      <c r="J79" s="382"/>
      <c r="K79" s="421"/>
      <c r="L79" s="422"/>
      <c r="M79" s="423"/>
      <c r="N79" s="423"/>
      <c r="O79" s="423"/>
      <c r="P79" s="423"/>
      <c r="Q79" s="423"/>
      <c r="R79" s="424"/>
      <c r="T79" s="381"/>
    </row>
    <row r="80" spans="1:84" s="421" customFormat="1">
      <c r="A80" s="381"/>
      <c r="B80" s="381"/>
      <c r="C80" s="381"/>
      <c r="D80" s="381"/>
      <c r="E80" s="420"/>
      <c r="F80" s="439"/>
      <c r="G80" s="420"/>
      <c r="H80" s="420"/>
      <c r="I80" s="381"/>
      <c r="J80" s="416"/>
      <c r="K80" s="417"/>
      <c r="L80" s="418"/>
      <c r="M80" s="419"/>
      <c r="N80" s="419"/>
      <c r="O80" s="419"/>
      <c r="P80" s="419"/>
      <c r="Q80" s="419"/>
      <c r="R80" s="420"/>
      <c r="S80" s="381"/>
      <c r="T80" s="381"/>
    </row>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sheetData>
  <sheetProtection password="DC2B" sheet="1" objects="1" scenarios="1" selectLockedCells="1"/>
  <mergeCells count="108">
    <mergeCell ref="E70:F70"/>
    <mergeCell ref="G70:H70"/>
    <mergeCell ref="E71:F71"/>
    <mergeCell ref="G71:H71"/>
    <mergeCell ref="D69:H69"/>
    <mergeCell ref="E67:F67"/>
    <mergeCell ref="G67:H67"/>
    <mergeCell ref="E77:F77"/>
    <mergeCell ref="G77:H77"/>
    <mergeCell ref="E68:H68"/>
    <mergeCell ref="E78:H78"/>
    <mergeCell ref="E75:F75"/>
    <mergeCell ref="G75:H75"/>
    <mergeCell ref="E76:F76"/>
    <mergeCell ref="G76:H76"/>
    <mergeCell ref="E72:F72"/>
    <mergeCell ref="G72:H72"/>
    <mergeCell ref="E73:H73"/>
    <mergeCell ref="D74:H74"/>
    <mergeCell ref="E65:F65"/>
    <mergeCell ref="G65:H65"/>
    <mergeCell ref="E66:F66"/>
    <mergeCell ref="G66:H66"/>
    <mergeCell ref="E62:F62"/>
    <mergeCell ref="G62:H62"/>
    <mergeCell ref="E63:H63"/>
    <mergeCell ref="D64:H64"/>
    <mergeCell ref="C45:H45"/>
    <mergeCell ref="C48:C78"/>
    <mergeCell ref="D48:H48"/>
    <mergeCell ref="D49:H49"/>
    <mergeCell ref="E50:F50"/>
    <mergeCell ref="G50:H50"/>
    <mergeCell ref="E51:F51"/>
    <mergeCell ref="G51:H51"/>
    <mergeCell ref="E52:F52"/>
    <mergeCell ref="G52:H52"/>
    <mergeCell ref="E53:H53"/>
    <mergeCell ref="D54:H54"/>
    <mergeCell ref="E55:F55"/>
    <mergeCell ref="E60:F60"/>
    <mergeCell ref="G60:H60"/>
    <mergeCell ref="E61:F61"/>
    <mergeCell ref="G61:H61"/>
    <mergeCell ref="E57:F57"/>
    <mergeCell ref="G57:H57"/>
    <mergeCell ref="E58:H58"/>
    <mergeCell ref="D59:H59"/>
    <mergeCell ref="G55:H55"/>
    <mergeCell ref="E56:F56"/>
    <mergeCell ref="G56:H56"/>
    <mergeCell ref="C41:C44"/>
    <mergeCell ref="E41:F41"/>
    <mergeCell ref="G41:H41"/>
    <mergeCell ref="E42:F42"/>
    <mergeCell ref="G42:H42"/>
    <mergeCell ref="E43:F43"/>
    <mergeCell ref="G43:H43"/>
    <mergeCell ref="E44:H44"/>
    <mergeCell ref="C37:C40"/>
    <mergeCell ref="D37:H37"/>
    <mergeCell ref="M37:M40"/>
    <mergeCell ref="M18:M21"/>
    <mergeCell ref="D22:H22"/>
    <mergeCell ref="M22:M25"/>
    <mergeCell ref="C26:C29"/>
    <mergeCell ref="D26:H26"/>
    <mergeCell ref="M26:M29"/>
    <mergeCell ref="C22:C25"/>
    <mergeCell ref="C18:C21"/>
    <mergeCell ref="D18:H18"/>
    <mergeCell ref="C30:C36"/>
    <mergeCell ref="D30:H30"/>
    <mergeCell ref="E9:E10"/>
    <mergeCell ref="F9:F10"/>
    <mergeCell ref="G9:G10"/>
    <mergeCell ref="H9:H10"/>
    <mergeCell ref="M30:M36"/>
    <mergeCell ref="D16:D17"/>
    <mergeCell ref="E16:E17"/>
    <mergeCell ref="F16:F17"/>
    <mergeCell ref="G16:G17"/>
    <mergeCell ref="H14:H15"/>
    <mergeCell ref="H16:H17"/>
    <mergeCell ref="D1:H1"/>
    <mergeCell ref="C2:D3"/>
    <mergeCell ref="G2:H2"/>
    <mergeCell ref="M2:P2"/>
    <mergeCell ref="C5:C17"/>
    <mergeCell ref="D5:H5"/>
    <mergeCell ref="M5:M17"/>
    <mergeCell ref="D7:D8"/>
    <mergeCell ref="E7:E8"/>
    <mergeCell ref="F7:F8"/>
    <mergeCell ref="G7:G8"/>
    <mergeCell ref="H7:H8"/>
    <mergeCell ref="D11:D12"/>
    <mergeCell ref="E11:E12"/>
    <mergeCell ref="F11:F12"/>
    <mergeCell ref="G11:G12"/>
    <mergeCell ref="H11:H12"/>
    <mergeCell ref="C4:D4"/>
    <mergeCell ref="E2:F2"/>
    <mergeCell ref="D14:D15"/>
    <mergeCell ref="E14:E15"/>
    <mergeCell ref="F14:F15"/>
    <mergeCell ref="G14:G15"/>
    <mergeCell ref="D9:D10"/>
  </mergeCells>
  <conditionalFormatting sqref="F4 F19:F21 F23:F25 F27:F29">
    <cfRule type="expression" dxfId="81" priority="35" stopIfTrue="1">
      <formula>ISBLANK(E4)</formula>
    </cfRule>
  </conditionalFormatting>
  <conditionalFormatting sqref="F4 F31:F36 F38:F40 F6:F17">
    <cfRule type="expression" dxfId="80" priority="41" stopIfTrue="1">
      <formula>ISBLANK(E4)</formula>
    </cfRule>
    <cfRule type="expression" dxfId="79" priority="42" stopIfTrue="1">
      <formula>NOT(ISBLANK(E4))</formula>
    </cfRule>
  </conditionalFormatting>
  <conditionalFormatting sqref="H6:H9 H11:H17">
    <cfRule type="expression" dxfId="78" priority="29" stopIfTrue="1">
      <formula>ISBLANK(G6)</formula>
    </cfRule>
    <cfRule type="expression" dxfId="77" priority="30" stopIfTrue="1">
      <formula>NOT(ISBLANK(G6))</formula>
    </cfRule>
  </conditionalFormatting>
  <conditionalFormatting sqref="H4">
    <cfRule type="expression" dxfId="76" priority="27" stopIfTrue="1">
      <formula>ISBLANK(G4)</formula>
    </cfRule>
    <cfRule type="expression" dxfId="75" priority="28" stopIfTrue="1">
      <formula>NOT(ISBLANK(G4))</formula>
    </cfRule>
  </conditionalFormatting>
  <conditionalFormatting sqref="H19:H21">
    <cfRule type="expression" dxfId="74" priority="23" stopIfTrue="1">
      <formula>ISBLANK(G19)</formula>
    </cfRule>
    <cfRule type="expression" dxfId="73" priority="24" stopIfTrue="1">
      <formula>NOT(ISBLANK(G19))</formula>
    </cfRule>
  </conditionalFormatting>
  <conditionalFormatting sqref="H23:H25">
    <cfRule type="expression" dxfId="72" priority="21" stopIfTrue="1">
      <formula>ISBLANK(G23)</formula>
    </cfRule>
    <cfRule type="expression" dxfId="71" priority="22" stopIfTrue="1">
      <formula>NOT(ISBLANK(G23))</formula>
    </cfRule>
  </conditionalFormatting>
  <conditionalFormatting sqref="H27:H29">
    <cfRule type="expression" dxfId="70" priority="19" stopIfTrue="1">
      <formula>ISBLANK(G27)</formula>
    </cfRule>
    <cfRule type="expression" dxfId="69" priority="20" stopIfTrue="1">
      <formula>NOT(ISBLANK(G27))</formula>
    </cfRule>
  </conditionalFormatting>
  <conditionalFormatting sqref="H31:H36">
    <cfRule type="expression" dxfId="68" priority="17" stopIfTrue="1">
      <formula>ISBLANK(G31)</formula>
    </cfRule>
    <cfRule type="expression" dxfId="67" priority="18" stopIfTrue="1">
      <formula>NOT(ISBLANK(G31))</formula>
    </cfRule>
  </conditionalFormatting>
  <conditionalFormatting sqref="H38:H40">
    <cfRule type="expression" dxfId="66" priority="15" stopIfTrue="1">
      <formula>ISBLANK(G38)</formula>
    </cfRule>
    <cfRule type="expression" dxfId="65" priority="16" stopIfTrue="1">
      <formula>NOT(ISBLANK(G38))</formula>
    </cfRule>
  </conditionalFormatting>
  <conditionalFormatting sqref="H40">
    <cfRule type="expression" dxfId="64" priority="13" stopIfTrue="1">
      <formula>ISBLANK(G40)</formula>
    </cfRule>
    <cfRule type="expression" dxfId="63" priority="14" stopIfTrue="1">
      <formula>NOT(ISBLANK(G40))</formula>
    </cfRule>
  </conditionalFormatting>
  <conditionalFormatting sqref="H9">
    <cfRule type="expression" dxfId="62" priority="11" stopIfTrue="1">
      <formula>ISBLANK(G9)</formula>
    </cfRule>
    <cfRule type="expression" dxfId="61" priority="12" stopIfTrue="1">
      <formula>NOT(ISBLANK(G9))</formula>
    </cfRule>
  </conditionalFormatting>
  <conditionalFormatting sqref="H7:H8">
    <cfRule type="expression" dxfId="60" priority="9" stopIfTrue="1">
      <formula>ISBLANK(G7)</formula>
    </cfRule>
    <cfRule type="expression" dxfId="59" priority="10" stopIfTrue="1">
      <formula>NOT(ISBLANK(G7))</formula>
    </cfRule>
  </conditionalFormatting>
  <conditionalFormatting sqref="H7:H8">
    <cfRule type="expression" dxfId="58" priority="7" stopIfTrue="1">
      <formula>ISBLANK(G7)</formula>
    </cfRule>
    <cfRule type="expression" dxfId="57" priority="8" stopIfTrue="1">
      <formula>NOT(ISBLANK(G7))</formula>
    </cfRule>
  </conditionalFormatting>
  <conditionalFormatting sqref="F9:F10">
    <cfRule type="expression" dxfId="56" priority="5" stopIfTrue="1">
      <formula>ISBLANK(E9)</formula>
    </cfRule>
    <cfRule type="expression" dxfId="55" priority="6" stopIfTrue="1">
      <formula>NOT(ISBLANK(E9))</formula>
    </cfRule>
  </conditionalFormatting>
  <conditionalFormatting sqref="F9:F10">
    <cfRule type="expression" dxfId="54" priority="3" stopIfTrue="1">
      <formula>ISBLANK(E9)</formula>
    </cfRule>
    <cfRule type="expression" dxfId="53" priority="4" stopIfTrue="1">
      <formula>NOT(ISBLANK(E9))</formula>
    </cfRule>
  </conditionalFormatting>
  <conditionalFormatting sqref="F19:F40 F42:F2119">
    <cfRule type="expression" dxfId="52" priority="36" stopIfTrue="1">
      <formula>NOT(ISBLANK(E19))</formula>
    </cfRule>
  </conditionalFormatting>
  <conditionalFormatting sqref="H50">
    <cfRule type="expression" dxfId="51" priority="2" stopIfTrue="1">
      <formula>NOT(ISBLANK(G50))</formula>
    </cfRule>
  </conditionalFormatting>
  <conditionalFormatting sqref="H41">
    <cfRule type="expression" dxfId="50" priority="1" stopIfTrue="1">
      <formula>NOT(ISBLANK(G41))</formula>
    </cfRule>
  </conditionalFormatting>
  <dataValidations xWindow="950" yWindow="557" count="14">
    <dataValidation type="list" allowBlank="1" showInputMessage="1" showErrorMessage="1" errorTitle="Invalid Answer" error="Please enter &quot;K1&quot; &quot;K2&quot; &quot;K3&quot; &quot;K4&quot; or &quot;K5&quot; only." prompt="Please enter &quot;K1&quot; &quot;K2&quot; &quot;K3&quot; &quot;K4&quot; or &quot;K5&quot;" sqref="E4 G4">
      <formula1>$M$4:$Q$4</formula1>
    </dataValidation>
    <dataValidation type="list" allowBlank="1" showInputMessage="1" showErrorMessage="1" errorTitle="Invalid Answer" error="Please enter &lt;5&quot; &quot;5 to 9&quot; or &quot;&gt;10&quot; only._x000a__x000a_ &quot;&lt;5&quot;  = less than 5 varieties_x000a_ &quot;5 to 9&quot; =  5 to 9 varieties_x000a_  &quot;&gt;10&quot; =  10 or more varieties" prompt="Please enter &lt;5&quot; &quot;5 to 9&quot; or &quot;&gt;10&quot;_x000a__x000a_ &quot;&lt;5&quot;  = less than 5 varieties_x000a_ &quot;5 to 9&quot; =  5 to 9 varieties_x000a_  &quot;&gt;10&quot; =  10 or more varieties" sqref="E11:E12 G11:G12">
      <formula1>$N$11:$P$11</formula1>
    </dataValidation>
    <dataValidation type="list" allowBlank="1" showInputMessage="1" showErrorMessage="1" errorTitle="Invalid Answer" error="Please enter &quot;YES&quot; or &quot;No&quot; only._x000a_" prompt="Please enter &quot;YES&quot; or &quot;No&quot; " sqref="E13 G38:G40 G31:G32 E31:E32 G23:G24 E27 G19:G20 G13 E35 E19:E20 E38:E40 E23:E24 G27">
      <formula1>$N$3:$O$3</formula1>
    </dataValidation>
    <dataValidation type="list" allowBlank="1" showInputMessage="1" showErrorMessage="1" errorTitle="Invalid Answer" error="Please enter &quot;YES&quot;  &quot;No&quot;  or &quot;SAME&quot; only._x000a_" prompt="Please enter &quot;YES&quot; &quot;No&quot; or &quot;SAME&quot;" sqref="E21 G21">
      <formula1>$N$3:$P$3</formula1>
    </dataValidation>
    <dataValidation type="list" allowBlank="1" showInputMessage="1" showErrorMessage="1" errorTitle="Invalid Answer" error="Please enter Enter &quot;&gt;5&quot; or &quot;&lt;5&quot; only._x000a__x000a_Please enter Enter &quot;&gt;5&quot; or &quot;&lt;5&quot; _x000a__x000a_ &quot;≥5&quot; = 5 or more_x000a_&quot;&lt;5&quot; = less than 5" prompt="Please enter Enter &quot;&gt;5&quot; or &quot;&lt;5&quot; _x000a__x000a_ &quot;≥5&quot; = 5 or more_x000a_&quot;&lt;5&quot; = less than 5" sqref="E14:E15 G14:G15">
      <formula1>$N$7:$O$7</formula1>
    </dataValidation>
    <dataValidation type="list" allowBlank="1" showInputMessage="1" showErrorMessage="1" errorTitle="Invalid Answer" error="Please enter_x000a_&gt;75 percent_x000a_ 50-75 percent_x000a_ 25-50 percent" prompt="Please enter_x000a_&gt;75 percent_x000a_ 50-75 percent_x000a_ 25-50 percent" sqref="E16:E17 G16:G17">
      <formula1>$N$16:$P$16</formula1>
    </dataValidation>
    <dataValidation type="list" allowBlank="1" showInputMessage="1" showErrorMessage="1" errorTitle="Invalid Answer" error="Please enter_x000a_&gt;75 percent_x000a_ 50-75 percent_x000a_ 25-50 percent" prompt="Please enter_x000a_&gt;75 percent_x000a_ 50-75 percent_x000a_ 25-50 percent" sqref="G9:G10">
      <formula1>$N$9:$P$9</formula1>
    </dataValidation>
    <dataValidation type="list" allowBlank="1" showInputMessage="1" showErrorMessage="1" errorTitle="Invalid Answer" error="Please enter Enter &quot;&gt;5&quot; or &quot;&lt;5&quot; only._x000a_" prompt="Please enter Enter &quot;&gt;5&quot; or &quot;&lt;5&quot; _x000a__x000a_" sqref="E7:E8 G7:G8">
      <formula1>$N$7:$O$7</formula1>
    </dataValidation>
    <dataValidation type="list" allowBlank="1" showInputMessage="1" showErrorMessage="1" errorTitle="Invalid Answer" error="Please enter &quot;YES&quot;  &quot;NO&quot; &quot;SAME&quot; or &quot;NA&quot; only._x000a_" prompt="Please enter &quot;YES&quot; &quot;NO&quot;  &quot;SAME&quot; or &quot;NA&quot;" sqref="G25 E29 E33 E25 G29 E36 G36 G33">
      <formula1>$N$3:$Q$3</formula1>
    </dataValidation>
    <dataValidation type="list" allowBlank="1" showInputMessage="1" showErrorMessage="1" errorTitle="Invalid Answer" error="Please enter &quot;YES&quot;  &quot;No&quot;  &quot;NA&quot;_x000a_" prompt="Please enter &quot;YES&quot;  &quot;No&quot;  &quot;NA&quot; " sqref="E28 G28">
      <formula1>$N$3:$Q$3</formula1>
    </dataValidation>
    <dataValidation type="list" allowBlank="1" showInputMessage="1" showErrorMessage="1" errorTitle="Invalid Answer" error="Please enter_x000a_&gt;75 percent_x000a_ 50-74 percent_x000a_ 0-49 percent" prompt="Please enter_x000a_&gt;75 percent_x000a_50-74 percent_x000a_0-49% percent" sqref="E9:E10">
      <formula1>$N$9:$P$9</formula1>
    </dataValidation>
    <dataValidation type="list" allowBlank="1" showInputMessage="1" showErrorMessage="1" errorTitle="Invalid Answer" error="&lt;5_x000a_5 to 9_x000a_&gt;10" prompt="&lt;5_x000a_5 to 9_x000a_&gt;10_x000a__x000a_ " sqref="E6 G6">
      <formula1>$N$5:$P$5</formula1>
    </dataValidation>
    <dataValidation type="list" allowBlank="1" showInputMessage="1" showErrorMessage="1" errorTitle="Invalid Answer" error="Please enter &quot;YES&quot; or &quot;NO&quot; only_x000a_" prompt="Please enter &quot;YES&quot;  or  &quot;NO&quot;" sqref="G35">
      <formula1>$N$3:$O$3</formula1>
    </dataValidation>
    <dataValidation type="list" allowBlank="1" showInputMessage="1" showErrorMessage="1" errorTitle="Invalid Answer" error="Please enter &quot;YES&quot; or  &quot;No&quot;  _x000a_" prompt="Please enter &quot;YES&quot; or &quot;No&quot; " sqref="E34 G34">
      <formula1>$N$3:$O$3</formula1>
    </dataValidation>
  </dataValidation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sheetPr enableFormatConditionsCalculation="0">
    <tabColor rgb="FF7030A0"/>
  </sheetPr>
  <dimension ref="A1:XFD40"/>
  <sheetViews>
    <sheetView showGridLines="0" topLeftCell="B1" zoomScaleNormal="100" zoomScalePageLayoutView="125" workbookViewId="0">
      <pane ySplit="3" topLeftCell="A4" activePane="bottomLeft" state="frozen"/>
      <selection pane="bottomLeft" activeCell="J9" sqref="J9:J15"/>
    </sheetView>
  </sheetViews>
  <sheetFormatPr defaultColWidth="9" defaultRowHeight="14.25" zeroHeight="1"/>
  <cols>
    <col min="1" max="1" width="1.75" style="473" customWidth="1"/>
    <col min="2" max="2" width="4.25" style="637" customWidth="1"/>
    <col min="3" max="3" width="66.375" style="38" customWidth="1"/>
    <col min="4" max="4" width="10.125" style="25" customWidth="1"/>
    <col min="5" max="5" width="5.125" style="25" customWidth="1"/>
    <col min="6" max="6" width="10.25" style="25" customWidth="1"/>
    <col min="7" max="7" width="5.75" style="25" customWidth="1"/>
    <col min="8" max="8" width="10.625" style="25" customWidth="1"/>
    <col min="9" max="9" width="5.75" style="25" customWidth="1"/>
    <col min="10" max="10" width="10.875" style="25" customWidth="1"/>
    <col min="11" max="11" width="5.25" style="25" customWidth="1"/>
    <col min="12" max="12" width="3.75" style="428" customWidth="1"/>
    <col min="13" max="13" width="2.75" style="428" customWidth="1"/>
    <col min="14" max="14" width="2.25" style="383" hidden="1" customWidth="1"/>
    <col min="15" max="15" width="4.25" style="383" hidden="1" customWidth="1"/>
    <col min="16" max="16" width="3.375" style="393" hidden="1" customWidth="1"/>
    <col min="17" max="18" width="4.375" style="393" hidden="1" customWidth="1"/>
    <col min="19" max="19" width="4.375" style="84" hidden="1" customWidth="1"/>
    <col min="20" max="20" width="4.25" style="84" hidden="1" customWidth="1"/>
    <col min="21" max="21" width="4.25" style="637" hidden="1" customWidth="1"/>
    <col min="22" max="22" width="4.125" style="84" hidden="1" customWidth="1"/>
    <col min="23" max="23" width="4.25" style="84" hidden="1" customWidth="1"/>
    <col min="24" max="24" width="4.625" style="38" hidden="1" customWidth="1"/>
    <col min="25" max="25" width="4.875" style="38" hidden="1" customWidth="1"/>
    <col min="26" max="26" width="2.25" style="905" customWidth="1"/>
    <col min="27" max="16384" width="9" style="38"/>
  </cols>
  <sheetData>
    <row r="1" spans="1:16383" s="7" customFormat="1" ht="30.75" customHeight="1" thickBot="1">
      <c r="A1" s="381"/>
      <c r="B1" s="1229" t="s">
        <v>244</v>
      </c>
      <c r="C1" s="1229"/>
      <c r="D1" s="1229"/>
      <c r="E1" s="1229"/>
      <c r="F1" s="1229"/>
      <c r="G1" s="1229"/>
      <c r="H1" s="1229"/>
      <c r="I1" s="1229"/>
      <c r="J1" s="1229"/>
      <c r="K1" s="1229"/>
      <c r="L1" s="441"/>
      <c r="M1" s="474"/>
      <c r="N1" s="383"/>
      <c r="O1" s="383"/>
      <c r="P1" s="393"/>
      <c r="Q1" s="393"/>
      <c r="R1" s="393"/>
      <c r="S1" s="107"/>
      <c r="T1" s="107"/>
      <c r="U1" s="352"/>
      <c r="V1" s="107"/>
      <c r="W1" s="107"/>
      <c r="Y1" s="17"/>
      <c r="Z1" s="904"/>
    </row>
    <row r="2" spans="1:16383" s="7" customFormat="1" ht="35.25" customHeight="1" thickBot="1">
      <c r="A2" s="381"/>
      <c r="B2" s="1036" t="s">
        <v>454</v>
      </c>
      <c r="C2" s="1037"/>
      <c r="D2" s="1115" t="s">
        <v>136</v>
      </c>
      <c r="E2" s="1282"/>
      <c r="F2" s="1117" t="s">
        <v>137</v>
      </c>
      <c r="G2" s="1283"/>
      <c r="H2" s="1115" t="s">
        <v>560</v>
      </c>
      <c r="I2" s="1282"/>
      <c r="J2" s="1117" t="s">
        <v>561</v>
      </c>
      <c r="K2" s="1283"/>
      <c r="L2" s="441"/>
      <c r="M2" s="474"/>
      <c r="N2" s="383"/>
      <c r="O2" s="479" t="s">
        <v>102</v>
      </c>
      <c r="P2" s="107"/>
      <c r="Q2" s="107"/>
      <c r="R2" s="107"/>
      <c r="S2" s="107"/>
      <c r="T2" s="107"/>
      <c r="U2" s="352"/>
      <c r="V2" s="114"/>
      <c r="W2" s="114"/>
      <c r="X2" s="24"/>
      <c r="Y2" s="38"/>
      <c r="Z2" s="904"/>
    </row>
    <row r="3" spans="1:16383" s="7" customFormat="1" ht="39.75" customHeight="1" thickBot="1">
      <c r="A3" s="381"/>
      <c r="B3" s="1038"/>
      <c r="C3" s="1039"/>
      <c r="D3" s="485" t="s">
        <v>101</v>
      </c>
      <c r="E3" s="438" t="s">
        <v>99</v>
      </c>
      <c r="F3" s="485" t="s">
        <v>101</v>
      </c>
      <c r="G3" s="483" t="s">
        <v>99</v>
      </c>
      <c r="H3" s="485" t="s">
        <v>101</v>
      </c>
      <c r="I3" s="438" t="s">
        <v>99</v>
      </c>
      <c r="J3" s="485" t="s">
        <v>101</v>
      </c>
      <c r="K3" s="483" t="s">
        <v>99</v>
      </c>
      <c r="L3" s="441"/>
      <c r="M3" s="474"/>
      <c r="N3" s="383"/>
      <c r="O3" s="480">
        <v>1</v>
      </c>
      <c r="P3" s="393"/>
      <c r="Q3" s="475" t="s">
        <v>98</v>
      </c>
      <c r="R3" s="476" t="s">
        <v>97</v>
      </c>
      <c r="S3" s="250" t="s">
        <v>163</v>
      </c>
      <c r="T3" s="107"/>
      <c r="U3" s="352"/>
      <c r="V3" s="861" t="s">
        <v>484</v>
      </c>
      <c r="W3" s="871" t="s">
        <v>485</v>
      </c>
      <c r="X3" s="873" t="s">
        <v>486</v>
      </c>
      <c r="Y3" s="765" t="s">
        <v>496</v>
      </c>
      <c r="Z3" s="904"/>
    </row>
    <row r="4" spans="1:16383" s="7" customFormat="1" ht="91.9" customHeight="1" thickBot="1">
      <c r="A4" s="381"/>
      <c r="B4" s="611" t="s">
        <v>164</v>
      </c>
      <c r="C4" s="729" t="s">
        <v>586</v>
      </c>
      <c r="D4" s="909"/>
      <c r="E4" s="620" t="e">
        <f>HLOOKUP(D4,$Q$5:$U$6, $O4, FALSE)</f>
        <v>#N/A</v>
      </c>
      <c r="F4" s="909"/>
      <c r="G4" s="620"/>
      <c r="H4" s="909"/>
      <c r="I4" s="620"/>
      <c r="J4" s="909"/>
      <c r="K4" s="612" t="s">
        <v>585</v>
      </c>
      <c r="L4" s="441"/>
      <c r="M4" s="474"/>
      <c r="N4" s="528"/>
      <c r="O4" s="454">
        <v>2</v>
      </c>
      <c r="P4" s="613" t="s">
        <v>164</v>
      </c>
      <c r="Q4" s="740" t="s">
        <v>159</v>
      </c>
      <c r="R4" s="740" t="s">
        <v>160</v>
      </c>
      <c r="S4" s="741" t="s">
        <v>161</v>
      </c>
      <c r="T4" s="107"/>
      <c r="U4" s="352"/>
      <c r="V4" s="702"/>
      <c r="W4" s="788"/>
      <c r="X4" s="872"/>
      <c r="Y4" s="863"/>
      <c r="Z4" s="904"/>
    </row>
    <row r="5" spans="1:16383" s="352" customFormat="1" ht="21.75" customHeight="1">
      <c r="A5" s="381"/>
      <c r="B5" s="1284" t="s">
        <v>83</v>
      </c>
      <c r="C5" s="1288" t="s">
        <v>83</v>
      </c>
      <c r="D5" s="1289"/>
      <c r="E5" s="1289"/>
      <c r="F5" s="1289"/>
      <c r="G5" s="1289"/>
      <c r="H5" s="1289"/>
      <c r="I5" s="1289"/>
      <c r="J5" s="1289"/>
      <c r="K5" s="1290"/>
      <c r="L5" s="477"/>
      <c r="M5" s="474"/>
      <c r="N5" s="528">
        <v>3</v>
      </c>
      <c r="O5" s="615">
        <v>1</v>
      </c>
      <c r="P5" s="1431" t="s">
        <v>83</v>
      </c>
      <c r="Q5" s="616" t="s">
        <v>183</v>
      </c>
      <c r="R5" s="617" t="s">
        <v>184</v>
      </c>
      <c r="S5" s="617" t="s">
        <v>185</v>
      </c>
      <c r="T5" s="617" t="s">
        <v>186</v>
      </c>
      <c r="U5" s="618" t="s">
        <v>187</v>
      </c>
      <c r="V5" s="702">
        <v>0</v>
      </c>
      <c r="W5" s="800">
        <v>0</v>
      </c>
      <c r="X5" s="239">
        <v>0</v>
      </c>
      <c r="Y5" s="84">
        <v>0</v>
      </c>
      <c r="Z5" s="912"/>
    </row>
    <row r="6" spans="1:16383" s="7" customFormat="1" ht="81" customHeight="1">
      <c r="A6" s="381"/>
      <c r="B6" s="1285"/>
      <c r="C6" s="539" t="s">
        <v>497</v>
      </c>
      <c r="D6" s="482"/>
      <c r="E6" s="620" t="e">
        <f>HLOOKUP(D6,$Q$5:$U$6, $O6, FALSE)</f>
        <v>#N/A</v>
      </c>
      <c r="F6" s="482"/>
      <c r="G6" s="620" t="e">
        <f>HLOOKUP(F6,$Q$5:$U$6, $O6, FALSE)</f>
        <v>#N/A</v>
      </c>
      <c r="H6" s="482"/>
      <c r="I6" s="620" t="e">
        <f>HLOOKUP(H6,$Q$5:$U$6, $O6, FALSE)</f>
        <v>#N/A</v>
      </c>
      <c r="J6" s="482"/>
      <c r="K6" s="620" t="e">
        <f>HLOOKUP(J6,$Q$5:$U$6, $O6, FALSE)</f>
        <v>#N/A</v>
      </c>
      <c r="L6" s="441"/>
      <c r="M6" s="474"/>
      <c r="N6" s="528">
        <v>4</v>
      </c>
      <c r="O6" s="621">
        <v>2</v>
      </c>
      <c r="P6" s="1285"/>
      <c r="Q6" s="108">
        <v>5</v>
      </c>
      <c r="R6" s="108">
        <v>4</v>
      </c>
      <c r="S6" s="108">
        <v>3</v>
      </c>
      <c r="T6" s="108">
        <v>2</v>
      </c>
      <c r="U6" s="108">
        <v>0</v>
      </c>
      <c r="V6" s="793">
        <f>IF(D4="Beverage",$U$6,$Q$6)</f>
        <v>5</v>
      </c>
      <c r="W6" s="793">
        <f>IF(F4="Beverage",$U$6,$Q$6)</f>
        <v>5</v>
      </c>
      <c r="X6" s="793">
        <f>IF(H4="Beverage",$U$6,$Q$6)</f>
        <v>5</v>
      </c>
      <c r="Y6" s="793">
        <f>IF(J4="Beverage",$U$6,$Q$6)</f>
        <v>5</v>
      </c>
      <c r="Z6" s="915"/>
      <c r="AA6" s="859"/>
      <c r="AB6" s="859"/>
      <c r="AC6" s="859"/>
      <c r="AD6" s="859"/>
      <c r="AE6" s="859"/>
      <c r="AF6" s="859"/>
      <c r="AG6" s="859"/>
      <c r="AH6" s="859"/>
      <c r="AI6" s="859"/>
      <c r="AJ6" s="859"/>
      <c r="AK6" s="859"/>
      <c r="AL6" s="859"/>
      <c r="AM6" s="859"/>
      <c r="AN6" s="859"/>
      <c r="AO6" s="859"/>
      <c r="AP6" s="859"/>
      <c r="AQ6" s="859"/>
      <c r="AR6" s="859"/>
      <c r="AS6" s="859"/>
      <c r="AT6" s="859"/>
      <c r="AU6" s="859"/>
      <c r="AV6" s="859"/>
      <c r="AW6" s="859"/>
      <c r="AX6" s="859"/>
      <c r="AY6" s="859"/>
      <c r="AZ6" s="859"/>
      <c r="BA6" s="859"/>
      <c r="BB6" s="859"/>
      <c r="BC6" s="859"/>
      <c r="BD6" s="859"/>
      <c r="BE6" s="859"/>
      <c r="BF6" s="859"/>
      <c r="BG6" s="859"/>
      <c r="BH6" s="859"/>
      <c r="BI6" s="859"/>
      <c r="BJ6" s="859"/>
      <c r="BK6" s="859"/>
      <c r="BL6" s="859"/>
      <c r="BM6" s="859"/>
      <c r="BN6" s="859"/>
      <c r="BO6" s="859"/>
      <c r="BP6" s="859"/>
      <c r="BQ6" s="859"/>
      <c r="BR6" s="859"/>
      <c r="BS6" s="859"/>
      <c r="BT6" s="859"/>
      <c r="BU6" s="859"/>
      <c r="BV6" s="859"/>
      <c r="BW6" s="859"/>
      <c r="BX6" s="859"/>
      <c r="BY6" s="859"/>
      <c r="BZ6" s="859"/>
      <c r="CA6" s="859"/>
      <c r="CB6" s="859"/>
      <c r="CC6" s="859"/>
      <c r="CD6" s="859"/>
      <c r="CE6" s="859"/>
      <c r="CF6" s="859"/>
      <c r="CG6" s="859"/>
      <c r="CH6" s="859"/>
      <c r="CI6" s="859"/>
      <c r="CJ6" s="859"/>
      <c r="CK6" s="859"/>
      <c r="CL6" s="859"/>
      <c r="CM6" s="859"/>
      <c r="CN6" s="859"/>
      <c r="CO6" s="859"/>
      <c r="CP6" s="859"/>
      <c r="CQ6" s="859"/>
      <c r="CR6" s="859"/>
      <c r="CS6" s="859"/>
      <c r="CT6" s="859"/>
      <c r="CU6" s="859"/>
      <c r="CV6" s="859"/>
      <c r="CW6" s="859"/>
      <c r="CX6" s="859"/>
      <c r="CY6" s="859"/>
      <c r="CZ6" s="859"/>
      <c r="DA6" s="859"/>
      <c r="DB6" s="859"/>
      <c r="DC6" s="859"/>
      <c r="DD6" s="859"/>
      <c r="DE6" s="859"/>
      <c r="DF6" s="859"/>
      <c r="DG6" s="859"/>
      <c r="DH6" s="859"/>
      <c r="DI6" s="859"/>
      <c r="DJ6" s="859"/>
      <c r="DK6" s="859"/>
      <c r="DL6" s="859"/>
      <c r="DM6" s="859"/>
      <c r="DN6" s="859"/>
      <c r="DO6" s="859"/>
      <c r="DP6" s="859"/>
      <c r="DQ6" s="859"/>
      <c r="DR6" s="859"/>
      <c r="DS6" s="859"/>
      <c r="DT6" s="859"/>
      <c r="DU6" s="859"/>
      <c r="DV6" s="859"/>
      <c r="DW6" s="859"/>
      <c r="DX6" s="859"/>
      <c r="DY6" s="859"/>
      <c r="DZ6" s="859"/>
      <c r="EA6" s="859"/>
      <c r="EB6" s="859"/>
      <c r="EC6" s="859"/>
      <c r="ED6" s="859"/>
      <c r="EE6" s="859"/>
      <c r="EF6" s="859"/>
      <c r="EG6" s="859"/>
      <c r="EH6" s="859"/>
      <c r="EI6" s="859"/>
      <c r="EJ6" s="859"/>
      <c r="EK6" s="859"/>
      <c r="EL6" s="859"/>
      <c r="EM6" s="859"/>
      <c r="EN6" s="859"/>
      <c r="EO6" s="859"/>
      <c r="EP6" s="859"/>
      <c r="EQ6" s="859"/>
      <c r="ER6" s="859"/>
      <c r="ES6" s="859"/>
      <c r="ET6" s="859"/>
      <c r="EU6" s="859"/>
      <c r="EV6" s="859"/>
      <c r="EW6" s="859"/>
      <c r="EX6" s="859"/>
      <c r="EY6" s="859"/>
      <c r="EZ6" s="859"/>
      <c r="FA6" s="859"/>
      <c r="FB6" s="859"/>
      <c r="FC6" s="859"/>
      <c r="FD6" s="859"/>
      <c r="FE6" s="859"/>
      <c r="FF6" s="859"/>
      <c r="FG6" s="859"/>
      <c r="FH6" s="859"/>
      <c r="FI6" s="859"/>
      <c r="FJ6" s="859"/>
      <c r="FK6" s="859"/>
      <c r="FL6" s="859"/>
      <c r="FM6" s="859"/>
      <c r="FN6" s="859"/>
      <c r="FO6" s="859"/>
      <c r="FP6" s="859"/>
      <c r="FQ6" s="859"/>
      <c r="FR6" s="859"/>
      <c r="FS6" s="859"/>
      <c r="FT6" s="859"/>
      <c r="FU6" s="859"/>
      <c r="FV6" s="859"/>
      <c r="FW6" s="859"/>
      <c r="FX6" s="859"/>
      <c r="FY6" s="859"/>
      <c r="FZ6" s="859"/>
      <c r="GA6" s="859"/>
      <c r="GB6" s="859"/>
      <c r="GC6" s="859"/>
      <c r="GD6" s="859"/>
      <c r="GE6" s="859"/>
      <c r="GF6" s="859"/>
      <c r="GG6" s="859"/>
      <c r="GH6" s="859"/>
      <c r="GI6" s="859"/>
      <c r="GJ6" s="859"/>
      <c r="GK6" s="859"/>
      <c r="GL6" s="859"/>
      <c r="GM6" s="859"/>
      <c r="GN6" s="859"/>
      <c r="GO6" s="859"/>
      <c r="GP6" s="859"/>
      <c r="GQ6" s="859"/>
      <c r="GR6" s="859"/>
      <c r="GS6" s="859"/>
      <c r="GT6" s="859"/>
      <c r="GU6" s="859"/>
      <c r="GV6" s="859"/>
      <c r="GW6" s="859"/>
      <c r="GX6" s="859"/>
      <c r="GY6" s="859"/>
      <c r="GZ6" s="859"/>
      <c r="HA6" s="859"/>
      <c r="HB6" s="859"/>
      <c r="HC6" s="859"/>
      <c r="HD6" s="859"/>
      <c r="HE6" s="859"/>
      <c r="HF6" s="859"/>
      <c r="HG6" s="859"/>
      <c r="HH6" s="859"/>
      <c r="HI6" s="859"/>
      <c r="HJ6" s="859"/>
      <c r="HK6" s="859"/>
      <c r="HL6" s="859"/>
      <c r="HM6" s="859"/>
      <c r="HN6" s="859"/>
      <c r="HO6" s="859"/>
      <c r="HP6" s="859"/>
      <c r="HQ6" s="859"/>
      <c r="HR6" s="859"/>
      <c r="HS6" s="859"/>
      <c r="HT6" s="859"/>
      <c r="HU6" s="859"/>
      <c r="HV6" s="859"/>
      <c r="HW6" s="859"/>
      <c r="HX6" s="859"/>
      <c r="HY6" s="859"/>
      <c r="HZ6" s="859"/>
      <c r="IA6" s="859"/>
      <c r="IB6" s="859"/>
      <c r="IC6" s="859"/>
      <c r="ID6" s="859"/>
      <c r="IE6" s="859"/>
      <c r="IF6" s="859"/>
      <c r="IG6" s="859"/>
      <c r="IH6" s="859"/>
      <c r="II6" s="859"/>
      <c r="IJ6" s="859"/>
      <c r="IK6" s="859"/>
      <c r="IL6" s="859"/>
      <c r="IM6" s="859"/>
      <c r="IN6" s="859"/>
      <c r="IO6" s="859"/>
      <c r="IP6" s="859"/>
      <c r="IQ6" s="859"/>
      <c r="IR6" s="859"/>
      <c r="IS6" s="859"/>
      <c r="IT6" s="859"/>
      <c r="IU6" s="859"/>
      <c r="IV6" s="859"/>
      <c r="IW6" s="859"/>
      <c r="IX6" s="859"/>
      <c r="IY6" s="859"/>
      <c r="IZ6" s="859"/>
      <c r="JA6" s="859"/>
      <c r="JB6" s="859"/>
      <c r="JC6" s="859"/>
      <c r="JD6" s="859"/>
      <c r="JE6" s="859"/>
      <c r="JF6" s="859"/>
      <c r="JG6" s="859"/>
      <c r="JH6" s="859"/>
      <c r="JI6" s="859"/>
      <c r="JJ6" s="859"/>
      <c r="JK6" s="859"/>
      <c r="JL6" s="859"/>
      <c r="JM6" s="859"/>
      <c r="JN6" s="859"/>
      <c r="JO6" s="859"/>
      <c r="JP6" s="859"/>
      <c r="JQ6" s="859"/>
      <c r="JR6" s="859"/>
      <c r="JS6" s="859"/>
      <c r="JT6" s="859"/>
      <c r="JU6" s="859"/>
      <c r="JV6" s="859"/>
      <c r="JW6" s="859"/>
      <c r="JX6" s="859"/>
      <c r="JY6" s="859"/>
      <c r="JZ6" s="859"/>
      <c r="KA6" s="859"/>
      <c r="KB6" s="859"/>
      <c r="KC6" s="859"/>
      <c r="KD6" s="859"/>
      <c r="KE6" s="859"/>
      <c r="KF6" s="859"/>
      <c r="KG6" s="859"/>
      <c r="KH6" s="859"/>
      <c r="KI6" s="859"/>
      <c r="KJ6" s="859"/>
      <c r="KK6" s="859"/>
      <c r="KL6" s="859"/>
      <c r="KM6" s="859"/>
      <c r="KN6" s="859"/>
      <c r="KO6" s="859"/>
      <c r="KP6" s="859"/>
      <c r="KQ6" s="859"/>
      <c r="KR6" s="859"/>
      <c r="KS6" s="859"/>
      <c r="KT6" s="859"/>
      <c r="KU6" s="859"/>
      <c r="KV6" s="859"/>
      <c r="KW6" s="859"/>
      <c r="KX6" s="859"/>
      <c r="KY6" s="859"/>
      <c r="KZ6" s="859"/>
      <c r="LA6" s="859"/>
      <c r="LB6" s="859"/>
      <c r="LC6" s="859"/>
      <c r="LD6" s="859"/>
      <c r="LE6" s="859"/>
      <c r="LF6" s="859"/>
      <c r="LG6" s="859"/>
      <c r="LH6" s="859"/>
      <c r="LI6" s="859"/>
      <c r="LJ6" s="859"/>
      <c r="LK6" s="859"/>
      <c r="LL6" s="859"/>
      <c r="LM6" s="859"/>
      <c r="LN6" s="859"/>
      <c r="LO6" s="859"/>
      <c r="LP6" s="859"/>
      <c r="LQ6" s="859"/>
      <c r="LR6" s="859"/>
      <c r="LS6" s="859"/>
      <c r="LT6" s="859"/>
      <c r="LU6" s="859"/>
      <c r="LV6" s="859"/>
      <c r="LW6" s="859"/>
      <c r="LX6" s="859"/>
      <c r="LY6" s="859"/>
      <c r="LZ6" s="859"/>
      <c r="MA6" s="859"/>
      <c r="MB6" s="859"/>
      <c r="MC6" s="859"/>
      <c r="MD6" s="859"/>
      <c r="ME6" s="859"/>
      <c r="MF6" s="859"/>
      <c r="MG6" s="859"/>
      <c r="MH6" s="859"/>
      <c r="MI6" s="859"/>
      <c r="MJ6" s="859"/>
      <c r="MK6" s="859"/>
      <c r="ML6" s="859"/>
      <c r="MM6" s="859"/>
      <c r="MN6" s="859"/>
      <c r="MO6" s="859"/>
      <c r="MP6" s="859"/>
      <c r="MQ6" s="859"/>
      <c r="MR6" s="859"/>
      <c r="MS6" s="859"/>
      <c r="MT6" s="859"/>
      <c r="MU6" s="859"/>
      <c r="MV6" s="859"/>
      <c r="MW6" s="859"/>
      <c r="MX6" s="859"/>
      <c r="MY6" s="859"/>
      <c r="MZ6" s="859"/>
      <c r="NA6" s="859"/>
      <c r="NB6" s="859"/>
      <c r="NC6" s="859"/>
      <c r="ND6" s="859"/>
      <c r="NE6" s="859"/>
      <c r="NF6" s="859"/>
      <c r="NG6" s="859"/>
      <c r="NH6" s="859"/>
      <c r="NI6" s="859"/>
      <c r="NJ6" s="859"/>
      <c r="NK6" s="859"/>
      <c r="NL6" s="859"/>
      <c r="NM6" s="859"/>
      <c r="NN6" s="859"/>
      <c r="NO6" s="859"/>
      <c r="NP6" s="859"/>
      <c r="NQ6" s="859"/>
      <c r="NR6" s="859"/>
      <c r="NS6" s="859"/>
      <c r="NT6" s="859"/>
      <c r="NU6" s="859"/>
      <c r="NV6" s="859"/>
      <c r="NW6" s="859"/>
      <c r="NX6" s="859"/>
      <c r="NY6" s="859"/>
      <c r="NZ6" s="859"/>
      <c r="OA6" s="859"/>
      <c r="OB6" s="859"/>
      <c r="OC6" s="859"/>
      <c r="OD6" s="859"/>
      <c r="OE6" s="859"/>
      <c r="OF6" s="859"/>
      <c r="OG6" s="859"/>
      <c r="OH6" s="859"/>
      <c r="OI6" s="859"/>
      <c r="OJ6" s="859"/>
      <c r="OK6" s="859"/>
      <c r="OL6" s="859"/>
      <c r="OM6" s="859"/>
      <c r="ON6" s="859"/>
      <c r="OO6" s="859"/>
      <c r="OP6" s="859"/>
      <c r="OQ6" s="859"/>
      <c r="OR6" s="859"/>
      <c r="OS6" s="859"/>
      <c r="OT6" s="859"/>
      <c r="OU6" s="859"/>
      <c r="OV6" s="859"/>
      <c r="OW6" s="859"/>
      <c r="OX6" s="859"/>
      <c r="OY6" s="859"/>
      <c r="OZ6" s="859"/>
      <c r="PA6" s="859"/>
      <c r="PB6" s="859"/>
      <c r="PC6" s="859"/>
      <c r="PD6" s="859"/>
      <c r="PE6" s="859"/>
      <c r="PF6" s="859"/>
      <c r="PG6" s="859"/>
      <c r="PH6" s="859"/>
      <c r="PI6" s="859"/>
      <c r="PJ6" s="859"/>
      <c r="PK6" s="859"/>
      <c r="PL6" s="859"/>
      <c r="PM6" s="859"/>
      <c r="PN6" s="859"/>
      <c r="PO6" s="859"/>
      <c r="PP6" s="859"/>
      <c r="PQ6" s="859"/>
      <c r="PR6" s="859"/>
      <c r="PS6" s="859"/>
      <c r="PT6" s="859"/>
      <c r="PU6" s="859"/>
      <c r="PV6" s="859"/>
      <c r="PW6" s="859"/>
      <c r="PX6" s="859"/>
      <c r="PY6" s="859"/>
      <c r="PZ6" s="859"/>
      <c r="QA6" s="859"/>
      <c r="QB6" s="859"/>
      <c r="QC6" s="859"/>
      <c r="QD6" s="859"/>
      <c r="QE6" s="859"/>
      <c r="QF6" s="859"/>
      <c r="QG6" s="859"/>
      <c r="QH6" s="859"/>
      <c r="QI6" s="859"/>
      <c r="QJ6" s="859"/>
      <c r="QK6" s="859"/>
      <c r="QL6" s="859"/>
      <c r="QM6" s="859"/>
      <c r="QN6" s="859"/>
      <c r="QO6" s="859"/>
      <c r="QP6" s="859"/>
      <c r="QQ6" s="859"/>
      <c r="QR6" s="859"/>
      <c r="QS6" s="859"/>
      <c r="QT6" s="859"/>
      <c r="QU6" s="859"/>
      <c r="QV6" s="859"/>
      <c r="QW6" s="859"/>
      <c r="QX6" s="859"/>
      <c r="QY6" s="859"/>
      <c r="QZ6" s="859"/>
      <c r="RA6" s="859"/>
      <c r="RB6" s="859"/>
      <c r="RC6" s="859"/>
      <c r="RD6" s="859"/>
      <c r="RE6" s="859"/>
      <c r="RF6" s="859"/>
      <c r="RG6" s="859"/>
      <c r="RH6" s="859"/>
      <c r="RI6" s="859"/>
      <c r="RJ6" s="859"/>
      <c r="RK6" s="859"/>
      <c r="RL6" s="859"/>
      <c r="RM6" s="859"/>
      <c r="RN6" s="859"/>
      <c r="RO6" s="859"/>
      <c r="RP6" s="859"/>
      <c r="RQ6" s="859"/>
      <c r="RR6" s="859"/>
      <c r="RS6" s="859"/>
      <c r="RT6" s="859"/>
      <c r="RU6" s="859"/>
      <c r="RV6" s="859"/>
      <c r="RW6" s="859"/>
      <c r="RX6" s="859"/>
      <c r="RY6" s="859"/>
      <c r="RZ6" s="859"/>
      <c r="SA6" s="859"/>
      <c r="SB6" s="859"/>
      <c r="SC6" s="859"/>
      <c r="SD6" s="859"/>
      <c r="SE6" s="859"/>
      <c r="SF6" s="859"/>
      <c r="SG6" s="859"/>
      <c r="SH6" s="859"/>
      <c r="SI6" s="859"/>
      <c r="SJ6" s="859"/>
      <c r="SK6" s="859"/>
      <c r="SL6" s="859"/>
      <c r="SM6" s="859"/>
      <c r="SN6" s="859"/>
      <c r="SO6" s="859"/>
      <c r="SP6" s="859"/>
      <c r="SQ6" s="859"/>
      <c r="SR6" s="859"/>
      <c r="SS6" s="859"/>
      <c r="ST6" s="859"/>
      <c r="SU6" s="859"/>
      <c r="SV6" s="859"/>
      <c r="SW6" s="859"/>
      <c r="SX6" s="859"/>
      <c r="SY6" s="859"/>
      <c r="SZ6" s="859"/>
      <c r="TA6" s="859"/>
      <c r="TB6" s="859"/>
      <c r="TC6" s="859"/>
      <c r="TD6" s="859"/>
      <c r="TE6" s="859"/>
      <c r="TF6" s="859"/>
      <c r="TG6" s="859"/>
      <c r="TH6" s="859"/>
      <c r="TI6" s="859"/>
      <c r="TJ6" s="859"/>
      <c r="TK6" s="859"/>
      <c r="TL6" s="859"/>
      <c r="TM6" s="859"/>
      <c r="TN6" s="859"/>
      <c r="TO6" s="859"/>
      <c r="TP6" s="859"/>
      <c r="TQ6" s="859"/>
      <c r="TR6" s="859"/>
      <c r="TS6" s="859"/>
      <c r="TT6" s="859"/>
      <c r="TU6" s="859"/>
      <c r="TV6" s="859"/>
      <c r="TW6" s="859"/>
      <c r="TX6" s="859"/>
      <c r="TY6" s="859"/>
      <c r="TZ6" s="859"/>
      <c r="UA6" s="859"/>
      <c r="UB6" s="859"/>
      <c r="UC6" s="859"/>
      <c r="UD6" s="859"/>
      <c r="UE6" s="859"/>
      <c r="UF6" s="859"/>
      <c r="UG6" s="859"/>
      <c r="UH6" s="859"/>
      <c r="UI6" s="859"/>
      <c r="UJ6" s="859"/>
      <c r="UK6" s="859"/>
      <c r="UL6" s="859"/>
      <c r="UM6" s="859"/>
      <c r="UN6" s="859"/>
      <c r="UO6" s="859"/>
      <c r="UP6" s="859"/>
      <c r="UQ6" s="859"/>
      <c r="UR6" s="859"/>
      <c r="US6" s="859"/>
      <c r="UT6" s="859"/>
      <c r="UU6" s="859"/>
      <c r="UV6" s="859"/>
      <c r="UW6" s="859"/>
      <c r="UX6" s="859"/>
      <c r="UY6" s="859"/>
      <c r="UZ6" s="859"/>
      <c r="VA6" s="859"/>
      <c r="VB6" s="859"/>
      <c r="VC6" s="859"/>
      <c r="VD6" s="859"/>
      <c r="VE6" s="859"/>
      <c r="VF6" s="859"/>
      <c r="VG6" s="859"/>
      <c r="VH6" s="859"/>
      <c r="VI6" s="859"/>
      <c r="VJ6" s="859"/>
      <c r="VK6" s="859"/>
      <c r="VL6" s="859"/>
      <c r="VM6" s="859"/>
      <c r="VN6" s="859"/>
      <c r="VO6" s="859"/>
      <c r="VP6" s="859"/>
      <c r="VQ6" s="859"/>
      <c r="VR6" s="859"/>
      <c r="VS6" s="859"/>
      <c r="VT6" s="859"/>
      <c r="VU6" s="859"/>
      <c r="VV6" s="859"/>
      <c r="VW6" s="859"/>
      <c r="VX6" s="859"/>
      <c r="VY6" s="859"/>
      <c r="VZ6" s="859"/>
      <c r="WA6" s="859"/>
      <c r="WB6" s="859"/>
      <c r="WC6" s="859"/>
      <c r="WD6" s="859"/>
      <c r="WE6" s="859"/>
      <c r="WF6" s="859"/>
      <c r="WG6" s="859"/>
      <c r="WH6" s="859"/>
      <c r="WI6" s="859"/>
      <c r="WJ6" s="859"/>
      <c r="WK6" s="859"/>
      <c r="WL6" s="859"/>
      <c r="WM6" s="859"/>
      <c r="WN6" s="859"/>
      <c r="WO6" s="859"/>
      <c r="WP6" s="859"/>
      <c r="WQ6" s="859"/>
      <c r="WR6" s="859"/>
      <c r="WS6" s="859"/>
      <c r="WT6" s="859"/>
      <c r="WU6" s="859"/>
      <c r="WV6" s="859"/>
      <c r="WW6" s="859"/>
      <c r="WX6" s="859"/>
      <c r="WY6" s="859"/>
      <c r="WZ6" s="859"/>
      <c r="XA6" s="859"/>
      <c r="XB6" s="859"/>
      <c r="XC6" s="859"/>
      <c r="XD6" s="859"/>
      <c r="XE6" s="859"/>
      <c r="XF6" s="859"/>
      <c r="XG6" s="859"/>
      <c r="XH6" s="859"/>
      <c r="XI6" s="859"/>
      <c r="XJ6" s="859"/>
      <c r="XK6" s="859"/>
      <c r="XL6" s="859"/>
      <c r="XM6" s="859"/>
      <c r="XN6" s="859"/>
      <c r="XO6" s="859"/>
      <c r="XP6" s="859"/>
      <c r="XQ6" s="859"/>
      <c r="XR6" s="859"/>
      <c r="XS6" s="859"/>
      <c r="XT6" s="859"/>
      <c r="XU6" s="859"/>
      <c r="XV6" s="859"/>
      <c r="XW6" s="859"/>
      <c r="XX6" s="859"/>
      <c r="XY6" s="859"/>
      <c r="XZ6" s="859"/>
      <c r="YA6" s="859"/>
      <c r="YB6" s="859"/>
      <c r="YC6" s="859"/>
      <c r="YD6" s="859"/>
      <c r="YE6" s="859"/>
      <c r="YF6" s="859"/>
      <c r="YG6" s="859"/>
      <c r="YH6" s="859"/>
      <c r="YI6" s="859"/>
      <c r="YJ6" s="859"/>
      <c r="YK6" s="859"/>
      <c r="YL6" s="859"/>
      <c r="YM6" s="859"/>
      <c r="YN6" s="859"/>
      <c r="YO6" s="859"/>
      <c r="YP6" s="859"/>
      <c r="YQ6" s="859"/>
      <c r="YR6" s="859"/>
      <c r="YS6" s="859"/>
      <c r="YT6" s="859"/>
      <c r="YU6" s="859"/>
      <c r="YV6" s="859"/>
      <c r="YW6" s="859"/>
      <c r="YX6" s="859"/>
      <c r="YY6" s="859"/>
      <c r="YZ6" s="859"/>
      <c r="ZA6" s="859"/>
      <c r="ZB6" s="859"/>
      <c r="ZC6" s="859"/>
      <c r="ZD6" s="859"/>
      <c r="ZE6" s="859"/>
      <c r="ZF6" s="859"/>
      <c r="ZG6" s="859"/>
      <c r="ZH6" s="859"/>
      <c r="ZI6" s="859"/>
      <c r="ZJ6" s="859"/>
      <c r="ZK6" s="859"/>
      <c r="ZL6" s="859"/>
      <c r="ZM6" s="859"/>
      <c r="ZN6" s="859"/>
      <c r="ZO6" s="859"/>
      <c r="ZP6" s="859"/>
      <c r="ZQ6" s="859"/>
      <c r="ZR6" s="859"/>
      <c r="ZS6" s="859"/>
      <c r="ZT6" s="859"/>
      <c r="ZU6" s="859"/>
      <c r="ZV6" s="859"/>
      <c r="ZW6" s="859"/>
      <c r="ZX6" s="859"/>
      <c r="ZY6" s="859"/>
      <c r="ZZ6" s="859"/>
      <c r="AAA6" s="859"/>
      <c r="AAB6" s="859"/>
      <c r="AAC6" s="859"/>
      <c r="AAD6" s="859"/>
      <c r="AAE6" s="859"/>
      <c r="AAF6" s="859"/>
      <c r="AAG6" s="859"/>
      <c r="AAH6" s="859"/>
      <c r="AAI6" s="859"/>
      <c r="AAJ6" s="859"/>
      <c r="AAK6" s="859"/>
      <c r="AAL6" s="859"/>
      <c r="AAM6" s="859"/>
      <c r="AAN6" s="859"/>
      <c r="AAO6" s="859"/>
      <c r="AAP6" s="859"/>
      <c r="AAQ6" s="859"/>
      <c r="AAR6" s="859"/>
      <c r="AAS6" s="859"/>
      <c r="AAT6" s="859"/>
      <c r="AAU6" s="859"/>
      <c r="AAV6" s="859"/>
      <c r="AAW6" s="859"/>
      <c r="AAX6" s="859"/>
      <c r="AAY6" s="859"/>
      <c r="AAZ6" s="859"/>
      <c r="ABA6" s="859"/>
      <c r="ABB6" s="859"/>
      <c r="ABC6" s="859"/>
      <c r="ABD6" s="859"/>
      <c r="ABE6" s="859"/>
      <c r="ABF6" s="859"/>
      <c r="ABG6" s="859"/>
      <c r="ABH6" s="859"/>
      <c r="ABI6" s="859"/>
      <c r="ABJ6" s="859"/>
      <c r="ABK6" s="859"/>
      <c r="ABL6" s="859"/>
      <c r="ABM6" s="859"/>
      <c r="ABN6" s="859"/>
      <c r="ABO6" s="859"/>
      <c r="ABP6" s="859"/>
      <c r="ABQ6" s="859"/>
      <c r="ABR6" s="859"/>
      <c r="ABS6" s="859"/>
      <c r="ABT6" s="859"/>
      <c r="ABU6" s="859"/>
      <c r="ABV6" s="859"/>
      <c r="ABW6" s="859"/>
      <c r="ABX6" s="859"/>
      <c r="ABY6" s="859"/>
      <c r="ABZ6" s="859"/>
      <c r="ACA6" s="859"/>
      <c r="ACB6" s="859"/>
      <c r="ACC6" s="859"/>
      <c r="ACD6" s="859"/>
      <c r="ACE6" s="859"/>
      <c r="ACF6" s="859"/>
      <c r="ACG6" s="859"/>
      <c r="ACH6" s="859"/>
      <c r="ACI6" s="859"/>
      <c r="ACJ6" s="859"/>
      <c r="ACK6" s="859"/>
      <c r="ACL6" s="859"/>
      <c r="ACM6" s="859"/>
      <c r="ACN6" s="859"/>
      <c r="ACO6" s="859"/>
      <c r="ACP6" s="859"/>
      <c r="ACQ6" s="859"/>
      <c r="ACR6" s="859"/>
      <c r="ACS6" s="859"/>
      <c r="ACT6" s="859"/>
      <c r="ACU6" s="859"/>
      <c r="ACV6" s="859"/>
      <c r="ACW6" s="859"/>
      <c r="ACX6" s="859"/>
      <c r="ACY6" s="859"/>
      <c r="ACZ6" s="859"/>
      <c r="ADA6" s="859"/>
      <c r="ADB6" s="859"/>
      <c r="ADC6" s="859"/>
      <c r="ADD6" s="859"/>
      <c r="ADE6" s="859"/>
      <c r="ADF6" s="859"/>
      <c r="ADG6" s="859"/>
      <c r="ADH6" s="859"/>
      <c r="ADI6" s="859"/>
      <c r="ADJ6" s="859"/>
      <c r="ADK6" s="859"/>
      <c r="ADL6" s="859"/>
      <c r="ADM6" s="859"/>
      <c r="ADN6" s="859"/>
      <c r="ADO6" s="859"/>
      <c r="ADP6" s="859"/>
      <c r="ADQ6" s="859"/>
      <c r="ADR6" s="859"/>
      <c r="ADS6" s="859"/>
      <c r="ADT6" s="859"/>
      <c r="ADU6" s="859"/>
      <c r="ADV6" s="859"/>
      <c r="ADW6" s="859"/>
      <c r="ADX6" s="859"/>
      <c r="ADY6" s="859"/>
      <c r="ADZ6" s="859"/>
      <c r="AEA6" s="859"/>
      <c r="AEB6" s="859"/>
      <c r="AEC6" s="859"/>
      <c r="AED6" s="859"/>
      <c r="AEE6" s="859"/>
      <c r="AEF6" s="859"/>
      <c r="AEG6" s="859"/>
      <c r="AEH6" s="859"/>
      <c r="AEI6" s="859"/>
      <c r="AEJ6" s="859"/>
      <c r="AEK6" s="859"/>
      <c r="AEL6" s="859"/>
      <c r="AEM6" s="859"/>
      <c r="AEN6" s="859"/>
      <c r="AEO6" s="859"/>
      <c r="AEP6" s="859"/>
      <c r="AEQ6" s="859"/>
      <c r="AER6" s="859"/>
      <c r="AES6" s="859"/>
      <c r="AET6" s="859"/>
      <c r="AEU6" s="859"/>
      <c r="AEV6" s="859"/>
      <c r="AEW6" s="859"/>
      <c r="AEX6" s="859"/>
      <c r="AEY6" s="859"/>
      <c r="AEZ6" s="859"/>
      <c r="AFA6" s="859"/>
      <c r="AFB6" s="859"/>
      <c r="AFC6" s="859"/>
      <c r="AFD6" s="859"/>
      <c r="AFE6" s="859"/>
      <c r="AFF6" s="859"/>
      <c r="AFG6" s="859"/>
      <c r="AFH6" s="859"/>
      <c r="AFI6" s="859"/>
      <c r="AFJ6" s="859"/>
      <c r="AFK6" s="859"/>
      <c r="AFL6" s="859"/>
      <c r="AFM6" s="859"/>
      <c r="AFN6" s="859"/>
      <c r="AFO6" s="859"/>
      <c r="AFP6" s="859"/>
      <c r="AFQ6" s="859"/>
      <c r="AFR6" s="859"/>
      <c r="AFS6" s="859"/>
      <c r="AFT6" s="859"/>
      <c r="AFU6" s="859"/>
      <c r="AFV6" s="859"/>
      <c r="AFW6" s="859"/>
      <c r="AFX6" s="859"/>
      <c r="AFY6" s="859"/>
      <c r="AFZ6" s="859"/>
      <c r="AGA6" s="859"/>
      <c r="AGB6" s="859"/>
      <c r="AGC6" s="859"/>
      <c r="AGD6" s="859"/>
      <c r="AGE6" s="859"/>
      <c r="AGF6" s="859"/>
      <c r="AGG6" s="859"/>
      <c r="AGH6" s="859"/>
      <c r="AGI6" s="859"/>
      <c r="AGJ6" s="859"/>
      <c r="AGK6" s="859"/>
      <c r="AGL6" s="859"/>
      <c r="AGM6" s="859"/>
      <c r="AGN6" s="859"/>
      <c r="AGO6" s="859"/>
      <c r="AGP6" s="859"/>
      <c r="AGQ6" s="859"/>
      <c r="AGR6" s="859"/>
      <c r="AGS6" s="859"/>
      <c r="AGT6" s="859"/>
      <c r="AGU6" s="859"/>
      <c r="AGV6" s="859"/>
      <c r="AGW6" s="859"/>
      <c r="AGX6" s="859"/>
      <c r="AGY6" s="859"/>
      <c r="AGZ6" s="859"/>
      <c r="AHA6" s="859"/>
      <c r="AHB6" s="859"/>
      <c r="AHC6" s="859"/>
      <c r="AHD6" s="859"/>
      <c r="AHE6" s="859"/>
      <c r="AHF6" s="859"/>
      <c r="AHG6" s="859"/>
      <c r="AHH6" s="859"/>
      <c r="AHI6" s="859"/>
      <c r="AHJ6" s="859"/>
      <c r="AHK6" s="859"/>
      <c r="AHL6" s="859"/>
      <c r="AHM6" s="859"/>
      <c r="AHN6" s="859"/>
      <c r="AHO6" s="859"/>
      <c r="AHP6" s="859"/>
      <c r="AHQ6" s="859"/>
      <c r="AHR6" s="859"/>
      <c r="AHS6" s="859"/>
      <c r="AHT6" s="859"/>
      <c r="AHU6" s="859"/>
      <c r="AHV6" s="859"/>
      <c r="AHW6" s="859"/>
      <c r="AHX6" s="859"/>
      <c r="AHY6" s="859"/>
      <c r="AHZ6" s="859"/>
      <c r="AIA6" s="859"/>
      <c r="AIB6" s="859"/>
      <c r="AIC6" s="859"/>
      <c r="AID6" s="859"/>
      <c r="AIE6" s="859"/>
      <c r="AIF6" s="859"/>
      <c r="AIG6" s="859"/>
      <c r="AIH6" s="859"/>
      <c r="AII6" s="859"/>
      <c r="AIJ6" s="859"/>
      <c r="AIK6" s="859"/>
      <c r="AIL6" s="859"/>
      <c r="AIM6" s="859"/>
      <c r="AIN6" s="859"/>
      <c r="AIO6" s="859"/>
      <c r="AIP6" s="859"/>
      <c r="AIQ6" s="859"/>
      <c r="AIR6" s="859"/>
      <c r="AIS6" s="859"/>
      <c r="AIT6" s="859"/>
      <c r="AIU6" s="859"/>
      <c r="AIV6" s="859"/>
      <c r="AIW6" s="859"/>
      <c r="AIX6" s="859"/>
      <c r="AIY6" s="859"/>
      <c r="AIZ6" s="859"/>
      <c r="AJA6" s="859"/>
      <c r="AJB6" s="859"/>
      <c r="AJC6" s="859"/>
      <c r="AJD6" s="859"/>
      <c r="AJE6" s="859"/>
      <c r="AJF6" s="859"/>
      <c r="AJG6" s="859"/>
      <c r="AJH6" s="859"/>
      <c r="AJI6" s="859"/>
      <c r="AJJ6" s="859"/>
      <c r="AJK6" s="859"/>
      <c r="AJL6" s="859"/>
      <c r="AJM6" s="859"/>
      <c r="AJN6" s="859"/>
      <c r="AJO6" s="859"/>
      <c r="AJP6" s="859"/>
      <c r="AJQ6" s="859"/>
      <c r="AJR6" s="859"/>
      <c r="AJS6" s="859"/>
      <c r="AJT6" s="859"/>
      <c r="AJU6" s="859"/>
      <c r="AJV6" s="859"/>
      <c r="AJW6" s="859"/>
      <c r="AJX6" s="859"/>
      <c r="AJY6" s="859"/>
      <c r="AJZ6" s="859"/>
      <c r="AKA6" s="859"/>
      <c r="AKB6" s="859"/>
      <c r="AKC6" s="859"/>
      <c r="AKD6" s="859"/>
      <c r="AKE6" s="859"/>
      <c r="AKF6" s="859"/>
      <c r="AKG6" s="859"/>
      <c r="AKH6" s="859"/>
      <c r="AKI6" s="859"/>
      <c r="AKJ6" s="859"/>
      <c r="AKK6" s="859"/>
      <c r="AKL6" s="859"/>
      <c r="AKM6" s="859"/>
      <c r="AKN6" s="859"/>
      <c r="AKO6" s="859"/>
      <c r="AKP6" s="859"/>
      <c r="AKQ6" s="859"/>
      <c r="AKR6" s="859"/>
      <c r="AKS6" s="859"/>
      <c r="AKT6" s="859"/>
      <c r="AKU6" s="859"/>
      <c r="AKV6" s="859"/>
      <c r="AKW6" s="859"/>
      <c r="AKX6" s="859"/>
      <c r="AKY6" s="859"/>
      <c r="AKZ6" s="859"/>
      <c r="ALA6" s="859"/>
      <c r="ALB6" s="859"/>
      <c r="ALC6" s="859"/>
      <c r="ALD6" s="859"/>
      <c r="ALE6" s="859"/>
      <c r="ALF6" s="859"/>
      <c r="ALG6" s="859"/>
      <c r="ALH6" s="859"/>
      <c r="ALI6" s="859"/>
      <c r="ALJ6" s="859"/>
      <c r="ALK6" s="859"/>
      <c r="ALL6" s="859"/>
      <c r="ALM6" s="859"/>
      <c r="ALN6" s="859"/>
      <c r="ALO6" s="859"/>
      <c r="ALP6" s="859"/>
      <c r="ALQ6" s="859"/>
      <c r="ALR6" s="859"/>
      <c r="ALS6" s="859"/>
      <c r="ALT6" s="859"/>
      <c r="ALU6" s="859"/>
      <c r="ALV6" s="859"/>
      <c r="ALW6" s="859"/>
      <c r="ALX6" s="859"/>
      <c r="ALY6" s="859"/>
      <c r="ALZ6" s="859"/>
      <c r="AMA6" s="859"/>
      <c r="AMB6" s="859"/>
      <c r="AMC6" s="859"/>
      <c r="AMD6" s="859"/>
      <c r="AME6" s="859"/>
      <c r="AMF6" s="859"/>
      <c r="AMG6" s="859"/>
      <c r="AMH6" s="859"/>
      <c r="AMI6" s="859"/>
      <c r="AMJ6" s="859"/>
      <c r="AMK6" s="859"/>
      <c r="AML6" s="859"/>
      <c r="AMM6" s="859"/>
      <c r="AMN6" s="859"/>
      <c r="AMO6" s="859"/>
      <c r="AMP6" s="859"/>
      <c r="AMQ6" s="859"/>
      <c r="AMR6" s="859"/>
      <c r="AMS6" s="859"/>
      <c r="AMT6" s="859"/>
      <c r="AMU6" s="859"/>
      <c r="AMV6" s="859"/>
      <c r="AMW6" s="859"/>
      <c r="AMX6" s="859"/>
      <c r="AMY6" s="859"/>
      <c r="AMZ6" s="859"/>
      <c r="ANA6" s="859"/>
      <c r="ANB6" s="859"/>
      <c r="ANC6" s="859"/>
      <c r="AND6" s="859"/>
      <c r="ANE6" s="859"/>
      <c r="ANF6" s="859"/>
      <c r="ANG6" s="859"/>
      <c r="ANH6" s="859"/>
      <c r="ANI6" s="859"/>
      <c r="ANJ6" s="859"/>
      <c r="ANK6" s="859"/>
      <c r="ANL6" s="859"/>
      <c r="ANM6" s="859"/>
      <c r="ANN6" s="859"/>
      <c r="ANO6" s="859"/>
      <c r="ANP6" s="859"/>
      <c r="ANQ6" s="859"/>
      <c r="ANR6" s="859"/>
      <c r="ANS6" s="859"/>
      <c r="ANT6" s="859"/>
      <c r="ANU6" s="859"/>
      <c r="ANV6" s="859"/>
      <c r="ANW6" s="859"/>
      <c r="ANX6" s="859"/>
      <c r="ANY6" s="859"/>
      <c r="ANZ6" s="859"/>
      <c r="AOA6" s="859"/>
      <c r="AOB6" s="859"/>
      <c r="AOC6" s="859"/>
      <c r="AOD6" s="859"/>
      <c r="AOE6" s="859"/>
      <c r="AOF6" s="859"/>
      <c r="AOG6" s="859"/>
      <c r="AOH6" s="859"/>
      <c r="AOI6" s="859"/>
      <c r="AOJ6" s="859"/>
      <c r="AOK6" s="859"/>
      <c r="AOL6" s="859"/>
      <c r="AOM6" s="859"/>
      <c r="AON6" s="859"/>
      <c r="AOO6" s="859"/>
      <c r="AOP6" s="859"/>
      <c r="AOQ6" s="859"/>
      <c r="AOR6" s="859"/>
      <c r="AOS6" s="859"/>
      <c r="AOT6" s="859"/>
      <c r="AOU6" s="859"/>
      <c r="AOV6" s="859"/>
      <c r="AOW6" s="859"/>
      <c r="AOX6" s="859"/>
      <c r="AOY6" s="859"/>
      <c r="AOZ6" s="859"/>
      <c r="APA6" s="859"/>
      <c r="APB6" s="859"/>
      <c r="APC6" s="859"/>
      <c r="APD6" s="859"/>
      <c r="APE6" s="859"/>
      <c r="APF6" s="859"/>
      <c r="APG6" s="859"/>
      <c r="APH6" s="859"/>
      <c r="API6" s="859"/>
      <c r="APJ6" s="859"/>
      <c r="APK6" s="859"/>
      <c r="APL6" s="859"/>
      <c r="APM6" s="859"/>
      <c r="APN6" s="859"/>
      <c r="APO6" s="859"/>
      <c r="APP6" s="859"/>
      <c r="APQ6" s="859"/>
      <c r="APR6" s="859"/>
      <c r="APS6" s="859"/>
      <c r="APT6" s="859"/>
      <c r="APU6" s="859"/>
      <c r="APV6" s="859"/>
      <c r="APW6" s="859"/>
      <c r="APX6" s="859"/>
      <c r="APY6" s="859"/>
      <c r="APZ6" s="859"/>
      <c r="AQA6" s="859"/>
      <c r="AQB6" s="859"/>
      <c r="AQC6" s="859"/>
      <c r="AQD6" s="859"/>
      <c r="AQE6" s="859"/>
      <c r="AQF6" s="859"/>
      <c r="AQG6" s="859"/>
      <c r="AQH6" s="859"/>
      <c r="AQI6" s="859"/>
      <c r="AQJ6" s="859"/>
      <c r="AQK6" s="859"/>
      <c r="AQL6" s="859"/>
      <c r="AQM6" s="859"/>
      <c r="AQN6" s="859"/>
      <c r="AQO6" s="859"/>
      <c r="AQP6" s="859"/>
      <c r="AQQ6" s="859"/>
      <c r="AQR6" s="859"/>
      <c r="AQS6" s="859"/>
      <c r="AQT6" s="859"/>
      <c r="AQU6" s="859"/>
      <c r="AQV6" s="859"/>
      <c r="AQW6" s="859"/>
      <c r="AQX6" s="859"/>
      <c r="AQY6" s="859"/>
      <c r="AQZ6" s="859"/>
      <c r="ARA6" s="859"/>
      <c r="ARB6" s="859"/>
      <c r="ARC6" s="859"/>
      <c r="ARD6" s="859"/>
      <c r="ARE6" s="859"/>
      <c r="ARF6" s="859"/>
      <c r="ARG6" s="859"/>
      <c r="ARH6" s="859"/>
      <c r="ARI6" s="859"/>
      <c r="ARJ6" s="859"/>
      <c r="ARK6" s="859"/>
      <c r="ARL6" s="859"/>
      <c r="ARM6" s="859"/>
      <c r="ARN6" s="859"/>
      <c r="ARO6" s="859"/>
      <c r="ARP6" s="859"/>
      <c r="ARQ6" s="859"/>
      <c r="ARR6" s="859"/>
      <c r="ARS6" s="859"/>
      <c r="ART6" s="859"/>
      <c r="ARU6" s="859"/>
      <c r="ARV6" s="859"/>
      <c r="ARW6" s="859"/>
      <c r="ARX6" s="859"/>
      <c r="ARY6" s="859"/>
      <c r="ARZ6" s="859"/>
      <c r="ASA6" s="859"/>
      <c r="ASB6" s="859"/>
      <c r="ASC6" s="859"/>
      <c r="ASD6" s="859"/>
      <c r="ASE6" s="859"/>
      <c r="ASF6" s="859"/>
      <c r="ASG6" s="859"/>
      <c r="ASH6" s="859"/>
      <c r="ASI6" s="859"/>
      <c r="ASJ6" s="859"/>
      <c r="ASK6" s="859"/>
      <c r="ASL6" s="859"/>
      <c r="ASM6" s="859"/>
      <c r="ASN6" s="859"/>
      <c r="ASO6" s="859"/>
      <c r="ASP6" s="859"/>
      <c r="ASQ6" s="859"/>
      <c r="ASR6" s="859"/>
      <c r="ASS6" s="859"/>
      <c r="AST6" s="859"/>
      <c r="ASU6" s="859"/>
      <c r="ASV6" s="859"/>
      <c r="ASW6" s="859"/>
      <c r="ASX6" s="859"/>
      <c r="ASY6" s="859"/>
      <c r="ASZ6" s="859"/>
      <c r="ATA6" s="859"/>
      <c r="ATB6" s="859"/>
      <c r="ATC6" s="859"/>
      <c r="ATD6" s="859"/>
      <c r="ATE6" s="859"/>
      <c r="ATF6" s="859"/>
      <c r="ATG6" s="859"/>
      <c r="ATH6" s="859"/>
      <c r="ATI6" s="859"/>
      <c r="ATJ6" s="859"/>
      <c r="ATK6" s="859"/>
      <c r="ATL6" s="859"/>
      <c r="ATM6" s="859"/>
      <c r="ATN6" s="859"/>
      <c r="ATO6" s="859"/>
      <c r="ATP6" s="859"/>
      <c r="ATQ6" s="859"/>
      <c r="ATR6" s="859"/>
      <c r="ATS6" s="859"/>
      <c r="ATT6" s="859"/>
      <c r="ATU6" s="859"/>
      <c r="ATV6" s="859"/>
      <c r="ATW6" s="859"/>
      <c r="ATX6" s="859"/>
      <c r="ATY6" s="859"/>
      <c r="ATZ6" s="859"/>
      <c r="AUA6" s="859"/>
      <c r="AUB6" s="859"/>
      <c r="AUC6" s="859"/>
      <c r="AUD6" s="859"/>
      <c r="AUE6" s="859"/>
      <c r="AUF6" s="859"/>
      <c r="AUG6" s="859"/>
      <c r="AUH6" s="859"/>
      <c r="AUI6" s="859"/>
      <c r="AUJ6" s="859"/>
      <c r="AUK6" s="859"/>
      <c r="AUL6" s="859"/>
      <c r="AUM6" s="859"/>
      <c r="AUN6" s="859"/>
      <c r="AUO6" s="859"/>
      <c r="AUP6" s="859"/>
      <c r="AUQ6" s="859"/>
      <c r="AUR6" s="859"/>
      <c r="AUS6" s="859"/>
      <c r="AUT6" s="859"/>
      <c r="AUU6" s="859"/>
      <c r="AUV6" s="859"/>
      <c r="AUW6" s="859"/>
      <c r="AUX6" s="859"/>
      <c r="AUY6" s="859"/>
      <c r="AUZ6" s="859"/>
      <c r="AVA6" s="859"/>
      <c r="AVB6" s="859"/>
      <c r="AVC6" s="859"/>
      <c r="AVD6" s="859"/>
      <c r="AVE6" s="859"/>
      <c r="AVF6" s="859"/>
      <c r="AVG6" s="859"/>
      <c r="AVH6" s="859"/>
      <c r="AVI6" s="859"/>
      <c r="AVJ6" s="859"/>
      <c r="AVK6" s="859"/>
      <c r="AVL6" s="859"/>
      <c r="AVM6" s="859"/>
      <c r="AVN6" s="859"/>
      <c r="AVO6" s="859"/>
      <c r="AVP6" s="859"/>
      <c r="AVQ6" s="859"/>
      <c r="AVR6" s="859"/>
      <c r="AVS6" s="859"/>
      <c r="AVT6" s="859"/>
      <c r="AVU6" s="859"/>
      <c r="AVV6" s="859"/>
      <c r="AVW6" s="859"/>
      <c r="AVX6" s="859"/>
      <c r="AVY6" s="859"/>
      <c r="AVZ6" s="859"/>
      <c r="AWA6" s="859"/>
      <c r="AWB6" s="859"/>
      <c r="AWC6" s="859"/>
      <c r="AWD6" s="859"/>
      <c r="AWE6" s="859"/>
      <c r="AWF6" s="859"/>
      <c r="AWG6" s="859"/>
      <c r="AWH6" s="859"/>
      <c r="AWI6" s="859"/>
      <c r="AWJ6" s="859"/>
      <c r="AWK6" s="859"/>
      <c r="AWL6" s="859"/>
      <c r="AWM6" s="859"/>
      <c r="AWN6" s="859"/>
      <c r="AWO6" s="859"/>
      <c r="AWP6" s="859"/>
      <c r="AWQ6" s="859"/>
      <c r="AWR6" s="859"/>
      <c r="AWS6" s="859"/>
      <c r="AWT6" s="859"/>
      <c r="AWU6" s="859"/>
      <c r="AWV6" s="859"/>
      <c r="AWW6" s="859"/>
      <c r="AWX6" s="859"/>
      <c r="AWY6" s="859"/>
      <c r="AWZ6" s="859"/>
      <c r="AXA6" s="859"/>
      <c r="AXB6" s="859"/>
      <c r="AXC6" s="859"/>
      <c r="AXD6" s="859"/>
      <c r="AXE6" s="859"/>
      <c r="AXF6" s="859"/>
      <c r="AXG6" s="859"/>
      <c r="AXH6" s="859"/>
      <c r="AXI6" s="859"/>
      <c r="AXJ6" s="859"/>
      <c r="AXK6" s="859"/>
      <c r="AXL6" s="859"/>
      <c r="AXM6" s="859"/>
      <c r="AXN6" s="859"/>
      <c r="AXO6" s="859"/>
      <c r="AXP6" s="859"/>
      <c r="AXQ6" s="859"/>
      <c r="AXR6" s="859"/>
      <c r="AXS6" s="859"/>
      <c r="AXT6" s="859"/>
      <c r="AXU6" s="859"/>
      <c r="AXV6" s="859"/>
      <c r="AXW6" s="859"/>
      <c r="AXX6" s="859"/>
      <c r="AXY6" s="859"/>
      <c r="AXZ6" s="859"/>
      <c r="AYA6" s="859"/>
      <c r="AYB6" s="859"/>
      <c r="AYC6" s="859"/>
      <c r="AYD6" s="859"/>
      <c r="AYE6" s="859"/>
      <c r="AYF6" s="859"/>
      <c r="AYG6" s="859"/>
      <c r="AYH6" s="859"/>
      <c r="AYI6" s="859"/>
      <c r="AYJ6" s="859"/>
      <c r="AYK6" s="859"/>
      <c r="AYL6" s="859"/>
      <c r="AYM6" s="859"/>
      <c r="AYN6" s="859"/>
      <c r="AYO6" s="859"/>
      <c r="AYP6" s="859"/>
      <c r="AYQ6" s="859"/>
      <c r="AYR6" s="859"/>
      <c r="AYS6" s="859"/>
      <c r="AYT6" s="859"/>
      <c r="AYU6" s="859"/>
      <c r="AYV6" s="859"/>
      <c r="AYW6" s="859"/>
      <c r="AYX6" s="859"/>
      <c r="AYY6" s="859"/>
      <c r="AYZ6" s="859"/>
      <c r="AZA6" s="859"/>
      <c r="AZB6" s="859"/>
      <c r="AZC6" s="859"/>
      <c r="AZD6" s="859"/>
      <c r="AZE6" s="859"/>
      <c r="AZF6" s="859"/>
      <c r="AZG6" s="859"/>
      <c r="AZH6" s="859"/>
      <c r="AZI6" s="859"/>
      <c r="AZJ6" s="859"/>
      <c r="AZK6" s="859"/>
      <c r="AZL6" s="859"/>
      <c r="AZM6" s="859"/>
      <c r="AZN6" s="859"/>
      <c r="AZO6" s="859"/>
      <c r="AZP6" s="859"/>
      <c r="AZQ6" s="859"/>
      <c r="AZR6" s="859"/>
      <c r="AZS6" s="859"/>
      <c r="AZT6" s="859"/>
      <c r="AZU6" s="859"/>
      <c r="AZV6" s="859"/>
      <c r="AZW6" s="859"/>
      <c r="AZX6" s="859"/>
      <c r="AZY6" s="859"/>
      <c r="AZZ6" s="859"/>
      <c r="BAA6" s="859"/>
      <c r="BAB6" s="859"/>
      <c r="BAC6" s="859"/>
      <c r="BAD6" s="859"/>
      <c r="BAE6" s="859"/>
      <c r="BAF6" s="859"/>
      <c r="BAG6" s="859"/>
      <c r="BAH6" s="859"/>
      <c r="BAI6" s="859"/>
      <c r="BAJ6" s="859"/>
      <c r="BAK6" s="859"/>
      <c r="BAL6" s="859"/>
      <c r="BAM6" s="859"/>
      <c r="BAN6" s="859"/>
      <c r="BAO6" s="859"/>
      <c r="BAP6" s="859"/>
      <c r="BAQ6" s="859"/>
      <c r="BAR6" s="859"/>
      <c r="BAS6" s="859"/>
      <c r="BAT6" s="859"/>
      <c r="BAU6" s="859"/>
      <c r="BAV6" s="859"/>
      <c r="BAW6" s="859"/>
      <c r="BAX6" s="859"/>
      <c r="BAY6" s="859"/>
      <c r="BAZ6" s="859"/>
      <c r="BBA6" s="859"/>
      <c r="BBB6" s="859"/>
      <c r="BBC6" s="859"/>
      <c r="BBD6" s="859"/>
      <c r="BBE6" s="859"/>
      <c r="BBF6" s="859"/>
      <c r="BBG6" s="859"/>
      <c r="BBH6" s="859"/>
      <c r="BBI6" s="859"/>
      <c r="BBJ6" s="859"/>
      <c r="BBK6" s="859"/>
      <c r="BBL6" s="859"/>
      <c r="BBM6" s="859"/>
      <c r="BBN6" s="859"/>
      <c r="BBO6" s="859"/>
      <c r="BBP6" s="859"/>
      <c r="BBQ6" s="859"/>
      <c r="BBR6" s="859"/>
      <c r="BBS6" s="859"/>
      <c r="BBT6" s="859"/>
      <c r="BBU6" s="859"/>
      <c r="BBV6" s="859"/>
      <c r="BBW6" s="859"/>
      <c r="BBX6" s="859"/>
      <c r="BBY6" s="859"/>
      <c r="BBZ6" s="859"/>
      <c r="BCA6" s="859"/>
      <c r="BCB6" s="859"/>
      <c r="BCC6" s="859"/>
      <c r="BCD6" s="859"/>
      <c r="BCE6" s="859"/>
      <c r="BCF6" s="859"/>
      <c r="BCG6" s="859"/>
      <c r="BCH6" s="859"/>
      <c r="BCI6" s="859"/>
      <c r="BCJ6" s="859"/>
      <c r="BCK6" s="859"/>
      <c r="BCL6" s="859"/>
      <c r="BCM6" s="859"/>
      <c r="BCN6" s="859"/>
      <c r="BCO6" s="859"/>
      <c r="BCP6" s="859"/>
      <c r="BCQ6" s="859"/>
      <c r="BCR6" s="859"/>
      <c r="BCS6" s="859"/>
      <c r="BCT6" s="859"/>
      <c r="BCU6" s="859"/>
      <c r="BCV6" s="859"/>
      <c r="BCW6" s="859"/>
      <c r="BCX6" s="859"/>
      <c r="BCY6" s="859"/>
      <c r="BCZ6" s="859"/>
      <c r="BDA6" s="859"/>
      <c r="BDB6" s="859"/>
      <c r="BDC6" s="859"/>
      <c r="BDD6" s="859"/>
      <c r="BDE6" s="859"/>
      <c r="BDF6" s="859"/>
      <c r="BDG6" s="859"/>
      <c r="BDH6" s="859"/>
      <c r="BDI6" s="859"/>
      <c r="BDJ6" s="859"/>
      <c r="BDK6" s="859"/>
      <c r="BDL6" s="859"/>
      <c r="BDM6" s="859"/>
      <c r="BDN6" s="859"/>
      <c r="BDO6" s="859"/>
      <c r="BDP6" s="859"/>
      <c r="BDQ6" s="859"/>
      <c r="BDR6" s="859"/>
      <c r="BDS6" s="859"/>
      <c r="BDT6" s="859"/>
      <c r="BDU6" s="859"/>
      <c r="BDV6" s="859"/>
      <c r="BDW6" s="859"/>
      <c r="BDX6" s="859"/>
      <c r="BDY6" s="859"/>
      <c r="BDZ6" s="859"/>
      <c r="BEA6" s="859"/>
      <c r="BEB6" s="859"/>
      <c r="BEC6" s="859"/>
      <c r="BED6" s="859"/>
      <c r="BEE6" s="859"/>
      <c r="BEF6" s="859"/>
      <c r="BEG6" s="859"/>
      <c r="BEH6" s="859"/>
      <c r="BEI6" s="859"/>
      <c r="BEJ6" s="859"/>
      <c r="BEK6" s="859"/>
      <c r="BEL6" s="859"/>
      <c r="BEM6" s="859"/>
      <c r="BEN6" s="859"/>
      <c r="BEO6" s="859"/>
      <c r="BEP6" s="859"/>
      <c r="BEQ6" s="859"/>
      <c r="BER6" s="859"/>
      <c r="BES6" s="859"/>
      <c r="BET6" s="859"/>
      <c r="BEU6" s="859"/>
      <c r="BEV6" s="859"/>
      <c r="BEW6" s="859"/>
      <c r="BEX6" s="859"/>
      <c r="BEY6" s="859"/>
      <c r="BEZ6" s="859"/>
      <c r="BFA6" s="859"/>
      <c r="BFB6" s="859"/>
      <c r="BFC6" s="859"/>
      <c r="BFD6" s="859"/>
      <c r="BFE6" s="859"/>
      <c r="BFF6" s="859"/>
      <c r="BFG6" s="859"/>
      <c r="BFH6" s="859"/>
      <c r="BFI6" s="859"/>
      <c r="BFJ6" s="859"/>
      <c r="BFK6" s="859"/>
      <c r="BFL6" s="859"/>
      <c r="BFM6" s="859"/>
      <c r="BFN6" s="859"/>
      <c r="BFO6" s="859"/>
      <c r="BFP6" s="859"/>
      <c r="BFQ6" s="859"/>
      <c r="BFR6" s="859"/>
      <c r="BFS6" s="859"/>
      <c r="BFT6" s="859"/>
      <c r="BFU6" s="859"/>
      <c r="BFV6" s="859"/>
      <c r="BFW6" s="859"/>
      <c r="BFX6" s="859"/>
      <c r="BFY6" s="859"/>
      <c r="BFZ6" s="859"/>
      <c r="BGA6" s="859"/>
      <c r="BGB6" s="859"/>
      <c r="BGC6" s="859"/>
      <c r="BGD6" s="859"/>
      <c r="BGE6" s="859"/>
      <c r="BGF6" s="859"/>
      <c r="BGG6" s="859"/>
      <c r="BGH6" s="859"/>
      <c r="BGI6" s="859"/>
      <c r="BGJ6" s="859"/>
      <c r="BGK6" s="859"/>
      <c r="BGL6" s="859"/>
      <c r="BGM6" s="859"/>
      <c r="BGN6" s="859"/>
      <c r="BGO6" s="859"/>
      <c r="BGP6" s="859"/>
      <c r="BGQ6" s="859"/>
      <c r="BGR6" s="859"/>
      <c r="BGS6" s="859"/>
      <c r="BGT6" s="859"/>
      <c r="BGU6" s="859"/>
      <c r="BGV6" s="859"/>
      <c r="BGW6" s="859"/>
      <c r="BGX6" s="859"/>
      <c r="BGY6" s="859"/>
      <c r="BGZ6" s="859"/>
      <c r="BHA6" s="859"/>
      <c r="BHB6" s="859"/>
      <c r="BHC6" s="859"/>
      <c r="BHD6" s="859"/>
      <c r="BHE6" s="859"/>
      <c r="BHF6" s="859"/>
      <c r="BHG6" s="859"/>
      <c r="BHH6" s="859"/>
      <c r="BHI6" s="859"/>
      <c r="BHJ6" s="859"/>
      <c r="BHK6" s="859"/>
      <c r="BHL6" s="859"/>
      <c r="BHM6" s="859"/>
      <c r="BHN6" s="859"/>
      <c r="BHO6" s="859"/>
      <c r="BHP6" s="859"/>
      <c r="BHQ6" s="859"/>
      <c r="BHR6" s="859"/>
      <c r="BHS6" s="859"/>
      <c r="BHT6" s="859"/>
      <c r="BHU6" s="859"/>
      <c r="BHV6" s="859"/>
      <c r="BHW6" s="859"/>
      <c r="BHX6" s="859"/>
      <c r="BHY6" s="859"/>
      <c r="BHZ6" s="859"/>
      <c r="BIA6" s="859"/>
      <c r="BIB6" s="859"/>
      <c r="BIC6" s="859"/>
      <c r="BID6" s="859"/>
      <c r="BIE6" s="859"/>
      <c r="BIF6" s="859"/>
      <c r="BIG6" s="859"/>
      <c r="BIH6" s="859"/>
      <c r="BII6" s="859"/>
      <c r="BIJ6" s="859"/>
      <c r="BIK6" s="859"/>
      <c r="BIL6" s="859"/>
      <c r="BIM6" s="859"/>
      <c r="BIN6" s="859"/>
      <c r="BIO6" s="859"/>
      <c r="BIP6" s="859"/>
      <c r="BIQ6" s="859"/>
      <c r="BIR6" s="859"/>
      <c r="BIS6" s="859"/>
      <c r="BIT6" s="859"/>
      <c r="BIU6" s="859"/>
      <c r="BIV6" s="859"/>
      <c r="BIW6" s="859"/>
      <c r="BIX6" s="859"/>
      <c r="BIY6" s="859"/>
      <c r="BIZ6" s="859"/>
      <c r="BJA6" s="859"/>
      <c r="BJB6" s="859"/>
      <c r="BJC6" s="859"/>
      <c r="BJD6" s="859"/>
      <c r="BJE6" s="859"/>
      <c r="BJF6" s="859"/>
      <c r="BJG6" s="859"/>
      <c r="BJH6" s="859"/>
      <c r="BJI6" s="859"/>
      <c r="BJJ6" s="859"/>
      <c r="BJK6" s="859"/>
      <c r="BJL6" s="859"/>
      <c r="BJM6" s="859"/>
      <c r="BJN6" s="859"/>
      <c r="BJO6" s="859"/>
      <c r="BJP6" s="859"/>
      <c r="BJQ6" s="859"/>
      <c r="BJR6" s="859"/>
      <c r="BJS6" s="859"/>
      <c r="BJT6" s="859"/>
      <c r="BJU6" s="859"/>
      <c r="BJV6" s="859"/>
      <c r="BJW6" s="859"/>
      <c r="BJX6" s="859"/>
      <c r="BJY6" s="859"/>
      <c r="BJZ6" s="859"/>
      <c r="BKA6" s="859"/>
      <c r="BKB6" s="859"/>
      <c r="BKC6" s="859"/>
      <c r="BKD6" s="859"/>
      <c r="BKE6" s="859"/>
      <c r="BKF6" s="859"/>
      <c r="BKG6" s="859"/>
      <c r="BKH6" s="859"/>
      <c r="BKI6" s="859"/>
      <c r="BKJ6" s="859"/>
      <c r="BKK6" s="859"/>
      <c r="BKL6" s="859"/>
      <c r="BKM6" s="859"/>
      <c r="BKN6" s="859"/>
      <c r="BKO6" s="859"/>
      <c r="BKP6" s="859"/>
      <c r="BKQ6" s="859"/>
      <c r="BKR6" s="859"/>
      <c r="BKS6" s="859"/>
      <c r="BKT6" s="859"/>
      <c r="BKU6" s="859"/>
      <c r="BKV6" s="859"/>
      <c r="BKW6" s="859"/>
      <c r="BKX6" s="859"/>
      <c r="BKY6" s="859"/>
      <c r="BKZ6" s="859"/>
      <c r="BLA6" s="859"/>
      <c r="BLB6" s="859"/>
      <c r="BLC6" s="859"/>
      <c r="BLD6" s="859"/>
      <c r="BLE6" s="859"/>
      <c r="BLF6" s="859"/>
      <c r="BLG6" s="859"/>
      <c r="BLH6" s="859"/>
      <c r="BLI6" s="859"/>
      <c r="BLJ6" s="859"/>
      <c r="BLK6" s="859"/>
      <c r="BLL6" s="859"/>
      <c r="BLM6" s="859"/>
      <c r="BLN6" s="859"/>
      <c r="BLO6" s="859"/>
      <c r="BLP6" s="859"/>
      <c r="BLQ6" s="859"/>
      <c r="BLR6" s="859"/>
      <c r="BLS6" s="859"/>
      <c r="BLT6" s="859"/>
      <c r="BLU6" s="859"/>
      <c r="BLV6" s="859"/>
      <c r="BLW6" s="859"/>
      <c r="BLX6" s="859"/>
      <c r="BLY6" s="859"/>
      <c r="BLZ6" s="859"/>
      <c r="BMA6" s="859"/>
      <c r="BMB6" s="859"/>
      <c r="BMC6" s="859"/>
      <c r="BMD6" s="859"/>
      <c r="BME6" s="859"/>
      <c r="BMF6" s="859"/>
      <c r="BMG6" s="859"/>
      <c r="BMH6" s="859"/>
      <c r="BMI6" s="859"/>
      <c r="BMJ6" s="859"/>
      <c r="BMK6" s="859"/>
      <c r="BML6" s="859"/>
      <c r="BMM6" s="859"/>
      <c r="BMN6" s="859"/>
      <c r="BMO6" s="859"/>
      <c r="BMP6" s="859"/>
      <c r="BMQ6" s="859"/>
      <c r="BMR6" s="859"/>
      <c r="BMS6" s="859"/>
      <c r="BMT6" s="859"/>
      <c r="BMU6" s="859"/>
      <c r="BMV6" s="859"/>
      <c r="BMW6" s="859"/>
      <c r="BMX6" s="859"/>
      <c r="BMY6" s="859"/>
      <c r="BMZ6" s="859"/>
      <c r="BNA6" s="859"/>
      <c r="BNB6" s="859"/>
      <c r="BNC6" s="859"/>
      <c r="BND6" s="859"/>
      <c r="BNE6" s="859"/>
      <c r="BNF6" s="859"/>
      <c r="BNG6" s="859"/>
      <c r="BNH6" s="859"/>
      <c r="BNI6" s="859"/>
      <c r="BNJ6" s="859"/>
      <c r="BNK6" s="859"/>
      <c r="BNL6" s="859"/>
      <c r="BNM6" s="859"/>
      <c r="BNN6" s="859"/>
      <c r="BNO6" s="859"/>
      <c r="BNP6" s="859"/>
      <c r="BNQ6" s="859"/>
      <c r="BNR6" s="859"/>
      <c r="BNS6" s="859"/>
      <c r="BNT6" s="859"/>
      <c r="BNU6" s="859"/>
      <c r="BNV6" s="859"/>
      <c r="BNW6" s="859"/>
      <c r="BNX6" s="859"/>
      <c r="BNY6" s="859"/>
      <c r="BNZ6" s="859"/>
      <c r="BOA6" s="859"/>
      <c r="BOB6" s="859"/>
      <c r="BOC6" s="859"/>
      <c r="BOD6" s="859"/>
      <c r="BOE6" s="859"/>
      <c r="BOF6" s="859"/>
      <c r="BOG6" s="859"/>
      <c r="BOH6" s="859"/>
      <c r="BOI6" s="859"/>
      <c r="BOJ6" s="859"/>
      <c r="BOK6" s="859"/>
      <c r="BOL6" s="859"/>
      <c r="BOM6" s="859"/>
      <c r="BON6" s="859"/>
      <c r="BOO6" s="859"/>
      <c r="BOP6" s="859"/>
      <c r="BOQ6" s="859"/>
      <c r="BOR6" s="859"/>
      <c r="BOS6" s="859"/>
      <c r="BOT6" s="859"/>
      <c r="BOU6" s="859"/>
      <c r="BOV6" s="859"/>
      <c r="BOW6" s="859"/>
      <c r="BOX6" s="859"/>
      <c r="BOY6" s="859"/>
      <c r="BOZ6" s="859"/>
      <c r="BPA6" s="859"/>
      <c r="BPB6" s="859"/>
      <c r="BPC6" s="859"/>
      <c r="BPD6" s="859"/>
      <c r="BPE6" s="859"/>
      <c r="BPF6" s="859"/>
      <c r="BPG6" s="859"/>
      <c r="BPH6" s="859"/>
      <c r="BPI6" s="859"/>
      <c r="BPJ6" s="859"/>
      <c r="BPK6" s="859"/>
      <c r="BPL6" s="859"/>
      <c r="BPM6" s="859"/>
      <c r="BPN6" s="859"/>
      <c r="BPO6" s="859"/>
      <c r="BPP6" s="859"/>
      <c r="BPQ6" s="859"/>
      <c r="BPR6" s="859"/>
      <c r="BPS6" s="859"/>
      <c r="BPT6" s="859"/>
      <c r="BPU6" s="859"/>
      <c r="BPV6" s="859"/>
      <c r="BPW6" s="859"/>
      <c r="BPX6" s="859"/>
      <c r="BPY6" s="859"/>
      <c r="BPZ6" s="859"/>
      <c r="BQA6" s="859"/>
      <c r="BQB6" s="859"/>
      <c r="BQC6" s="859"/>
      <c r="BQD6" s="859"/>
      <c r="BQE6" s="859"/>
      <c r="BQF6" s="859"/>
      <c r="BQG6" s="859"/>
      <c r="BQH6" s="859"/>
      <c r="BQI6" s="859"/>
      <c r="BQJ6" s="859"/>
      <c r="BQK6" s="859"/>
      <c r="BQL6" s="859"/>
      <c r="BQM6" s="859"/>
      <c r="BQN6" s="859"/>
      <c r="BQO6" s="859"/>
      <c r="BQP6" s="859"/>
      <c r="BQQ6" s="859"/>
      <c r="BQR6" s="859"/>
      <c r="BQS6" s="859"/>
      <c r="BQT6" s="859"/>
      <c r="BQU6" s="859"/>
      <c r="BQV6" s="859"/>
      <c r="BQW6" s="859"/>
      <c r="BQX6" s="859"/>
      <c r="BQY6" s="859"/>
      <c r="BQZ6" s="859"/>
      <c r="BRA6" s="859"/>
      <c r="BRB6" s="859"/>
      <c r="BRC6" s="859"/>
      <c r="BRD6" s="859"/>
      <c r="BRE6" s="859"/>
      <c r="BRF6" s="859"/>
      <c r="BRG6" s="859"/>
      <c r="BRH6" s="859"/>
      <c r="BRI6" s="859"/>
      <c r="BRJ6" s="859"/>
      <c r="BRK6" s="859"/>
      <c r="BRL6" s="859"/>
      <c r="BRM6" s="859"/>
      <c r="BRN6" s="859"/>
      <c r="BRO6" s="859"/>
      <c r="BRP6" s="859"/>
      <c r="BRQ6" s="859"/>
      <c r="BRR6" s="859"/>
      <c r="BRS6" s="859"/>
      <c r="BRT6" s="859"/>
      <c r="BRU6" s="859"/>
      <c r="BRV6" s="859"/>
      <c r="BRW6" s="859"/>
      <c r="BRX6" s="859"/>
      <c r="BRY6" s="859"/>
      <c r="BRZ6" s="859"/>
      <c r="BSA6" s="859"/>
      <c r="BSB6" s="859"/>
      <c r="BSC6" s="859"/>
      <c r="BSD6" s="859"/>
      <c r="BSE6" s="859"/>
      <c r="BSF6" s="859"/>
      <c r="BSG6" s="859"/>
      <c r="BSH6" s="859"/>
      <c r="BSI6" s="859"/>
      <c r="BSJ6" s="859"/>
      <c r="BSK6" s="859"/>
      <c r="BSL6" s="859"/>
      <c r="BSM6" s="859"/>
      <c r="BSN6" s="859"/>
      <c r="BSO6" s="859"/>
      <c r="BSP6" s="859"/>
      <c r="BSQ6" s="859"/>
      <c r="BSR6" s="859"/>
      <c r="BSS6" s="859"/>
      <c r="BST6" s="859"/>
      <c r="BSU6" s="859"/>
      <c r="BSV6" s="859"/>
      <c r="BSW6" s="859"/>
      <c r="BSX6" s="859"/>
      <c r="BSY6" s="859"/>
      <c r="BSZ6" s="859"/>
      <c r="BTA6" s="859"/>
      <c r="BTB6" s="859"/>
      <c r="BTC6" s="859"/>
      <c r="BTD6" s="859"/>
      <c r="BTE6" s="859"/>
      <c r="BTF6" s="859"/>
      <c r="BTG6" s="859"/>
      <c r="BTH6" s="859"/>
      <c r="BTI6" s="859"/>
      <c r="BTJ6" s="859"/>
      <c r="BTK6" s="859"/>
      <c r="BTL6" s="859"/>
      <c r="BTM6" s="859"/>
      <c r="BTN6" s="859"/>
      <c r="BTO6" s="859"/>
      <c r="BTP6" s="859"/>
      <c r="BTQ6" s="859"/>
      <c r="BTR6" s="859"/>
      <c r="BTS6" s="859"/>
      <c r="BTT6" s="859"/>
      <c r="BTU6" s="859"/>
      <c r="BTV6" s="859"/>
      <c r="BTW6" s="859"/>
      <c r="BTX6" s="859"/>
      <c r="BTY6" s="859"/>
      <c r="BTZ6" s="859"/>
      <c r="BUA6" s="859"/>
      <c r="BUB6" s="859"/>
      <c r="BUC6" s="859"/>
      <c r="BUD6" s="859"/>
      <c r="BUE6" s="859"/>
      <c r="BUF6" s="859"/>
      <c r="BUG6" s="859"/>
      <c r="BUH6" s="859"/>
      <c r="BUI6" s="859"/>
      <c r="BUJ6" s="859"/>
      <c r="BUK6" s="859"/>
      <c r="BUL6" s="859"/>
      <c r="BUM6" s="859"/>
      <c r="BUN6" s="859"/>
      <c r="BUO6" s="859"/>
      <c r="BUP6" s="859"/>
      <c r="BUQ6" s="859"/>
      <c r="BUR6" s="859"/>
      <c r="BUS6" s="859"/>
      <c r="BUT6" s="859"/>
      <c r="BUU6" s="859"/>
      <c r="BUV6" s="859"/>
      <c r="BUW6" s="859"/>
      <c r="BUX6" s="859"/>
      <c r="BUY6" s="859"/>
      <c r="BUZ6" s="859"/>
      <c r="BVA6" s="859"/>
      <c r="BVB6" s="859"/>
      <c r="BVC6" s="859"/>
      <c r="BVD6" s="859"/>
      <c r="BVE6" s="859"/>
      <c r="BVF6" s="859"/>
      <c r="BVG6" s="859"/>
      <c r="BVH6" s="859"/>
      <c r="BVI6" s="859"/>
      <c r="BVJ6" s="859"/>
      <c r="BVK6" s="859"/>
      <c r="BVL6" s="859"/>
      <c r="BVM6" s="859"/>
      <c r="BVN6" s="859"/>
      <c r="BVO6" s="859"/>
      <c r="BVP6" s="859"/>
      <c r="BVQ6" s="859"/>
      <c r="BVR6" s="859"/>
      <c r="BVS6" s="859"/>
      <c r="BVT6" s="859"/>
      <c r="BVU6" s="859"/>
      <c r="BVV6" s="859"/>
      <c r="BVW6" s="859"/>
      <c r="BVX6" s="859"/>
      <c r="BVY6" s="859"/>
      <c r="BVZ6" s="859"/>
      <c r="BWA6" s="859"/>
      <c r="BWB6" s="859"/>
      <c r="BWC6" s="859"/>
      <c r="BWD6" s="859"/>
      <c r="BWE6" s="859"/>
      <c r="BWF6" s="859"/>
      <c r="BWG6" s="859"/>
      <c r="BWH6" s="859"/>
      <c r="BWI6" s="859"/>
      <c r="BWJ6" s="859"/>
      <c r="BWK6" s="859"/>
      <c r="BWL6" s="859"/>
      <c r="BWM6" s="859"/>
      <c r="BWN6" s="859"/>
      <c r="BWO6" s="859"/>
      <c r="BWP6" s="859"/>
      <c r="BWQ6" s="859"/>
      <c r="BWR6" s="859"/>
      <c r="BWS6" s="859"/>
      <c r="BWT6" s="859"/>
      <c r="BWU6" s="859"/>
      <c r="BWV6" s="859"/>
      <c r="BWW6" s="859"/>
      <c r="BWX6" s="859"/>
      <c r="BWY6" s="859"/>
      <c r="BWZ6" s="859"/>
      <c r="BXA6" s="859"/>
      <c r="BXB6" s="859"/>
      <c r="BXC6" s="859"/>
      <c r="BXD6" s="859"/>
      <c r="BXE6" s="859"/>
      <c r="BXF6" s="859"/>
      <c r="BXG6" s="859"/>
      <c r="BXH6" s="859"/>
      <c r="BXI6" s="859"/>
      <c r="BXJ6" s="859"/>
      <c r="BXK6" s="859"/>
      <c r="BXL6" s="859"/>
      <c r="BXM6" s="859"/>
      <c r="BXN6" s="859"/>
      <c r="BXO6" s="859"/>
      <c r="BXP6" s="859"/>
      <c r="BXQ6" s="859"/>
      <c r="BXR6" s="859"/>
      <c r="BXS6" s="859"/>
      <c r="BXT6" s="859"/>
      <c r="BXU6" s="859"/>
      <c r="BXV6" s="859"/>
      <c r="BXW6" s="859"/>
      <c r="BXX6" s="859"/>
      <c r="BXY6" s="859"/>
      <c r="BXZ6" s="859"/>
      <c r="BYA6" s="859"/>
      <c r="BYB6" s="859"/>
      <c r="BYC6" s="859"/>
      <c r="BYD6" s="859"/>
      <c r="BYE6" s="859"/>
      <c r="BYF6" s="859"/>
      <c r="BYG6" s="859"/>
      <c r="BYH6" s="859"/>
      <c r="BYI6" s="859"/>
      <c r="BYJ6" s="859"/>
      <c r="BYK6" s="859"/>
      <c r="BYL6" s="859"/>
      <c r="BYM6" s="859"/>
      <c r="BYN6" s="859"/>
      <c r="BYO6" s="859"/>
      <c r="BYP6" s="859"/>
      <c r="BYQ6" s="859"/>
      <c r="BYR6" s="859"/>
      <c r="BYS6" s="859"/>
      <c r="BYT6" s="859"/>
      <c r="BYU6" s="859"/>
      <c r="BYV6" s="859"/>
      <c r="BYW6" s="859"/>
      <c r="BYX6" s="859"/>
      <c r="BYY6" s="859"/>
      <c r="BYZ6" s="859"/>
      <c r="BZA6" s="859"/>
      <c r="BZB6" s="859"/>
      <c r="BZC6" s="859"/>
      <c r="BZD6" s="859"/>
      <c r="BZE6" s="859"/>
      <c r="BZF6" s="859"/>
      <c r="BZG6" s="859"/>
      <c r="BZH6" s="859"/>
      <c r="BZI6" s="859"/>
      <c r="BZJ6" s="859"/>
      <c r="BZK6" s="859"/>
      <c r="BZL6" s="859"/>
      <c r="BZM6" s="859"/>
      <c r="BZN6" s="859"/>
      <c r="BZO6" s="859"/>
      <c r="BZP6" s="859"/>
      <c r="BZQ6" s="859"/>
      <c r="BZR6" s="859"/>
      <c r="BZS6" s="859"/>
      <c r="BZT6" s="859"/>
      <c r="BZU6" s="859"/>
      <c r="BZV6" s="859"/>
      <c r="BZW6" s="859"/>
      <c r="BZX6" s="859"/>
      <c r="BZY6" s="859"/>
      <c r="BZZ6" s="859"/>
      <c r="CAA6" s="859"/>
      <c r="CAB6" s="859"/>
      <c r="CAC6" s="859"/>
      <c r="CAD6" s="859"/>
      <c r="CAE6" s="859"/>
      <c r="CAF6" s="859"/>
      <c r="CAG6" s="859"/>
      <c r="CAH6" s="859"/>
      <c r="CAI6" s="859"/>
      <c r="CAJ6" s="859"/>
      <c r="CAK6" s="859"/>
      <c r="CAL6" s="859"/>
      <c r="CAM6" s="859"/>
      <c r="CAN6" s="859"/>
      <c r="CAO6" s="859"/>
      <c r="CAP6" s="859"/>
      <c r="CAQ6" s="859"/>
      <c r="CAR6" s="859"/>
      <c r="CAS6" s="859"/>
      <c r="CAT6" s="859"/>
      <c r="CAU6" s="859"/>
      <c r="CAV6" s="859"/>
      <c r="CAW6" s="859"/>
      <c r="CAX6" s="859"/>
      <c r="CAY6" s="859"/>
      <c r="CAZ6" s="859"/>
      <c r="CBA6" s="859"/>
      <c r="CBB6" s="859"/>
      <c r="CBC6" s="859"/>
      <c r="CBD6" s="859"/>
      <c r="CBE6" s="859"/>
      <c r="CBF6" s="859"/>
      <c r="CBG6" s="859"/>
      <c r="CBH6" s="859"/>
      <c r="CBI6" s="859"/>
      <c r="CBJ6" s="859"/>
      <c r="CBK6" s="859"/>
      <c r="CBL6" s="859"/>
      <c r="CBM6" s="859"/>
      <c r="CBN6" s="859"/>
      <c r="CBO6" s="859"/>
      <c r="CBP6" s="859"/>
      <c r="CBQ6" s="859"/>
      <c r="CBR6" s="859"/>
      <c r="CBS6" s="859"/>
      <c r="CBT6" s="859"/>
      <c r="CBU6" s="859"/>
      <c r="CBV6" s="859"/>
      <c r="CBW6" s="859"/>
      <c r="CBX6" s="859"/>
      <c r="CBY6" s="859"/>
      <c r="CBZ6" s="859"/>
      <c r="CCA6" s="859"/>
      <c r="CCB6" s="859"/>
      <c r="CCC6" s="859"/>
      <c r="CCD6" s="859"/>
      <c r="CCE6" s="859"/>
      <c r="CCF6" s="859"/>
      <c r="CCG6" s="859"/>
      <c r="CCH6" s="859"/>
      <c r="CCI6" s="859"/>
      <c r="CCJ6" s="859"/>
      <c r="CCK6" s="859"/>
      <c r="CCL6" s="859"/>
      <c r="CCM6" s="859"/>
      <c r="CCN6" s="859"/>
      <c r="CCO6" s="859"/>
      <c r="CCP6" s="859"/>
      <c r="CCQ6" s="859"/>
      <c r="CCR6" s="859"/>
      <c r="CCS6" s="859"/>
      <c r="CCT6" s="859"/>
      <c r="CCU6" s="859"/>
      <c r="CCV6" s="859"/>
      <c r="CCW6" s="859"/>
      <c r="CCX6" s="859"/>
      <c r="CCY6" s="859"/>
      <c r="CCZ6" s="859"/>
      <c r="CDA6" s="859"/>
      <c r="CDB6" s="859"/>
      <c r="CDC6" s="859"/>
      <c r="CDD6" s="859"/>
      <c r="CDE6" s="859"/>
      <c r="CDF6" s="859"/>
      <c r="CDG6" s="859"/>
      <c r="CDH6" s="859"/>
      <c r="CDI6" s="859"/>
      <c r="CDJ6" s="859"/>
      <c r="CDK6" s="859"/>
      <c r="CDL6" s="859"/>
      <c r="CDM6" s="859"/>
      <c r="CDN6" s="859"/>
      <c r="CDO6" s="859"/>
      <c r="CDP6" s="859"/>
      <c r="CDQ6" s="859"/>
      <c r="CDR6" s="859"/>
      <c r="CDS6" s="859"/>
      <c r="CDT6" s="859"/>
      <c r="CDU6" s="859"/>
      <c r="CDV6" s="859"/>
      <c r="CDW6" s="859"/>
      <c r="CDX6" s="859"/>
      <c r="CDY6" s="859"/>
      <c r="CDZ6" s="859"/>
      <c r="CEA6" s="859"/>
      <c r="CEB6" s="859"/>
      <c r="CEC6" s="859"/>
      <c r="CED6" s="859"/>
      <c r="CEE6" s="859"/>
      <c r="CEF6" s="859"/>
      <c r="CEG6" s="859"/>
      <c r="CEH6" s="859"/>
      <c r="CEI6" s="859"/>
      <c r="CEJ6" s="859"/>
      <c r="CEK6" s="859"/>
      <c r="CEL6" s="859"/>
      <c r="CEM6" s="859"/>
      <c r="CEN6" s="859"/>
      <c r="CEO6" s="859"/>
      <c r="CEP6" s="859"/>
      <c r="CEQ6" s="859"/>
      <c r="CER6" s="859"/>
      <c r="CES6" s="859"/>
      <c r="CET6" s="859"/>
      <c r="CEU6" s="859"/>
      <c r="CEV6" s="859"/>
      <c r="CEW6" s="859"/>
      <c r="CEX6" s="859"/>
      <c r="CEY6" s="859"/>
      <c r="CEZ6" s="859"/>
      <c r="CFA6" s="859"/>
      <c r="CFB6" s="859"/>
      <c r="CFC6" s="859"/>
      <c r="CFD6" s="859"/>
      <c r="CFE6" s="859"/>
      <c r="CFF6" s="859"/>
      <c r="CFG6" s="859"/>
      <c r="CFH6" s="859"/>
      <c r="CFI6" s="859"/>
      <c r="CFJ6" s="859"/>
      <c r="CFK6" s="859"/>
      <c r="CFL6" s="859"/>
      <c r="CFM6" s="859"/>
      <c r="CFN6" s="859"/>
      <c r="CFO6" s="859"/>
      <c r="CFP6" s="859"/>
      <c r="CFQ6" s="859"/>
      <c r="CFR6" s="859"/>
      <c r="CFS6" s="859"/>
      <c r="CFT6" s="859"/>
      <c r="CFU6" s="859"/>
      <c r="CFV6" s="859"/>
      <c r="CFW6" s="859"/>
      <c r="CFX6" s="859"/>
      <c r="CFY6" s="859"/>
      <c r="CFZ6" s="859"/>
      <c r="CGA6" s="859"/>
      <c r="CGB6" s="859"/>
      <c r="CGC6" s="859"/>
      <c r="CGD6" s="859"/>
      <c r="CGE6" s="859"/>
      <c r="CGF6" s="859"/>
      <c r="CGG6" s="859"/>
      <c r="CGH6" s="859"/>
      <c r="CGI6" s="859"/>
      <c r="CGJ6" s="859"/>
      <c r="CGK6" s="859"/>
      <c r="CGL6" s="859"/>
      <c r="CGM6" s="859"/>
      <c r="CGN6" s="859"/>
      <c r="CGO6" s="859"/>
      <c r="CGP6" s="859"/>
      <c r="CGQ6" s="859"/>
      <c r="CGR6" s="859"/>
      <c r="CGS6" s="859"/>
      <c r="CGT6" s="859"/>
      <c r="CGU6" s="859"/>
      <c r="CGV6" s="859"/>
      <c r="CGW6" s="859"/>
      <c r="CGX6" s="859"/>
      <c r="CGY6" s="859"/>
      <c r="CGZ6" s="859"/>
      <c r="CHA6" s="859"/>
      <c r="CHB6" s="859"/>
      <c r="CHC6" s="859"/>
      <c r="CHD6" s="859"/>
      <c r="CHE6" s="859"/>
      <c r="CHF6" s="859"/>
      <c r="CHG6" s="859"/>
      <c r="CHH6" s="859"/>
      <c r="CHI6" s="859"/>
      <c r="CHJ6" s="859"/>
      <c r="CHK6" s="859"/>
      <c r="CHL6" s="859"/>
      <c r="CHM6" s="859"/>
      <c r="CHN6" s="859"/>
      <c r="CHO6" s="859"/>
      <c r="CHP6" s="859"/>
      <c r="CHQ6" s="859"/>
      <c r="CHR6" s="859"/>
      <c r="CHS6" s="859"/>
      <c r="CHT6" s="859"/>
      <c r="CHU6" s="859"/>
      <c r="CHV6" s="859"/>
      <c r="CHW6" s="859"/>
      <c r="CHX6" s="859"/>
      <c r="CHY6" s="859"/>
      <c r="CHZ6" s="859"/>
      <c r="CIA6" s="859"/>
      <c r="CIB6" s="859"/>
      <c r="CIC6" s="859"/>
      <c r="CID6" s="859"/>
      <c r="CIE6" s="859"/>
      <c r="CIF6" s="859"/>
      <c r="CIG6" s="859"/>
      <c r="CIH6" s="859"/>
      <c r="CII6" s="859"/>
      <c r="CIJ6" s="859"/>
      <c r="CIK6" s="859"/>
      <c r="CIL6" s="859"/>
      <c r="CIM6" s="859"/>
      <c r="CIN6" s="859"/>
      <c r="CIO6" s="859"/>
      <c r="CIP6" s="859"/>
      <c r="CIQ6" s="859"/>
      <c r="CIR6" s="859"/>
      <c r="CIS6" s="859"/>
      <c r="CIT6" s="859"/>
      <c r="CIU6" s="859"/>
      <c r="CIV6" s="859"/>
      <c r="CIW6" s="859"/>
      <c r="CIX6" s="859"/>
      <c r="CIY6" s="859"/>
      <c r="CIZ6" s="859"/>
      <c r="CJA6" s="859"/>
      <c r="CJB6" s="859"/>
      <c r="CJC6" s="859"/>
      <c r="CJD6" s="859"/>
      <c r="CJE6" s="859"/>
      <c r="CJF6" s="859"/>
      <c r="CJG6" s="859"/>
      <c r="CJH6" s="859"/>
      <c r="CJI6" s="859"/>
      <c r="CJJ6" s="859"/>
      <c r="CJK6" s="859"/>
      <c r="CJL6" s="859"/>
      <c r="CJM6" s="859"/>
      <c r="CJN6" s="859"/>
      <c r="CJO6" s="859"/>
      <c r="CJP6" s="859"/>
      <c r="CJQ6" s="859"/>
      <c r="CJR6" s="859"/>
      <c r="CJS6" s="859"/>
      <c r="CJT6" s="859"/>
      <c r="CJU6" s="859"/>
      <c r="CJV6" s="859"/>
      <c r="CJW6" s="859"/>
      <c r="CJX6" s="859"/>
      <c r="CJY6" s="859"/>
      <c r="CJZ6" s="859"/>
      <c r="CKA6" s="859"/>
      <c r="CKB6" s="859"/>
      <c r="CKC6" s="859"/>
      <c r="CKD6" s="859"/>
      <c r="CKE6" s="859"/>
      <c r="CKF6" s="859"/>
      <c r="CKG6" s="859"/>
      <c r="CKH6" s="859"/>
      <c r="CKI6" s="859"/>
      <c r="CKJ6" s="859"/>
      <c r="CKK6" s="859"/>
      <c r="CKL6" s="859"/>
      <c r="CKM6" s="859"/>
      <c r="CKN6" s="859"/>
      <c r="CKO6" s="859"/>
      <c r="CKP6" s="859"/>
      <c r="CKQ6" s="859"/>
      <c r="CKR6" s="859"/>
      <c r="CKS6" s="859"/>
      <c r="CKT6" s="859"/>
      <c r="CKU6" s="859"/>
      <c r="CKV6" s="859"/>
      <c r="CKW6" s="859"/>
      <c r="CKX6" s="859"/>
      <c r="CKY6" s="859"/>
      <c r="CKZ6" s="859"/>
      <c r="CLA6" s="859"/>
      <c r="CLB6" s="859"/>
      <c r="CLC6" s="859"/>
      <c r="CLD6" s="859"/>
      <c r="CLE6" s="859"/>
      <c r="CLF6" s="859"/>
      <c r="CLG6" s="859"/>
      <c r="CLH6" s="859"/>
      <c r="CLI6" s="859"/>
      <c r="CLJ6" s="859"/>
      <c r="CLK6" s="859"/>
      <c r="CLL6" s="859"/>
      <c r="CLM6" s="859"/>
      <c r="CLN6" s="859"/>
      <c r="CLO6" s="859"/>
      <c r="CLP6" s="859"/>
      <c r="CLQ6" s="859"/>
      <c r="CLR6" s="859"/>
      <c r="CLS6" s="859"/>
      <c r="CLT6" s="859"/>
      <c r="CLU6" s="859"/>
      <c r="CLV6" s="859"/>
      <c r="CLW6" s="859"/>
      <c r="CLX6" s="859"/>
      <c r="CLY6" s="859"/>
      <c r="CLZ6" s="859"/>
      <c r="CMA6" s="859"/>
      <c r="CMB6" s="859"/>
      <c r="CMC6" s="859"/>
      <c r="CMD6" s="859"/>
      <c r="CME6" s="859"/>
      <c r="CMF6" s="859"/>
      <c r="CMG6" s="859"/>
      <c r="CMH6" s="859"/>
      <c r="CMI6" s="859"/>
      <c r="CMJ6" s="859"/>
      <c r="CMK6" s="859"/>
      <c r="CML6" s="859"/>
      <c r="CMM6" s="859"/>
      <c r="CMN6" s="859"/>
      <c r="CMO6" s="859"/>
      <c r="CMP6" s="859"/>
      <c r="CMQ6" s="859"/>
      <c r="CMR6" s="859"/>
      <c r="CMS6" s="859"/>
      <c r="CMT6" s="859"/>
      <c r="CMU6" s="859"/>
      <c r="CMV6" s="859"/>
      <c r="CMW6" s="859"/>
      <c r="CMX6" s="859"/>
      <c r="CMY6" s="859"/>
      <c r="CMZ6" s="859"/>
      <c r="CNA6" s="859"/>
      <c r="CNB6" s="859"/>
      <c r="CNC6" s="859"/>
      <c r="CND6" s="859"/>
      <c r="CNE6" s="859"/>
      <c r="CNF6" s="859"/>
      <c r="CNG6" s="859"/>
      <c r="CNH6" s="859"/>
      <c r="CNI6" s="859"/>
      <c r="CNJ6" s="859"/>
      <c r="CNK6" s="859"/>
      <c r="CNL6" s="859"/>
      <c r="CNM6" s="859"/>
      <c r="CNN6" s="859"/>
      <c r="CNO6" s="859"/>
      <c r="CNP6" s="859"/>
      <c r="CNQ6" s="859"/>
      <c r="CNR6" s="859"/>
      <c r="CNS6" s="859"/>
      <c r="CNT6" s="859"/>
      <c r="CNU6" s="859"/>
      <c r="CNV6" s="859"/>
      <c r="CNW6" s="859"/>
      <c r="CNX6" s="859"/>
      <c r="CNY6" s="859"/>
      <c r="CNZ6" s="859"/>
      <c r="COA6" s="859"/>
      <c r="COB6" s="859"/>
      <c r="COC6" s="859"/>
      <c r="COD6" s="859"/>
      <c r="COE6" s="859"/>
      <c r="COF6" s="859"/>
      <c r="COG6" s="859"/>
      <c r="COH6" s="859"/>
      <c r="COI6" s="859"/>
      <c r="COJ6" s="859"/>
      <c r="COK6" s="859"/>
      <c r="COL6" s="859"/>
      <c r="COM6" s="859"/>
      <c r="CON6" s="859"/>
      <c r="COO6" s="859"/>
      <c r="COP6" s="859"/>
      <c r="COQ6" s="859"/>
      <c r="COR6" s="859"/>
      <c r="COS6" s="859"/>
      <c r="COT6" s="859"/>
      <c r="COU6" s="859"/>
      <c r="COV6" s="859"/>
      <c r="COW6" s="859"/>
      <c r="COX6" s="859"/>
      <c r="COY6" s="859"/>
      <c r="COZ6" s="859"/>
      <c r="CPA6" s="859"/>
      <c r="CPB6" s="859"/>
      <c r="CPC6" s="859"/>
      <c r="CPD6" s="859"/>
      <c r="CPE6" s="859"/>
      <c r="CPF6" s="859"/>
      <c r="CPG6" s="859"/>
      <c r="CPH6" s="859"/>
      <c r="CPI6" s="859"/>
      <c r="CPJ6" s="859"/>
      <c r="CPK6" s="859"/>
      <c r="CPL6" s="859"/>
      <c r="CPM6" s="859"/>
      <c r="CPN6" s="859"/>
      <c r="CPO6" s="859"/>
      <c r="CPP6" s="859"/>
      <c r="CPQ6" s="859"/>
      <c r="CPR6" s="859"/>
      <c r="CPS6" s="859"/>
      <c r="CPT6" s="859"/>
      <c r="CPU6" s="859"/>
      <c r="CPV6" s="859"/>
      <c r="CPW6" s="859"/>
      <c r="CPX6" s="859"/>
      <c r="CPY6" s="859"/>
      <c r="CPZ6" s="859"/>
      <c r="CQA6" s="859"/>
      <c r="CQB6" s="859"/>
      <c r="CQC6" s="859"/>
      <c r="CQD6" s="859"/>
      <c r="CQE6" s="859"/>
      <c r="CQF6" s="859"/>
      <c r="CQG6" s="859"/>
      <c r="CQH6" s="859"/>
      <c r="CQI6" s="859"/>
      <c r="CQJ6" s="859"/>
      <c r="CQK6" s="859"/>
      <c r="CQL6" s="859"/>
      <c r="CQM6" s="859"/>
      <c r="CQN6" s="859"/>
      <c r="CQO6" s="859"/>
      <c r="CQP6" s="859"/>
      <c r="CQQ6" s="859"/>
      <c r="CQR6" s="859"/>
      <c r="CQS6" s="859"/>
      <c r="CQT6" s="859"/>
      <c r="CQU6" s="859"/>
      <c r="CQV6" s="859"/>
      <c r="CQW6" s="859"/>
      <c r="CQX6" s="859"/>
      <c r="CQY6" s="859"/>
      <c r="CQZ6" s="859"/>
      <c r="CRA6" s="859"/>
      <c r="CRB6" s="859"/>
      <c r="CRC6" s="859"/>
      <c r="CRD6" s="859"/>
      <c r="CRE6" s="859"/>
      <c r="CRF6" s="859"/>
      <c r="CRG6" s="859"/>
      <c r="CRH6" s="859"/>
      <c r="CRI6" s="859"/>
      <c r="CRJ6" s="859"/>
      <c r="CRK6" s="859"/>
      <c r="CRL6" s="859"/>
      <c r="CRM6" s="859"/>
      <c r="CRN6" s="859"/>
      <c r="CRO6" s="859"/>
      <c r="CRP6" s="859"/>
      <c r="CRQ6" s="859"/>
      <c r="CRR6" s="859"/>
      <c r="CRS6" s="859"/>
      <c r="CRT6" s="859"/>
      <c r="CRU6" s="859"/>
      <c r="CRV6" s="859"/>
      <c r="CRW6" s="859"/>
      <c r="CRX6" s="859"/>
      <c r="CRY6" s="859"/>
      <c r="CRZ6" s="859"/>
      <c r="CSA6" s="859"/>
      <c r="CSB6" s="859"/>
      <c r="CSC6" s="859"/>
      <c r="CSD6" s="859"/>
      <c r="CSE6" s="859"/>
      <c r="CSF6" s="859"/>
      <c r="CSG6" s="859"/>
      <c r="CSH6" s="859"/>
      <c r="CSI6" s="859"/>
      <c r="CSJ6" s="859"/>
      <c r="CSK6" s="859"/>
      <c r="CSL6" s="859"/>
      <c r="CSM6" s="859"/>
      <c r="CSN6" s="859"/>
      <c r="CSO6" s="859"/>
      <c r="CSP6" s="859"/>
      <c r="CSQ6" s="859"/>
      <c r="CSR6" s="859"/>
      <c r="CSS6" s="859"/>
      <c r="CST6" s="859"/>
      <c r="CSU6" s="859"/>
      <c r="CSV6" s="859"/>
      <c r="CSW6" s="859"/>
      <c r="CSX6" s="859"/>
      <c r="CSY6" s="859"/>
      <c r="CSZ6" s="859"/>
      <c r="CTA6" s="859"/>
      <c r="CTB6" s="859"/>
      <c r="CTC6" s="859"/>
      <c r="CTD6" s="859"/>
      <c r="CTE6" s="859"/>
      <c r="CTF6" s="859"/>
      <c r="CTG6" s="859"/>
      <c r="CTH6" s="859"/>
      <c r="CTI6" s="859"/>
      <c r="CTJ6" s="859"/>
      <c r="CTK6" s="859"/>
      <c r="CTL6" s="859"/>
      <c r="CTM6" s="859"/>
      <c r="CTN6" s="859"/>
      <c r="CTO6" s="859"/>
      <c r="CTP6" s="859"/>
      <c r="CTQ6" s="859"/>
      <c r="CTR6" s="859"/>
      <c r="CTS6" s="859"/>
      <c r="CTT6" s="859"/>
      <c r="CTU6" s="859"/>
      <c r="CTV6" s="859"/>
      <c r="CTW6" s="859"/>
      <c r="CTX6" s="859"/>
      <c r="CTY6" s="859"/>
      <c r="CTZ6" s="859"/>
      <c r="CUA6" s="859"/>
      <c r="CUB6" s="859"/>
      <c r="CUC6" s="859"/>
      <c r="CUD6" s="859"/>
      <c r="CUE6" s="859"/>
      <c r="CUF6" s="859"/>
      <c r="CUG6" s="859"/>
      <c r="CUH6" s="859"/>
      <c r="CUI6" s="859"/>
      <c r="CUJ6" s="859"/>
      <c r="CUK6" s="859"/>
      <c r="CUL6" s="859"/>
      <c r="CUM6" s="859"/>
      <c r="CUN6" s="859"/>
      <c r="CUO6" s="859"/>
      <c r="CUP6" s="859"/>
      <c r="CUQ6" s="859"/>
      <c r="CUR6" s="859"/>
      <c r="CUS6" s="859"/>
      <c r="CUT6" s="859"/>
      <c r="CUU6" s="859"/>
      <c r="CUV6" s="859"/>
      <c r="CUW6" s="859"/>
      <c r="CUX6" s="859"/>
      <c r="CUY6" s="859"/>
      <c r="CUZ6" s="859"/>
      <c r="CVA6" s="859"/>
      <c r="CVB6" s="859"/>
      <c r="CVC6" s="859"/>
      <c r="CVD6" s="859"/>
      <c r="CVE6" s="859"/>
      <c r="CVF6" s="859"/>
      <c r="CVG6" s="859"/>
      <c r="CVH6" s="859"/>
      <c r="CVI6" s="859"/>
      <c r="CVJ6" s="859"/>
      <c r="CVK6" s="859"/>
      <c r="CVL6" s="859"/>
      <c r="CVM6" s="859"/>
      <c r="CVN6" s="859"/>
      <c r="CVO6" s="859"/>
      <c r="CVP6" s="859"/>
      <c r="CVQ6" s="859"/>
      <c r="CVR6" s="859"/>
      <c r="CVS6" s="859"/>
      <c r="CVT6" s="859"/>
      <c r="CVU6" s="859"/>
      <c r="CVV6" s="859"/>
      <c r="CVW6" s="859"/>
      <c r="CVX6" s="859"/>
      <c r="CVY6" s="859"/>
      <c r="CVZ6" s="859"/>
      <c r="CWA6" s="859"/>
      <c r="CWB6" s="859"/>
      <c r="CWC6" s="859"/>
      <c r="CWD6" s="859"/>
      <c r="CWE6" s="859"/>
      <c r="CWF6" s="859"/>
      <c r="CWG6" s="859"/>
      <c r="CWH6" s="859"/>
      <c r="CWI6" s="859"/>
      <c r="CWJ6" s="859"/>
      <c r="CWK6" s="859"/>
      <c r="CWL6" s="859"/>
      <c r="CWM6" s="859"/>
      <c r="CWN6" s="859"/>
      <c r="CWO6" s="859"/>
      <c r="CWP6" s="859"/>
      <c r="CWQ6" s="859"/>
      <c r="CWR6" s="859"/>
      <c r="CWS6" s="859"/>
      <c r="CWT6" s="859"/>
      <c r="CWU6" s="859"/>
      <c r="CWV6" s="859"/>
      <c r="CWW6" s="859"/>
      <c r="CWX6" s="859"/>
      <c r="CWY6" s="859"/>
      <c r="CWZ6" s="859"/>
      <c r="CXA6" s="859"/>
      <c r="CXB6" s="859"/>
      <c r="CXC6" s="859"/>
      <c r="CXD6" s="859"/>
      <c r="CXE6" s="859"/>
      <c r="CXF6" s="859"/>
      <c r="CXG6" s="859"/>
      <c r="CXH6" s="859"/>
      <c r="CXI6" s="859"/>
      <c r="CXJ6" s="859"/>
      <c r="CXK6" s="859"/>
      <c r="CXL6" s="859"/>
      <c r="CXM6" s="859"/>
      <c r="CXN6" s="859"/>
      <c r="CXO6" s="859"/>
      <c r="CXP6" s="859"/>
      <c r="CXQ6" s="859"/>
      <c r="CXR6" s="859"/>
      <c r="CXS6" s="859"/>
      <c r="CXT6" s="859"/>
      <c r="CXU6" s="859"/>
      <c r="CXV6" s="859"/>
      <c r="CXW6" s="859"/>
      <c r="CXX6" s="859"/>
      <c r="CXY6" s="859"/>
      <c r="CXZ6" s="859"/>
      <c r="CYA6" s="859"/>
      <c r="CYB6" s="859"/>
      <c r="CYC6" s="859"/>
      <c r="CYD6" s="859"/>
      <c r="CYE6" s="859"/>
      <c r="CYF6" s="859"/>
      <c r="CYG6" s="859"/>
      <c r="CYH6" s="859"/>
      <c r="CYI6" s="859"/>
      <c r="CYJ6" s="859"/>
      <c r="CYK6" s="859"/>
      <c r="CYL6" s="859"/>
      <c r="CYM6" s="859"/>
      <c r="CYN6" s="859"/>
      <c r="CYO6" s="859"/>
      <c r="CYP6" s="859"/>
      <c r="CYQ6" s="859"/>
      <c r="CYR6" s="859"/>
      <c r="CYS6" s="859"/>
      <c r="CYT6" s="859"/>
      <c r="CYU6" s="859"/>
      <c r="CYV6" s="859"/>
      <c r="CYW6" s="859"/>
      <c r="CYX6" s="859"/>
      <c r="CYY6" s="859"/>
      <c r="CYZ6" s="859"/>
      <c r="CZA6" s="859"/>
      <c r="CZB6" s="859"/>
      <c r="CZC6" s="859"/>
      <c r="CZD6" s="859"/>
      <c r="CZE6" s="859"/>
      <c r="CZF6" s="859"/>
      <c r="CZG6" s="859"/>
      <c r="CZH6" s="859"/>
      <c r="CZI6" s="859"/>
      <c r="CZJ6" s="859"/>
      <c r="CZK6" s="859"/>
      <c r="CZL6" s="859"/>
      <c r="CZM6" s="859"/>
      <c r="CZN6" s="859"/>
      <c r="CZO6" s="859"/>
      <c r="CZP6" s="859"/>
      <c r="CZQ6" s="859"/>
      <c r="CZR6" s="859"/>
      <c r="CZS6" s="859"/>
      <c r="CZT6" s="859"/>
      <c r="CZU6" s="859"/>
      <c r="CZV6" s="859"/>
      <c r="CZW6" s="859"/>
      <c r="CZX6" s="859"/>
      <c r="CZY6" s="859"/>
      <c r="CZZ6" s="859"/>
      <c r="DAA6" s="859"/>
      <c r="DAB6" s="859"/>
      <c r="DAC6" s="859"/>
      <c r="DAD6" s="859"/>
      <c r="DAE6" s="859"/>
      <c r="DAF6" s="859"/>
      <c r="DAG6" s="859"/>
      <c r="DAH6" s="859"/>
      <c r="DAI6" s="859"/>
      <c r="DAJ6" s="859"/>
      <c r="DAK6" s="859"/>
      <c r="DAL6" s="859"/>
      <c r="DAM6" s="859"/>
      <c r="DAN6" s="859"/>
      <c r="DAO6" s="859"/>
      <c r="DAP6" s="859"/>
      <c r="DAQ6" s="859"/>
      <c r="DAR6" s="859"/>
      <c r="DAS6" s="859"/>
      <c r="DAT6" s="859"/>
      <c r="DAU6" s="859"/>
      <c r="DAV6" s="859"/>
      <c r="DAW6" s="859"/>
      <c r="DAX6" s="859"/>
      <c r="DAY6" s="859"/>
      <c r="DAZ6" s="859"/>
      <c r="DBA6" s="859"/>
      <c r="DBB6" s="859"/>
      <c r="DBC6" s="859"/>
      <c r="DBD6" s="859"/>
      <c r="DBE6" s="859"/>
      <c r="DBF6" s="859"/>
      <c r="DBG6" s="859"/>
      <c r="DBH6" s="859"/>
      <c r="DBI6" s="859"/>
      <c r="DBJ6" s="859"/>
      <c r="DBK6" s="859"/>
      <c r="DBL6" s="859"/>
      <c r="DBM6" s="859"/>
      <c r="DBN6" s="859"/>
      <c r="DBO6" s="859"/>
      <c r="DBP6" s="859"/>
      <c r="DBQ6" s="859"/>
      <c r="DBR6" s="859"/>
      <c r="DBS6" s="859"/>
      <c r="DBT6" s="859"/>
      <c r="DBU6" s="859"/>
      <c r="DBV6" s="859"/>
      <c r="DBW6" s="859"/>
      <c r="DBX6" s="859"/>
      <c r="DBY6" s="859"/>
      <c r="DBZ6" s="859"/>
      <c r="DCA6" s="859"/>
      <c r="DCB6" s="859"/>
      <c r="DCC6" s="859"/>
      <c r="DCD6" s="859"/>
      <c r="DCE6" s="859"/>
      <c r="DCF6" s="859"/>
      <c r="DCG6" s="859"/>
      <c r="DCH6" s="859"/>
      <c r="DCI6" s="859"/>
      <c r="DCJ6" s="859"/>
      <c r="DCK6" s="859"/>
      <c r="DCL6" s="859"/>
      <c r="DCM6" s="859"/>
      <c r="DCN6" s="859"/>
      <c r="DCO6" s="859"/>
      <c r="DCP6" s="859"/>
      <c r="DCQ6" s="859"/>
      <c r="DCR6" s="859"/>
      <c r="DCS6" s="859"/>
      <c r="DCT6" s="859"/>
      <c r="DCU6" s="859"/>
      <c r="DCV6" s="859"/>
      <c r="DCW6" s="859"/>
      <c r="DCX6" s="859"/>
      <c r="DCY6" s="859"/>
      <c r="DCZ6" s="859"/>
      <c r="DDA6" s="859"/>
      <c r="DDB6" s="859"/>
      <c r="DDC6" s="859"/>
      <c r="DDD6" s="859"/>
      <c r="DDE6" s="859"/>
      <c r="DDF6" s="859"/>
      <c r="DDG6" s="859"/>
      <c r="DDH6" s="859"/>
      <c r="DDI6" s="859"/>
      <c r="DDJ6" s="859"/>
      <c r="DDK6" s="859"/>
      <c r="DDL6" s="859"/>
      <c r="DDM6" s="859"/>
      <c r="DDN6" s="859"/>
      <c r="DDO6" s="859"/>
      <c r="DDP6" s="859"/>
      <c r="DDQ6" s="859"/>
      <c r="DDR6" s="859"/>
      <c r="DDS6" s="859"/>
      <c r="DDT6" s="859"/>
      <c r="DDU6" s="859"/>
      <c r="DDV6" s="859"/>
      <c r="DDW6" s="859"/>
      <c r="DDX6" s="859"/>
      <c r="DDY6" s="859"/>
      <c r="DDZ6" s="859"/>
      <c r="DEA6" s="859"/>
      <c r="DEB6" s="859"/>
      <c r="DEC6" s="859"/>
      <c r="DED6" s="859"/>
      <c r="DEE6" s="859"/>
      <c r="DEF6" s="859"/>
      <c r="DEG6" s="859"/>
      <c r="DEH6" s="859"/>
      <c r="DEI6" s="859"/>
      <c r="DEJ6" s="859"/>
      <c r="DEK6" s="859"/>
      <c r="DEL6" s="859"/>
      <c r="DEM6" s="859"/>
      <c r="DEN6" s="859"/>
      <c r="DEO6" s="859"/>
      <c r="DEP6" s="859"/>
      <c r="DEQ6" s="859"/>
      <c r="DER6" s="859"/>
      <c r="DES6" s="859"/>
      <c r="DET6" s="859"/>
      <c r="DEU6" s="859"/>
      <c r="DEV6" s="859"/>
      <c r="DEW6" s="859"/>
      <c r="DEX6" s="859"/>
      <c r="DEY6" s="859"/>
      <c r="DEZ6" s="859"/>
      <c r="DFA6" s="859"/>
      <c r="DFB6" s="859"/>
      <c r="DFC6" s="859"/>
      <c r="DFD6" s="859"/>
      <c r="DFE6" s="859"/>
      <c r="DFF6" s="859"/>
      <c r="DFG6" s="859"/>
      <c r="DFH6" s="859"/>
      <c r="DFI6" s="859"/>
      <c r="DFJ6" s="859"/>
      <c r="DFK6" s="859"/>
      <c r="DFL6" s="859"/>
      <c r="DFM6" s="859"/>
      <c r="DFN6" s="859"/>
      <c r="DFO6" s="859"/>
      <c r="DFP6" s="859"/>
      <c r="DFQ6" s="859"/>
      <c r="DFR6" s="859"/>
      <c r="DFS6" s="859"/>
      <c r="DFT6" s="859"/>
      <c r="DFU6" s="859"/>
      <c r="DFV6" s="859"/>
      <c r="DFW6" s="859"/>
      <c r="DFX6" s="859"/>
      <c r="DFY6" s="859"/>
      <c r="DFZ6" s="859"/>
      <c r="DGA6" s="859"/>
      <c r="DGB6" s="859"/>
      <c r="DGC6" s="859"/>
      <c r="DGD6" s="859"/>
      <c r="DGE6" s="859"/>
      <c r="DGF6" s="859"/>
      <c r="DGG6" s="859"/>
      <c r="DGH6" s="859"/>
      <c r="DGI6" s="859"/>
      <c r="DGJ6" s="859"/>
      <c r="DGK6" s="859"/>
      <c r="DGL6" s="859"/>
      <c r="DGM6" s="859"/>
      <c r="DGN6" s="859"/>
      <c r="DGO6" s="859"/>
      <c r="DGP6" s="859"/>
      <c r="DGQ6" s="859"/>
      <c r="DGR6" s="859"/>
      <c r="DGS6" s="859"/>
      <c r="DGT6" s="859"/>
      <c r="DGU6" s="859"/>
      <c r="DGV6" s="859"/>
      <c r="DGW6" s="859"/>
      <c r="DGX6" s="859"/>
      <c r="DGY6" s="859"/>
      <c r="DGZ6" s="859"/>
      <c r="DHA6" s="859"/>
      <c r="DHB6" s="859"/>
      <c r="DHC6" s="859"/>
      <c r="DHD6" s="859"/>
      <c r="DHE6" s="859"/>
      <c r="DHF6" s="859"/>
      <c r="DHG6" s="859"/>
      <c r="DHH6" s="859"/>
      <c r="DHI6" s="859"/>
      <c r="DHJ6" s="859"/>
      <c r="DHK6" s="859"/>
      <c r="DHL6" s="859"/>
      <c r="DHM6" s="859"/>
      <c r="DHN6" s="859"/>
      <c r="DHO6" s="859"/>
      <c r="DHP6" s="859"/>
      <c r="DHQ6" s="859"/>
      <c r="DHR6" s="859"/>
      <c r="DHS6" s="859"/>
      <c r="DHT6" s="859"/>
      <c r="DHU6" s="859"/>
      <c r="DHV6" s="859"/>
      <c r="DHW6" s="859"/>
      <c r="DHX6" s="859"/>
      <c r="DHY6" s="859"/>
      <c r="DHZ6" s="859"/>
      <c r="DIA6" s="859"/>
      <c r="DIB6" s="859"/>
      <c r="DIC6" s="859"/>
      <c r="DID6" s="859"/>
      <c r="DIE6" s="859"/>
      <c r="DIF6" s="859"/>
      <c r="DIG6" s="859"/>
      <c r="DIH6" s="859"/>
      <c r="DII6" s="859"/>
      <c r="DIJ6" s="859"/>
      <c r="DIK6" s="859"/>
      <c r="DIL6" s="859"/>
      <c r="DIM6" s="859"/>
      <c r="DIN6" s="859"/>
      <c r="DIO6" s="859"/>
      <c r="DIP6" s="859"/>
      <c r="DIQ6" s="859"/>
      <c r="DIR6" s="859"/>
      <c r="DIS6" s="859"/>
      <c r="DIT6" s="859"/>
      <c r="DIU6" s="859"/>
      <c r="DIV6" s="859"/>
      <c r="DIW6" s="859"/>
      <c r="DIX6" s="859"/>
      <c r="DIY6" s="859"/>
      <c r="DIZ6" s="859"/>
      <c r="DJA6" s="859"/>
      <c r="DJB6" s="859"/>
      <c r="DJC6" s="859"/>
      <c r="DJD6" s="859"/>
      <c r="DJE6" s="859"/>
      <c r="DJF6" s="859"/>
      <c r="DJG6" s="859"/>
      <c r="DJH6" s="859"/>
      <c r="DJI6" s="859"/>
      <c r="DJJ6" s="859"/>
      <c r="DJK6" s="859"/>
      <c r="DJL6" s="859"/>
      <c r="DJM6" s="859"/>
      <c r="DJN6" s="859"/>
      <c r="DJO6" s="859"/>
      <c r="DJP6" s="859"/>
      <c r="DJQ6" s="859"/>
      <c r="DJR6" s="859"/>
      <c r="DJS6" s="859"/>
      <c r="DJT6" s="859"/>
      <c r="DJU6" s="859"/>
      <c r="DJV6" s="859"/>
      <c r="DJW6" s="859"/>
      <c r="DJX6" s="859"/>
      <c r="DJY6" s="859"/>
      <c r="DJZ6" s="859"/>
      <c r="DKA6" s="859"/>
      <c r="DKB6" s="859"/>
      <c r="DKC6" s="859"/>
      <c r="DKD6" s="859"/>
      <c r="DKE6" s="859"/>
      <c r="DKF6" s="859"/>
      <c r="DKG6" s="859"/>
      <c r="DKH6" s="859"/>
      <c r="DKI6" s="859"/>
      <c r="DKJ6" s="859"/>
      <c r="DKK6" s="859"/>
      <c r="DKL6" s="859"/>
      <c r="DKM6" s="859"/>
      <c r="DKN6" s="859"/>
      <c r="DKO6" s="859"/>
      <c r="DKP6" s="859"/>
      <c r="DKQ6" s="859"/>
      <c r="DKR6" s="859"/>
      <c r="DKS6" s="859"/>
      <c r="DKT6" s="859"/>
      <c r="DKU6" s="859"/>
      <c r="DKV6" s="859"/>
      <c r="DKW6" s="859"/>
      <c r="DKX6" s="859"/>
      <c r="DKY6" s="859"/>
      <c r="DKZ6" s="859"/>
      <c r="DLA6" s="859"/>
      <c r="DLB6" s="859"/>
      <c r="DLC6" s="859"/>
      <c r="DLD6" s="859"/>
      <c r="DLE6" s="859"/>
      <c r="DLF6" s="859"/>
      <c r="DLG6" s="859"/>
      <c r="DLH6" s="859"/>
      <c r="DLI6" s="859"/>
      <c r="DLJ6" s="859"/>
      <c r="DLK6" s="859"/>
      <c r="DLL6" s="859"/>
      <c r="DLM6" s="859"/>
      <c r="DLN6" s="859"/>
      <c r="DLO6" s="859"/>
      <c r="DLP6" s="859"/>
      <c r="DLQ6" s="859"/>
      <c r="DLR6" s="859"/>
      <c r="DLS6" s="859"/>
      <c r="DLT6" s="859"/>
      <c r="DLU6" s="859"/>
      <c r="DLV6" s="859"/>
      <c r="DLW6" s="859"/>
      <c r="DLX6" s="859"/>
      <c r="DLY6" s="859"/>
      <c r="DLZ6" s="859"/>
      <c r="DMA6" s="859"/>
      <c r="DMB6" s="859"/>
      <c r="DMC6" s="859"/>
      <c r="DMD6" s="859"/>
      <c r="DME6" s="859"/>
      <c r="DMF6" s="859"/>
      <c r="DMG6" s="859"/>
      <c r="DMH6" s="859"/>
      <c r="DMI6" s="859"/>
      <c r="DMJ6" s="859"/>
      <c r="DMK6" s="859"/>
      <c r="DML6" s="859"/>
      <c r="DMM6" s="859"/>
      <c r="DMN6" s="859"/>
      <c r="DMO6" s="859"/>
      <c r="DMP6" s="859"/>
      <c r="DMQ6" s="859"/>
      <c r="DMR6" s="859"/>
      <c r="DMS6" s="859"/>
      <c r="DMT6" s="859"/>
      <c r="DMU6" s="859"/>
      <c r="DMV6" s="859"/>
      <c r="DMW6" s="859"/>
      <c r="DMX6" s="859"/>
      <c r="DMY6" s="859"/>
      <c r="DMZ6" s="859"/>
      <c r="DNA6" s="859"/>
      <c r="DNB6" s="859"/>
      <c r="DNC6" s="859"/>
      <c r="DND6" s="859"/>
      <c r="DNE6" s="859"/>
      <c r="DNF6" s="859"/>
      <c r="DNG6" s="859"/>
      <c r="DNH6" s="859"/>
      <c r="DNI6" s="859"/>
      <c r="DNJ6" s="859"/>
      <c r="DNK6" s="859"/>
      <c r="DNL6" s="859"/>
      <c r="DNM6" s="859"/>
      <c r="DNN6" s="859"/>
      <c r="DNO6" s="859"/>
      <c r="DNP6" s="859"/>
      <c r="DNQ6" s="859"/>
      <c r="DNR6" s="859"/>
      <c r="DNS6" s="859"/>
      <c r="DNT6" s="859"/>
      <c r="DNU6" s="859"/>
      <c r="DNV6" s="859"/>
      <c r="DNW6" s="859"/>
      <c r="DNX6" s="859"/>
      <c r="DNY6" s="859"/>
      <c r="DNZ6" s="859"/>
      <c r="DOA6" s="859"/>
      <c r="DOB6" s="859"/>
      <c r="DOC6" s="859"/>
      <c r="DOD6" s="859"/>
      <c r="DOE6" s="859"/>
      <c r="DOF6" s="859"/>
      <c r="DOG6" s="859"/>
      <c r="DOH6" s="859"/>
      <c r="DOI6" s="859"/>
      <c r="DOJ6" s="859"/>
      <c r="DOK6" s="859"/>
      <c r="DOL6" s="859"/>
      <c r="DOM6" s="859"/>
      <c r="DON6" s="859"/>
      <c r="DOO6" s="859"/>
      <c r="DOP6" s="859"/>
      <c r="DOQ6" s="859"/>
      <c r="DOR6" s="859"/>
      <c r="DOS6" s="859"/>
      <c r="DOT6" s="859"/>
      <c r="DOU6" s="859"/>
      <c r="DOV6" s="859"/>
      <c r="DOW6" s="859"/>
      <c r="DOX6" s="859"/>
      <c r="DOY6" s="859"/>
      <c r="DOZ6" s="859"/>
      <c r="DPA6" s="859"/>
      <c r="DPB6" s="859"/>
      <c r="DPC6" s="859"/>
      <c r="DPD6" s="859"/>
      <c r="DPE6" s="859"/>
      <c r="DPF6" s="859"/>
      <c r="DPG6" s="859"/>
      <c r="DPH6" s="859"/>
      <c r="DPI6" s="859"/>
      <c r="DPJ6" s="859"/>
      <c r="DPK6" s="859"/>
      <c r="DPL6" s="859"/>
      <c r="DPM6" s="859"/>
      <c r="DPN6" s="859"/>
      <c r="DPO6" s="859"/>
      <c r="DPP6" s="859"/>
      <c r="DPQ6" s="859"/>
      <c r="DPR6" s="859"/>
      <c r="DPS6" s="859"/>
      <c r="DPT6" s="859"/>
      <c r="DPU6" s="859"/>
      <c r="DPV6" s="859"/>
      <c r="DPW6" s="859"/>
      <c r="DPX6" s="859"/>
      <c r="DPY6" s="859"/>
      <c r="DPZ6" s="859"/>
      <c r="DQA6" s="859"/>
      <c r="DQB6" s="859"/>
      <c r="DQC6" s="859"/>
      <c r="DQD6" s="859"/>
      <c r="DQE6" s="859"/>
      <c r="DQF6" s="859"/>
      <c r="DQG6" s="859"/>
      <c r="DQH6" s="859"/>
      <c r="DQI6" s="859"/>
      <c r="DQJ6" s="859"/>
      <c r="DQK6" s="859"/>
      <c r="DQL6" s="859"/>
      <c r="DQM6" s="859"/>
      <c r="DQN6" s="859"/>
      <c r="DQO6" s="859"/>
      <c r="DQP6" s="859"/>
      <c r="DQQ6" s="859"/>
      <c r="DQR6" s="859"/>
      <c r="DQS6" s="859"/>
      <c r="DQT6" s="859"/>
      <c r="DQU6" s="859"/>
      <c r="DQV6" s="859"/>
      <c r="DQW6" s="859"/>
      <c r="DQX6" s="859"/>
      <c r="DQY6" s="859"/>
      <c r="DQZ6" s="859"/>
      <c r="DRA6" s="859"/>
      <c r="DRB6" s="859"/>
      <c r="DRC6" s="859"/>
      <c r="DRD6" s="859"/>
      <c r="DRE6" s="859"/>
      <c r="DRF6" s="859"/>
      <c r="DRG6" s="859"/>
      <c r="DRH6" s="859"/>
      <c r="DRI6" s="859"/>
      <c r="DRJ6" s="859"/>
      <c r="DRK6" s="859"/>
      <c r="DRL6" s="859"/>
      <c r="DRM6" s="859"/>
      <c r="DRN6" s="859"/>
      <c r="DRO6" s="859"/>
      <c r="DRP6" s="859"/>
      <c r="DRQ6" s="859"/>
      <c r="DRR6" s="859"/>
      <c r="DRS6" s="859"/>
      <c r="DRT6" s="859"/>
      <c r="DRU6" s="859"/>
      <c r="DRV6" s="859"/>
      <c r="DRW6" s="859"/>
      <c r="DRX6" s="859"/>
      <c r="DRY6" s="859"/>
      <c r="DRZ6" s="859"/>
      <c r="DSA6" s="859"/>
      <c r="DSB6" s="859"/>
      <c r="DSC6" s="859"/>
      <c r="DSD6" s="859"/>
      <c r="DSE6" s="859"/>
      <c r="DSF6" s="859"/>
      <c r="DSG6" s="859"/>
      <c r="DSH6" s="859"/>
      <c r="DSI6" s="859"/>
      <c r="DSJ6" s="859"/>
      <c r="DSK6" s="859"/>
      <c r="DSL6" s="859"/>
      <c r="DSM6" s="859"/>
      <c r="DSN6" s="859"/>
      <c r="DSO6" s="859"/>
      <c r="DSP6" s="859"/>
      <c r="DSQ6" s="859"/>
      <c r="DSR6" s="859"/>
      <c r="DSS6" s="859"/>
      <c r="DST6" s="859"/>
      <c r="DSU6" s="859"/>
      <c r="DSV6" s="859"/>
      <c r="DSW6" s="859"/>
      <c r="DSX6" s="859"/>
      <c r="DSY6" s="859"/>
      <c r="DSZ6" s="859"/>
      <c r="DTA6" s="859"/>
      <c r="DTB6" s="859"/>
      <c r="DTC6" s="859"/>
      <c r="DTD6" s="859"/>
      <c r="DTE6" s="859"/>
      <c r="DTF6" s="859"/>
      <c r="DTG6" s="859"/>
      <c r="DTH6" s="859"/>
      <c r="DTI6" s="859"/>
      <c r="DTJ6" s="859"/>
      <c r="DTK6" s="859"/>
      <c r="DTL6" s="859"/>
      <c r="DTM6" s="859"/>
      <c r="DTN6" s="859"/>
      <c r="DTO6" s="859"/>
      <c r="DTP6" s="859"/>
      <c r="DTQ6" s="859"/>
      <c r="DTR6" s="859"/>
      <c r="DTS6" s="859"/>
      <c r="DTT6" s="859"/>
      <c r="DTU6" s="859"/>
      <c r="DTV6" s="859"/>
      <c r="DTW6" s="859"/>
      <c r="DTX6" s="859"/>
      <c r="DTY6" s="859"/>
      <c r="DTZ6" s="859"/>
      <c r="DUA6" s="859"/>
      <c r="DUB6" s="859"/>
      <c r="DUC6" s="859"/>
      <c r="DUD6" s="859"/>
      <c r="DUE6" s="859"/>
      <c r="DUF6" s="859"/>
      <c r="DUG6" s="859"/>
      <c r="DUH6" s="859"/>
      <c r="DUI6" s="859"/>
      <c r="DUJ6" s="859"/>
      <c r="DUK6" s="859"/>
      <c r="DUL6" s="859"/>
      <c r="DUM6" s="859"/>
      <c r="DUN6" s="859"/>
      <c r="DUO6" s="859"/>
      <c r="DUP6" s="859"/>
      <c r="DUQ6" s="859"/>
      <c r="DUR6" s="859"/>
      <c r="DUS6" s="859"/>
      <c r="DUT6" s="859"/>
      <c r="DUU6" s="859"/>
      <c r="DUV6" s="859"/>
      <c r="DUW6" s="859"/>
      <c r="DUX6" s="859"/>
      <c r="DUY6" s="859"/>
      <c r="DUZ6" s="859"/>
      <c r="DVA6" s="859"/>
      <c r="DVB6" s="859"/>
      <c r="DVC6" s="859"/>
      <c r="DVD6" s="859"/>
      <c r="DVE6" s="859"/>
      <c r="DVF6" s="859"/>
      <c r="DVG6" s="859"/>
      <c r="DVH6" s="859"/>
      <c r="DVI6" s="859"/>
      <c r="DVJ6" s="859"/>
      <c r="DVK6" s="859"/>
      <c r="DVL6" s="859"/>
      <c r="DVM6" s="859"/>
      <c r="DVN6" s="859"/>
      <c r="DVO6" s="859"/>
      <c r="DVP6" s="859"/>
      <c r="DVQ6" s="859"/>
      <c r="DVR6" s="859"/>
      <c r="DVS6" s="859"/>
      <c r="DVT6" s="859"/>
      <c r="DVU6" s="859"/>
      <c r="DVV6" s="859"/>
      <c r="DVW6" s="859"/>
      <c r="DVX6" s="859"/>
      <c r="DVY6" s="859"/>
      <c r="DVZ6" s="859"/>
      <c r="DWA6" s="859"/>
      <c r="DWB6" s="859"/>
      <c r="DWC6" s="859"/>
      <c r="DWD6" s="859"/>
      <c r="DWE6" s="859"/>
      <c r="DWF6" s="859"/>
      <c r="DWG6" s="859"/>
      <c r="DWH6" s="859"/>
      <c r="DWI6" s="859"/>
      <c r="DWJ6" s="859"/>
      <c r="DWK6" s="859"/>
      <c r="DWL6" s="859"/>
      <c r="DWM6" s="859"/>
      <c r="DWN6" s="859"/>
      <c r="DWO6" s="859"/>
      <c r="DWP6" s="859"/>
      <c r="DWQ6" s="859"/>
      <c r="DWR6" s="859"/>
      <c r="DWS6" s="859"/>
      <c r="DWT6" s="859"/>
      <c r="DWU6" s="859"/>
      <c r="DWV6" s="859"/>
      <c r="DWW6" s="859"/>
      <c r="DWX6" s="859"/>
      <c r="DWY6" s="859"/>
      <c r="DWZ6" s="859"/>
      <c r="DXA6" s="859"/>
      <c r="DXB6" s="859"/>
      <c r="DXC6" s="859"/>
      <c r="DXD6" s="859"/>
      <c r="DXE6" s="859"/>
      <c r="DXF6" s="859"/>
      <c r="DXG6" s="859"/>
      <c r="DXH6" s="859"/>
      <c r="DXI6" s="859"/>
      <c r="DXJ6" s="859"/>
      <c r="DXK6" s="859"/>
      <c r="DXL6" s="859"/>
      <c r="DXM6" s="859"/>
      <c r="DXN6" s="859"/>
      <c r="DXO6" s="859"/>
      <c r="DXP6" s="859"/>
      <c r="DXQ6" s="859"/>
      <c r="DXR6" s="859"/>
      <c r="DXS6" s="859"/>
      <c r="DXT6" s="859"/>
      <c r="DXU6" s="859"/>
      <c r="DXV6" s="859"/>
      <c r="DXW6" s="859"/>
      <c r="DXX6" s="859"/>
      <c r="DXY6" s="859"/>
      <c r="DXZ6" s="859"/>
      <c r="DYA6" s="859"/>
      <c r="DYB6" s="859"/>
      <c r="DYC6" s="859"/>
      <c r="DYD6" s="859"/>
      <c r="DYE6" s="859"/>
      <c r="DYF6" s="859"/>
      <c r="DYG6" s="859"/>
      <c r="DYH6" s="859"/>
      <c r="DYI6" s="859"/>
      <c r="DYJ6" s="859"/>
      <c r="DYK6" s="859"/>
      <c r="DYL6" s="859"/>
      <c r="DYM6" s="859"/>
      <c r="DYN6" s="859"/>
      <c r="DYO6" s="859"/>
      <c r="DYP6" s="859"/>
      <c r="DYQ6" s="859"/>
      <c r="DYR6" s="859"/>
      <c r="DYS6" s="859"/>
      <c r="DYT6" s="859"/>
      <c r="DYU6" s="859"/>
      <c r="DYV6" s="859"/>
      <c r="DYW6" s="859"/>
      <c r="DYX6" s="859"/>
      <c r="DYY6" s="859"/>
      <c r="DYZ6" s="859"/>
      <c r="DZA6" s="859"/>
      <c r="DZB6" s="859"/>
      <c r="DZC6" s="859"/>
      <c r="DZD6" s="859"/>
      <c r="DZE6" s="859"/>
      <c r="DZF6" s="859"/>
      <c r="DZG6" s="859"/>
      <c r="DZH6" s="859"/>
      <c r="DZI6" s="859"/>
      <c r="DZJ6" s="859"/>
      <c r="DZK6" s="859"/>
      <c r="DZL6" s="859"/>
      <c r="DZM6" s="859"/>
      <c r="DZN6" s="859"/>
      <c r="DZO6" s="859"/>
      <c r="DZP6" s="859"/>
      <c r="DZQ6" s="859"/>
      <c r="DZR6" s="859"/>
      <c r="DZS6" s="859"/>
      <c r="DZT6" s="859"/>
      <c r="DZU6" s="859"/>
      <c r="DZV6" s="859"/>
      <c r="DZW6" s="859"/>
      <c r="DZX6" s="859"/>
      <c r="DZY6" s="859"/>
      <c r="DZZ6" s="859"/>
      <c r="EAA6" s="859"/>
      <c r="EAB6" s="859"/>
      <c r="EAC6" s="859"/>
      <c r="EAD6" s="859"/>
      <c r="EAE6" s="859"/>
      <c r="EAF6" s="859"/>
      <c r="EAG6" s="859"/>
      <c r="EAH6" s="859"/>
      <c r="EAI6" s="859"/>
      <c r="EAJ6" s="859"/>
      <c r="EAK6" s="859"/>
      <c r="EAL6" s="859"/>
      <c r="EAM6" s="859"/>
      <c r="EAN6" s="859"/>
      <c r="EAO6" s="859"/>
      <c r="EAP6" s="859"/>
      <c r="EAQ6" s="859"/>
      <c r="EAR6" s="859"/>
      <c r="EAS6" s="859"/>
      <c r="EAT6" s="859"/>
      <c r="EAU6" s="859"/>
      <c r="EAV6" s="859"/>
      <c r="EAW6" s="859"/>
      <c r="EAX6" s="859"/>
      <c r="EAY6" s="859"/>
      <c r="EAZ6" s="859"/>
      <c r="EBA6" s="859"/>
      <c r="EBB6" s="859"/>
      <c r="EBC6" s="859"/>
      <c r="EBD6" s="859"/>
      <c r="EBE6" s="859"/>
      <c r="EBF6" s="859"/>
      <c r="EBG6" s="859"/>
      <c r="EBH6" s="859"/>
      <c r="EBI6" s="859"/>
      <c r="EBJ6" s="859"/>
      <c r="EBK6" s="859"/>
      <c r="EBL6" s="859"/>
      <c r="EBM6" s="859"/>
      <c r="EBN6" s="859"/>
      <c r="EBO6" s="859"/>
      <c r="EBP6" s="859"/>
      <c r="EBQ6" s="859"/>
      <c r="EBR6" s="859"/>
      <c r="EBS6" s="859"/>
      <c r="EBT6" s="859"/>
      <c r="EBU6" s="859"/>
      <c r="EBV6" s="859"/>
      <c r="EBW6" s="859"/>
      <c r="EBX6" s="859"/>
      <c r="EBY6" s="859"/>
      <c r="EBZ6" s="859"/>
      <c r="ECA6" s="859"/>
      <c r="ECB6" s="859"/>
      <c r="ECC6" s="859"/>
      <c r="ECD6" s="859"/>
      <c r="ECE6" s="859"/>
      <c r="ECF6" s="859"/>
      <c r="ECG6" s="859"/>
      <c r="ECH6" s="859"/>
      <c r="ECI6" s="859"/>
      <c r="ECJ6" s="859"/>
      <c r="ECK6" s="859"/>
      <c r="ECL6" s="859"/>
      <c r="ECM6" s="859"/>
      <c r="ECN6" s="859"/>
      <c r="ECO6" s="859"/>
      <c r="ECP6" s="859"/>
      <c r="ECQ6" s="859"/>
      <c r="ECR6" s="859"/>
      <c r="ECS6" s="859"/>
      <c r="ECT6" s="859"/>
      <c r="ECU6" s="859"/>
      <c r="ECV6" s="859"/>
      <c r="ECW6" s="859"/>
      <c r="ECX6" s="859"/>
      <c r="ECY6" s="859"/>
      <c r="ECZ6" s="859"/>
      <c r="EDA6" s="859"/>
      <c r="EDB6" s="859"/>
      <c r="EDC6" s="859"/>
      <c r="EDD6" s="859"/>
      <c r="EDE6" s="859"/>
      <c r="EDF6" s="859"/>
      <c r="EDG6" s="859"/>
      <c r="EDH6" s="859"/>
      <c r="EDI6" s="859"/>
      <c r="EDJ6" s="859"/>
      <c r="EDK6" s="859"/>
      <c r="EDL6" s="859"/>
      <c r="EDM6" s="859"/>
      <c r="EDN6" s="859"/>
      <c r="EDO6" s="859"/>
      <c r="EDP6" s="859"/>
      <c r="EDQ6" s="859"/>
      <c r="EDR6" s="859"/>
      <c r="EDS6" s="859"/>
      <c r="EDT6" s="859"/>
      <c r="EDU6" s="859"/>
      <c r="EDV6" s="859"/>
      <c r="EDW6" s="859"/>
      <c r="EDX6" s="859"/>
      <c r="EDY6" s="859"/>
      <c r="EDZ6" s="859"/>
      <c r="EEA6" s="859"/>
      <c r="EEB6" s="859"/>
      <c r="EEC6" s="859"/>
      <c r="EED6" s="859"/>
      <c r="EEE6" s="859"/>
      <c r="EEF6" s="859"/>
      <c r="EEG6" s="859"/>
      <c r="EEH6" s="859"/>
      <c r="EEI6" s="859"/>
      <c r="EEJ6" s="859"/>
      <c r="EEK6" s="859"/>
      <c r="EEL6" s="859"/>
      <c r="EEM6" s="859"/>
      <c r="EEN6" s="859"/>
      <c r="EEO6" s="859"/>
      <c r="EEP6" s="859"/>
      <c r="EEQ6" s="859"/>
      <c r="EER6" s="859"/>
      <c r="EES6" s="859"/>
      <c r="EET6" s="859"/>
      <c r="EEU6" s="859"/>
      <c r="EEV6" s="859"/>
      <c r="EEW6" s="859"/>
      <c r="EEX6" s="859"/>
      <c r="EEY6" s="859"/>
      <c r="EEZ6" s="859"/>
      <c r="EFA6" s="859"/>
      <c r="EFB6" s="859"/>
      <c r="EFC6" s="859"/>
      <c r="EFD6" s="859"/>
      <c r="EFE6" s="859"/>
      <c r="EFF6" s="859"/>
      <c r="EFG6" s="859"/>
      <c r="EFH6" s="859"/>
      <c r="EFI6" s="859"/>
      <c r="EFJ6" s="859"/>
      <c r="EFK6" s="859"/>
      <c r="EFL6" s="859"/>
      <c r="EFM6" s="859"/>
      <c r="EFN6" s="859"/>
      <c r="EFO6" s="859"/>
      <c r="EFP6" s="859"/>
      <c r="EFQ6" s="859"/>
      <c r="EFR6" s="859"/>
      <c r="EFS6" s="859"/>
      <c r="EFT6" s="859"/>
      <c r="EFU6" s="859"/>
      <c r="EFV6" s="859"/>
      <c r="EFW6" s="859"/>
      <c r="EFX6" s="859"/>
      <c r="EFY6" s="859"/>
      <c r="EFZ6" s="859"/>
      <c r="EGA6" s="859"/>
      <c r="EGB6" s="859"/>
      <c r="EGC6" s="859"/>
      <c r="EGD6" s="859"/>
      <c r="EGE6" s="859"/>
      <c r="EGF6" s="859"/>
      <c r="EGG6" s="859"/>
      <c r="EGH6" s="859"/>
      <c r="EGI6" s="859"/>
      <c r="EGJ6" s="859"/>
      <c r="EGK6" s="859"/>
      <c r="EGL6" s="859"/>
      <c r="EGM6" s="859"/>
      <c r="EGN6" s="859"/>
      <c r="EGO6" s="859"/>
      <c r="EGP6" s="859"/>
      <c r="EGQ6" s="859"/>
      <c r="EGR6" s="859"/>
      <c r="EGS6" s="859"/>
      <c r="EGT6" s="859"/>
      <c r="EGU6" s="859"/>
      <c r="EGV6" s="859"/>
      <c r="EGW6" s="859"/>
      <c r="EGX6" s="859"/>
      <c r="EGY6" s="859"/>
      <c r="EGZ6" s="859"/>
      <c r="EHA6" s="859"/>
      <c r="EHB6" s="859"/>
      <c r="EHC6" s="859"/>
      <c r="EHD6" s="859"/>
      <c r="EHE6" s="859"/>
      <c r="EHF6" s="859"/>
      <c r="EHG6" s="859"/>
      <c r="EHH6" s="859"/>
      <c r="EHI6" s="859"/>
      <c r="EHJ6" s="859"/>
      <c r="EHK6" s="859"/>
      <c r="EHL6" s="859"/>
      <c r="EHM6" s="859"/>
      <c r="EHN6" s="859"/>
      <c r="EHO6" s="859"/>
      <c r="EHP6" s="859"/>
      <c r="EHQ6" s="859"/>
      <c r="EHR6" s="859"/>
      <c r="EHS6" s="859"/>
      <c r="EHT6" s="859"/>
      <c r="EHU6" s="859"/>
      <c r="EHV6" s="859"/>
      <c r="EHW6" s="859"/>
      <c r="EHX6" s="859"/>
      <c r="EHY6" s="859"/>
      <c r="EHZ6" s="859"/>
      <c r="EIA6" s="859"/>
      <c r="EIB6" s="859"/>
      <c r="EIC6" s="859"/>
      <c r="EID6" s="859"/>
      <c r="EIE6" s="859"/>
      <c r="EIF6" s="859"/>
      <c r="EIG6" s="859"/>
      <c r="EIH6" s="859"/>
      <c r="EII6" s="859"/>
      <c r="EIJ6" s="859"/>
      <c r="EIK6" s="859"/>
      <c r="EIL6" s="859"/>
      <c r="EIM6" s="859"/>
      <c r="EIN6" s="859"/>
      <c r="EIO6" s="859"/>
      <c r="EIP6" s="859"/>
      <c r="EIQ6" s="859"/>
      <c r="EIR6" s="859"/>
      <c r="EIS6" s="859"/>
      <c r="EIT6" s="859"/>
      <c r="EIU6" s="859"/>
      <c r="EIV6" s="859"/>
      <c r="EIW6" s="859"/>
      <c r="EIX6" s="859"/>
      <c r="EIY6" s="859"/>
      <c r="EIZ6" s="859"/>
      <c r="EJA6" s="859"/>
      <c r="EJB6" s="859"/>
      <c r="EJC6" s="859"/>
      <c r="EJD6" s="859"/>
      <c r="EJE6" s="859"/>
      <c r="EJF6" s="859"/>
      <c r="EJG6" s="859"/>
      <c r="EJH6" s="859"/>
      <c r="EJI6" s="859"/>
      <c r="EJJ6" s="859"/>
      <c r="EJK6" s="859"/>
      <c r="EJL6" s="859"/>
      <c r="EJM6" s="859"/>
      <c r="EJN6" s="859"/>
      <c r="EJO6" s="859"/>
      <c r="EJP6" s="859"/>
      <c r="EJQ6" s="859"/>
      <c r="EJR6" s="859"/>
      <c r="EJS6" s="859"/>
      <c r="EJT6" s="859"/>
      <c r="EJU6" s="859"/>
      <c r="EJV6" s="859"/>
      <c r="EJW6" s="859"/>
      <c r="EJX6" s="859"/>
      <c r="EJY6" s="859"/>
      <c r="EJZ6" s="859"/>
      <c r="EKA6" s="859"/>
      <c r="EKB6" s="859"/>
      <c r="EKC6" s="859"/>
      <c r="EKD6" s="859"/>
      <c r="EKE6" s="859"/>
      <c r="EKF6" s="859"/>
      <c r="EKG6" s="859"/>
      <c r="EKH6" s="859"/>
      <c r="EKI6" s="859"/>
      <c r="EKJ6" s="859"/>
      <c r="EKK6" s="859"/>
      <c r="EKL6" s="859"/>
      <c r="EKM6" s="859"/>
      <c r="EKN6" s="859"/>
      <c r="EKO6" s="859"/>
      <c r="EKP6" s="859"/>
      <c r="EKQ6" s="859"/>
      <c r="EKR6" s="859"/>
      <c r="EKS6" s="859"/>
      <c r="EKT6" s="859"/>
      <c r="EKU6" s="859"/>
      <c r="EKV6" s="859"/>
      <c r="EKW6" s="859"/>
      <c r="EKX6" s="859"/>
      <c r="EKY6" s="859"/>
      <c r="EKZ6" s="859"/>
      <c r="ELA6" s="859"/>
      <c r="ELB6" s="859"/>
      <c r="ELC6" s="859"/>
      <c r="ELD6" s="859"/>
      <c r="ELE6" s="859"/>
      <c r="ELF6" s="859"/>
      <c r="ELG6" s="859"/>
      <c r="ELH6" s="859"/>
      <c r="ELI6" s="859"/>
      <c r="ELJ6" s="859"/>
      <c r="ELK6" s="859"/>
      <c r="ELL6" s="859"/>
      <c r="ELM6" s="859"/>
      <c r="ELN6" s="859"/>
      <c r="ELO6" s="859"/>
      <c r="ELP6" s="859"/>
      <c r="ELQ6" s="859"/>
      <c r="ELR6" s="859"/>
      <c r="ELS6" s="859"/>
      <c r="ELT6" s="859"/>
      <c r="ELU6" s="859"/>
      <c r="ELV6" s="859"/>
      <c r="ELW6" s="859"/>
      <c r="ELX6" s="859"/>
      <c r="ELY6" s="859"/>
      <c r="ELZ6" s="859"/>
      <c r="EMA6" s="859"/>
      <c r="EMB6" s="859"/>
      <c r="EMC6" s="859"/>
      <c r="EMD6" s="859"/>
      <c r="EME6" s="859"/>
      <c r="EMF6" s="859"/>
      <c r="EMG6" s="859"/>
      <c r="EMH6" s="859"/>
      <c r="EMI6" s="859"/>
      <c r="EMJ6" s="859"/>
      <c r="EMK6" s="859"/>
      <c r="EML6" s="859"/>
      <c r="EMM6" s="859"/>
      <c r="EMN6" s="859"/>
      <c r="EMO6" s="859"/>
      <c r="EMP6" s="859"/>
      <c r="EMQ6" s="859"/>
      <c r="EMR6" s="859"/>
      <c r="EMS6" s="859"/>
      <c r="EMT6" s="859"/>
      <c r="EMU6" s="859"/>
      <c r="EMV6" s="859"/>
      <c r="EMW6" s="859"/>
      <c r="EMX6" s="859"/>
      <c r="EMY6" s="859"/>
      <c r="EMZ6" s="859"/>
      <c r="ENA6" s="859"/>
      <c r="ENB6" s="859"/>
      <c r="ENC6" s="859"/>
      <c r="END6" s="859"/>
      <c r="ENE6" s="859"/>
      <c r="ENF6" s="859"/>
      <c r="ENG6" s="859"/>
      <c r="ENH6" s="859"/>
      <c r="ENI6" s="859"/>
      <c r="ENJ6" s="859"/>
      <c r="ENK6" s="859"/>
      <c r="ENL6" s="859"/>
      <c r="ENM6" s="859"/>
      <c r="ENN6" s="859"/>
      <c r="ENO6" s="859"/>
      <c r="ENP6" s="859"/>
      <c r="ENQ6" s="859"/>
      <c r="ENR6" s="859"/>
      <c r="ENS6" s="859"/>
      <c r="ENT6" s="859"/>
      <c r="ENU6" s="859"/>
      <c r="ENV6" s="859"/>
      <c r="ENW6" s="859"/>
      <c r="ENX6" s="859"/>
      <c r="ENY6" s="859"/>
      <c r="ENZ6" s="859"/>
      <c r="EOA6" s="859"/>
      <c r="EOB6" s="859"/>
      <c r="EOC6" s="859"/>
      <c r="EOD6" s="859"/>
      <c r="EOE6" s="859"/>
      <c r="EOF6" s="859"/>
      <c r="EOG6" s="859"/>
      <c r="EOH6" s="859"/>
      <c r="EOI6" s="859"/>
      <c r="EOJ6" s="859"/>
      <c r="EOK6" s="859"/>
      <c r="EOL6" s="859"/>
      <c r="EOM6" s="859"/>
      <c r="EON6" s="859"/>
      <c r="EOO6" s="859"/>
      <c r="EOP6" s="859"/>
      <c r="EOQ6" s="859"/>
      <c r="EOR6" s="859"/>
      <c r="EOS6" s="859"/>
      <c r="EOT6" s="859"/>
      <c r="EOU6" s="859"/>
      <c r="EOV6" s="859"/>
      <c r="EOW6" s="859"/>
      <c r="EOX6" s="859"/>
      <c r="EOY6" s="859"/>
      <c r="EOZ6" s="859"/>
      <c r="EPA6" s="859"/>
      <c r="EPB6" s="859"/>
      <c r="EPC6" s="859"/>
      <c r="EPD6" s="859"/>
      <c r="EPE6" s="859"/>
      <c r="EPF6" s="859"/>
      <c r="EPG6" s="859"/>
      <c r="EPH6" s="859"/>
      <c r="EPI6" s="859"/>
      <c r="EPJ6" s="859"/>
      <c r="EPK6" s="859"/>
      <c r="EPL6" s="859"/>
      <c r="EPM6" s="859"/>
      <c r="EPN6" s="859"/>
      <c r="EPO6" s="859"/>
      <c r="EPP6" s="859"/>
      <c r="EPQ6" s="859"/>
      <c r="EPR6" s="859"/>
      <c r="EPS6" s="859"/>
      <c r="EPT6" s="859"/>
      <c r="EPU6" s="859"/>
      <c r="EPV6" s="859"/>
      <c r="EPW6" s="859"/>
      <c r="EPX6" s="859"/>
      <c r="EPY6" s="859"/>
      <c r="EPZ6" s="859"/>
      <c r="EQA6" s="859"/>
      <c r="EQB6" s="859"/>
      <c r="EQC6" s="859"/>
      <c r="EQD6" s="859"/>
      <c r="EQE6" s="859"/>
      <c r="EQF6" s="859"/>
      <c r="EQG6" s="859"/>
      <c r="EQH6" s="859"/>
      <c r="EQI6" s="859"/>
      <c r="EQJ6" s="859"/>
      <c r="EQK6" s="859"/>
      <c r="EQL6" s="859"/>
      <c r="EQM6" s="859"/>
      <c r="EQN6" s="859"/>
      <c r="EQO6" s="859"/>
      <c r="EQP6" s="859"/>
      <c r="EQQ6" s="859"/>
      <c r="EQR6" s="859"/>
      <c r="EQS6" s="859"/>
      <c r="EQT6" s="859"/>
      <c r="EQU6" s="859"/>
      <c r="EQV6" s="859"/>
      <c r="EQW6" s="859"/>
      <c r="EQX6" s="859"/>
      <c r="EQY6" s="859"/>
      <c r="EQZ6" s="859"/>
      <c r="ERA6" s="859"/>
      <c r="ERB6" s="859"/>
      <c r="ERC6" s="859"/>
      <c r="ERD6" s="859"/>
      <c r="ERE6" s="859"/>
      <c r="ERF6" s="859"/>
      <c r="ERG6" s="859"/>
      <c r="ERH6" s="859"/>
      <c r="ERI6" s="859"/>
      <c r="ERJ6" s="859"/>
      <c r="ERK6" s="859"/>
      <c r="ERL6" s="859"/>
      <c r="ERM6" s="859"/>
      <c r="ERN6" s="859"/>
      <c r="ERO6" s="859"/>
      <c r="ERP6" s="859"/>
      <c r="ERQ6" s="859"/>
      <c r="ERR6" s="859"/>
      <c r="ERS6" s="859"/>
      <c r="ERT6" s="859"/>
      <c r="ERU6" s="859"/>
      <c r="ERV6" s="859"/>
      <c r="ERW6" s="859"/>
      <c r="ERX6" s="859"/>
      <c r="ERY6" s="859"/>
      <c r="ERZ6" s="859"/>
      <c r="ESA6" s="859"/>
      <c r="ESB6" s="859"/>
      <c r="ESC6" s="859"/>
      <c r="ESD6" s="859"/>
      <c r="ESE6" s="859"/>
      <c r="ESF6" s="859"/>
      <c r="ESG6" s="859"/>
      <c r="ESH6" s="859"/>
      <c r="ESI6" s="859"/>
      <c r="ESJ6" s="859"/>
      <c r="ESK6" s="859"/>
      <c r="ESL6" s="859"/>
      <c r="ESM6" s="859"/>
      <c r="ESN6" s="859"/>
      <c r="ESO6" s="859"/>
      <c r="ESP6" s="859"/>
      <c r="ESQ6" s="859"/>
      <c r="ESR6" s="859"/>
      <c r="ESS6" s="859"/>
      <c r="EST6" s="859"/>
      <c r="ESU6" s="859"/>
      <c r="ESV6" s="859"/>
      <c r="ESW6" s="859"/>
      <c r="ESX6" s="859"/>
      <c r="ESY6" s="859"/>
      <c r="ESZ6" s="859"/>
      <c r="ETA6" s="859"/>
      <c r="ETB6" s="859"/>
      <c r="ETC6" s="859"/>
      <c r="ETD6" s="859"/>
      <c r="ETE6" s="859"/>
      <c r="ETF6" s="859"/>
      <c r="ETG6" s="859"/>
      <c r="ETH6" s="859"/>
      <c r="ETI6" s="859"/>
      <c r="ETJ6" s="859"/>
      <c r="ETK6" s="859"/>
      <c r="ETL6" s="859"/>
      <c r="ETM6" s="859"/>
      <c r="ETN6" s="859"/>
      <c r="ETO6" s="859"/>
      <c r="ETP6" s="859"/>
      <c r="ETQ6" s="859"/>
      <c r="ETR6" s="859"/>
      <c r="ETS6" s="859"/>
      <c r="ETT6" s="859"/>
      <c r="ETU6" s="859"/>
      <c r="ETV6" s="859"/>
      <c r="ETW6" s="859"/>
      <c r="ETX6" s="859"/>
      <c r="ETY6" s="859"/>
      <c r="ETZ6" s="859"/>
      <c r="EUA6" s="859"/>
      <c r="EUB6" s="859"/>
      <c r="EUC6" s="859"/>
      <c r="EUD6" s="859"/>
      <c r="EUE6" s="859"/>
      <c r="EUF6" s="859"/>
      <c r="EUG6" s="859"/>
      <c r="EUH6" s="859"/>
      <c r="EUI6" s="859"/>
      <c r="EUJ6" s="859"/>
      <c r="EUK6" s="859"/>
      <c r="EUL6" s="859"/>
      <c r="EUM6" s="859"/>
      <c r="EUN6" s="859"/>
      <c r="EUO6" s="859"/>
      <c r="EUP6" s="859"/>
      <c r="EUQ6" s="859"/>
      <c r="EUR6" s="859"/>
      <c r="EUS6" s="859"/>
      <c r="EUT6" s="859"/>
      <c r="EUU6" s="859"/>
      <c r="EUV6" s="859"/>
      <c r="EUW6" s="859"/>
      <c r="EUX6" s="859"/>
      <c r="EUY6" s="859"/>
      <c r="EUZ6" s="859"/>
      <c r="EVA6" s="859"/>
      <c r="EVB6" s="859"/>
      <c r="EVC6" s="859"/>
      <c r="EVD6" s="859"/>
      <c r="EVE6" s="859"/>
      <c r="EVF6" s="859"/>
      <c r="EVG6" s="859"/>
      <c r="EVH6" s="859"/>
      <c r="EVI6" s="859"/>
      <c r="EVJ6" s="859"/>
      <c r="EVK6" s="859"/>
      <c r="EVL6" s="859"/>
      <c r="EVM6" s="859"/>
      <c r="EVN6" s="859"/>
      <c r="EVO6" s="859"/>
      <c r="EVP6" s="859"/>
      <c r="EVQ6" s="859"/>
      <c r="EVR6" s="859"/>
      <c r="EVS6" s="859"/>
      <c r="EVT6" s="859"/>
      <c r="EVU6" s="859"/>
      <c r="EVV6" s="859"/>
      <c r="EVW6" s="859"/>
      <c r="EVX6" s="859"/>
      <c r="EVY6" s="859"/>
      <c r="EVZ6" s="859"/>
      <c r="EWA6" s="859"/>
      <c r="EWB6" s="859"/>
      <c r="EWC6" s="859"/>
      <c r="EWD6" s="859"/>
      <c r="EWE6" s="859"/>
      <c r="EWF6" s="859"/>
      <c r="EWG6" s="859"/>
      <c r="EWH6" s="859"/>
      <c r="EWI6" s="859"/>
      <c r="EWJ6" s="859"/>
      <c r="EWK6" s="859"/>
      <c r="EWL6" s="859"/>
      <c r="EWM6" s="859"/>
      <c r="EWN6" s="859"/>
      <c r="EWO6" s="859"/>
      <c r="EWP6" s="859"/>
      <c r="EWQ6" s="859"/>
      <c r="EWR6" s="859"/>
      <c r="EWS6" s="859"/>
      <c r="EWT6" s="859"/>
      <c r="EWU6" s="859"/>
      <c r="EWV6" s="859"/>
      <c r="EWW6" s="859"/>
      <c r="EWX6" s="859"/>
      <c r="EWY6" s="859"/>
      <c r="EWZ6" s="859"/>
      <c r="EXA6" s="859"/>
      <c r="EXB6" s="859"/>
      <c r="EXC6" s="859"/>
      <c r="EXD6" s="859"/>
      <c r="EXE6" s="859"/>
      <c r="EXF6" s="859"/>
      <c r="EXG6" s="859"/>
      <c r="EXH6" s="859"/>
      <c r="EXI6" s="859"/>
      <c r="EXJ6" s="859"/>
      <c r="EXK6" s="859"/>
      <c r="EXL6" s="859"/>
      <c r="EXM6" s="859"/>
      <c r="EXN6" s="859"/>
      <c r="EXO6" s="859"/>
      <c r="EXP6" s="859"/>
      <c r="EXQ6" s="859"/>
      <c r="EXR6" s="859"/>
      <c r="EXS6" s="859"/>
      <c r="EXT6" s="859"/>
      <c r="EXU6" s="859"/>
      <c r="EXV6" s="859"/>
      <c r="EXW6" s="859"/>
      <c r="EXX6" s="859"/>
      <c r="EXY6" s="859"/>
      <c r="EXZ6" s="859"/>
      <c r="EYA6" s="859"/>
      <c r="EYB6" s="859"/>
      <c r="EYC6" s="859"/>
      <c r="EYD6" s="859"/>
      <c r="EYE6" s="859"/>
      <c r="EYF6" s="859"/>
      <c r="EYG6" s="859"/>
      <c r="EYH6" s="859"/>
      <c r="EYI6" s="859"/>
      <c r="EYJ6" s="859"/>
      <c r="EYK6" s="859"/>
      <c r="EYL6" s="859"/>
      <c r="EYM6" s="859"/>
      <c r="EYN6" s="859"/>
      <c r="EYO6" s="859"/>
      <c r="EYP6" s="859"/>
      <c r="EYQ6" s="859"/>
      <c r="EYR6" s="859"/>
      <c r="EYS6" s="859"/>
      <c r="EYT6" s="859"/>
      <c r="EYU6" s="859"/>
      <c r="EYV6" s="859"/>
      <c r="EYW6" s="859"/>
      <c r="EYX6" s="859"/>
      <c r="EYY6" s="859"/>
      <c r="EYZ6" s="859"/>
      <c r="EZA6" s="859"/>
      <c r="EZB6" s="859"/>
      <c r="EZC6" s="859"/>
      <c r="EZD6" s="859"/>
      <c r="EZE6" s="859"/>
      <c r="EZF6" s="859"/>
      <c r="EZG6" s="859"/>
      <c r="EZH6" s="859"/>
      <c r="EZI6" s="859"/>
      <c r="EZJ6" s="859"/>
      <c r="EZK6" s="859"/>
      <c r="EZL6" s="859"/>
      <c r="EZM6" s="859"/>
      <c r="EZN6" s="859"/>
      <c r="EZO6" s="859"/>
      <c r="EZP6" s="859"/>
      <c r="EZQ6" s="859"/>
      <c r="EZR6" s="859"/>
      <c r="EZS6" s="859"/>
      <c r="EZT6" s="859"/>
      <c r="EZU6" s="859"/>
      <c r="EZV6" s="859"/>
      <c r="EZW6" s="859"/>
      <c r="EZX6" s="859"/>
      <c r="EZY6" s="859"/>
      <c r="EZZ6" s="859"/>
      <c r="FAA6" s="859"/>
      <c r="FAB6" s="859"/>
      <c r="FAC6" s="859"/>
      <c r="FAD6" s="859"/>
      <c r="FAE6" s="859"/>
      <c r="FAF6" s="859"/>
      <c r="FAG6" s="859"/>
      <c r="FAH6" s="859"/>
      <c r="FAI6" s="859"/>
      <c r="FAJ6" s="859"/>
      <c r="FAK6" s="859"/>
      <c r="FAL6" s="859"/>
      <c r="FAM6" s="859"/>
      <c r="FAN6" s="859"/>
      <c r="FAO6" s="859"/>
      <c r="FAP6" s="859"/>
      <c r="FAQ6" s="859"/>
      <c r="FAR6" s="859"/>
      <c r="FAS6" s="859"/>
      <c r="FAT6" s="859"/>
      <c r="FAU6" s="859"/>
      <c r="FAV6" s="859"/>
      <c r="FAW6" s="859"/>
      <c r="FAX6" s="859"/>
      <c r="FAY6" s="859"/>
      <c r="FAZ6" s="859"/>
      <c r="FBA6" s="859"/>
      <c r="FBB6" s="859"/>
      <c r="FBC6" s="859"/>
      <c r="FBD6" s="859"/>
      <c r="FBE6" s="859"/>
      <c r="FBF6" s="859"/>
      <c r="FBG6" s="859"/>
      <c r="FBH6" s="859"/>
      <c r="FBI6" s="859"/>
      <c r="FBJ6" s="859"/>
      <c r="FBK6" s="859"/>
      <c r="FBL6" s="859"/>
      <c r="FBM6" s="859"/>
      <c r="FBN6" s="859"/>
      <c r="FBO6" s="859"/>
      <c r="FBP6" s="859"/>
      <c r="FBQ6" s="859"/>
      <c r="FBR6" s="859"/>
      <c r="FBS6" s="859"/>
      <c r="FBT6" s="859"/>
      <c r="FBU6" s="859"/>
      <c r="FBV6" s="859"/>
      <c r="FBW6" s="859"/>
      <c r="FBX6" s="859"/>
      <c r="FBY6" s="859"/>
      <c r="FBZ6" s="859"/>
      <c r="FCA6" s="859"/>
      <c r="FCB6" s="859"/>
      <c r="FCC6" s="859"/>
      <c r="FCD6" s="859"/>
      <c r="FCE6" s="859"/>
      <c r="FCF6" s="859"/>
      <c r="FCG6" s="859"/>
      <c r="FCH6" s="859"/>
      <c r="FCI6" s="859"/>
      <c r="FCJ6" s="859"/>
      <c r="FCK6" s="859"/>
      <c r="FCL6" s="859"/>
      <c r="FCM6" s="859"/>
      <c r="FCN6" s="859"/>
      <c r="FCO6" s="859"/>
      <c r="FCP6" s="859"/>
      <c r="FCQ6" s="859"/>
      <c r="FCR6" s="859"/>
      <c r="FCS6" s="859"/>
      <c r="FCT6" s="859"/>
      <c r="FCU6" s="859"/>
      <c r="FCV6" s="859"/>
      <c r="FCW6" s="859"/>
      <c r="FCX6" s="859"/>
      <c r="FCY6" s="859"/>
      <c r="FCZ6" s="859"/>
      <c r="FDA6" s="859"/>
      <c r="FDB6" s="859"/>
      <c r="FDC6" s="859"/>
      <c r="FDD6" s="859"/>
      <c r="FDE6" s="859"/>
      <c r="FDF6" s="859"/>
      <c r="FDG6" s="859"/>
      <c r="FDH6" s="859"/>
      <c r="FDI6" s="859"/>
      <c r="FDJ6" s="859"/>
      <c r="FDK6" s="859"/>
      <c r="FDL6" s="859"/>
      <c r="FDM6" s="859"/>
      <c r="FDN6" s="859"/>
      <c r="FDO6" s="859"/>
      <c r="FDP6" s="859"/>
      <c r="FDQ6" s="859"/>
      <c r="FDR6" s="859"/>
      <c r="FDS6" s="859"/>
      <c r="FDT6" s="859"/>
      <c r="FDU6" s="859"/>
      <c r="FDV6" s="859"/>
      <c r="FDW6" s="859"/>
      <c r="FDX6" s="859"/>
      <c r="FDY6" s="859"/>
      <c r="FDZ6" s="859"/>
      <c r="FEA6" s="859"/>
      <c r="FEB6" s="859"/>
      <c r="FEC6" s="859"/>
      <c r="FED6" s="859"/>
      <c r="FEE6" s="859"/>
      <c r="FEF6" s="859"/>
      <c r="FEG6" s="859"/>
      <c r="FEH6" s="859"/>
      <c r="FEI6" s="859"/>
      <c r="FEJ6" s="859"/>
      <c r="FEK6" s="859"/>
      <c r="FEL6" s="859"/>
      <c r="FEM6" s="859"/>
      <c r="FEN6" s="859"/>
      <c r="FEO6" s="859"/>
      <c r="FEP6" s="859"/>
      <c r="FEQ6" s="859"/>
      <c r="FER6" s="859"/>
      <c r="FES6" s="859"/>
      <c r="FET6" s="859"/>
      <c r="FEU6" s="859"/>
      <c r="FEV6" s="859"/>
      <c r="FEW6" s="859"/>
      <c r="FEX6" s="859"/>
      <c r="FEY6" s="859"/>
      <c r="FEZ6" s="859"/>
      <c r="FFA6" s="859"/>
      <c r="FFB6" s="859"/>
      <c r="FFC6" s="859"/>
      <c r="FFD6" s="859"/>
      <c r="FFE6" s="859"/>
      <c r="FFF6" s="859"/>
      <c r="FFG6" s="859"/>
      <c r="FFH6" s="859"/>
      <c r="FFI6" s="859"/>
      <c r="FFJ6" s="859"/>
      <c r="FFK6" s="859"/>
      <c r="FFL6" s="859"/>
      <c r="FFM6" s="859"/>
      <c r="FFN6" s="859"/>
      <c r="FFO6" s="859"/>
      <c r="FFP6" s="859"/>
      <c r="FFQ6" s="859"/>
      <c r="FFR6" s="859"/>
      <c r="FFS6" s="859"/>
      <c r="FFT6" s="859"/>
      <c r="FFU6" s="859"/>
      <c r="FFV6" s="859"/>
      <c r="FFW6" s="859"/>
      <c r="FFX6" s="859"/>
      <c r="FFY6" s="859"/>
      <c r="FFZ6" s="859"/>
      <c r="FGA6" s="859"/>
      <c r="FGB6" s="859"/>
      <c r="FGC6" s="859"/>
      <c r="FGD6" s="859"/>
      <c r="FGE6" s="859"/>
      <c r="FGF6" s="859"/>
      <c r="FGG6" s="859"/>
      <c r="FGH6" s="859"/>
      <c r="FGI6" s="859"/>
      <c r="FGJ6" s="859"/>
      <c r="FGK6" s="859"/>
      <c r="FGL6" s="859"/>
      <c r="FGM6" s="859"/>
      <c r="FGN6" s="859"/>
      <c r="FGO6" s="859"/>
      <c r="FGP6" s="859"/>
      <c r="FGQ6" s="859"/>
      <c r="FGR6" s="859"/>
      <c r="FGS6" s="859"/>
      <c r="FGT6" s="859"/>
      <c r="FGU6" s="859"/>
      <c r="FGV6" s="859"/>
      <c r="FGW6" s="859"/>
      <c r="FGX6" s="859"/>
      <c r="FGY6" s="859"/>
      <c r="FGZ6" s="859"/>
      <c r="FHA6" s="859"/>
      <c r="FHB6" s="859"/>
      <c r="FHC6" s="859"/>
      <c r="FHD6" s="859"/>
      <c r="FHE6" s="859"/>
      <c r="FHF6" s="859"/>
      <c r="FHG6" s="859"/>
      <c r="FHH6" s="859"/>
      <c r="FHI6" s="859"/>
      <c r="FHJ6" s="859"/>
      <c r="FHK6" s="859"/>
      <c r="FHL6" s="859"/>
      <c r="FHM6" s="859"/>
      <c r="FHN6" s="859"/>
      <c r="FHO6" s="859"/>
      <c r="FHP6" s="859"/>
      <c r="FHQ6" s="859"/>
      <c r="FHR6" s="859"/>
      <c r="FHS6" s="859"/>
      <c r="FHT6" s="859"/>
      <c r="FHU6" s="859"/>
      <c r="FHV6" s="859"/>
      <c r="FHW6" s="859"/>
      <c r="FHX6" s="859"/>
      <c r="FHY6" s="859"/>
      <c r="FHZ6" s="859"/>
      <c r="FIA6" s="859"/>
      <c r="FIB6" s="859"/>
      <c r="FIC6" s="859"/>
      <c r="FID6" s="859"/>
      <c r="FIE6" s="859"/>
      <c r="FIF6" s="859"/>
      <c r="FIG6" s="859"/>
      <c r="FIH6" s="859"/>
      <c r="FII6" s="859"/>
      <c r="FIJ6" s="859"/>
      <c r="FIK6" s="859"/>
      <c r="FIL6" s="859"/>
      <c r="FIM6" s="859"/>
      <c r="FIN6" s="859"/>
      <c r="FIO6" s="859"/>
      <c r="FIP6" s="859"/>
      <c r="FIQ6" s="859"/>
      <c r="FIR6" s="859"/>
      <c r="FIS6" s="859"/>
      <c r="FIT6" s="859"/>
      <c r="FIU6" s="859"/>
      <c r="FIV6" s="859"/>
      <c r="FIW6" s="859"/>
      <c r="FIX6" s="859"/>
      <c r="FIY6" s="859"/>
      <c r="FIZ6" s="859"/>
      <c r="FJA6" s="859"/>
      <c r="FJB6" s="859"/>
      <c r="FJC6" s="859"/>
      <c r="FJD6" s="859"/>
      <c r="FJE6" s="859"/>
      <c r="FJF6" s="859"/>
      <c r="FJG6" s="859"/>
      <c r="FJH6" s="859"/>
      <c r="FJI6" s="859"/>
      <c r="FJJ6" s="859"/>
      <c r="FJK6" s="859"/>
      <c r="FJL6" s="859"/>
      <c r="FJM6" s="859"/>
      <c r="FJN6" s="859"/>
      <c r="FJO6" s="859"/>
      <c r="FJP6" s="859"/>
      <c r="FJQ6" s="859"/>
      <c r="FJR6" s="859"/>
      <c r="FJS6" s="859"/>
      <c r="FJT6" s="859"/>
      <c r="FJU6" s="859"/>
      <c r="FJV6" s="859"/>
      <c r="FJW6" s="859"/>
      <c r="FJX6" s="859"/>
      <c r="FJY6" s="859"/>
      <c r="FJZ6" s="859"/>
      <c r="FKA6" s="859"/>
      <c r="FKB6" s="859"/>
      <c r="FKC6" s="859"/>
      <c r="FKD6" s="859"/>
      <c r="FKE6" s="859"/>
      <c r="FKF6" s="859"/>
      <c r="FKG6" s="859"/>
      <c r="FKH6" s="859"/>
      <c r="FKI6" s="859"/>
      <c r="FKJ6" s="859"/>
      <c r="FKK6" s="859"/>
      <c r="FKL6" s="859"/>
      <c r="FKM6" s="859"/>
      <c r="FKN6" s="859"/>
      <c r="FKO6" s="859"/>
      <c r="FKP6" s="859"/>
      <c r="FKQ6" s="859"/>
      <c r="FKR6" s="859"/>
      <c r="FKS6" s="859"/>
      <c r="FKT6" s="859"/>
      <c r="FKU6" s="859"/>
      <c r="FKV6" s="859"/>
      <c r="FKW6" s="859"/>
      <c r="FKX6" s="859"/>
      <c r="FKY6" s="859"/>
      <c r="FKZ6" s="859"/>
      <c r="FLA6" s="859"/>
      <c r="FLB6" s="859"/>
      <c r="FLC6" s="859"/>
      <c r="FLD6" s="859"/>
      <c r="FLE6" s="859"/>
      <c r="FLF6" s="859"/>
      <c r="FLG6" s="859"/>
      <c r="FLH6" s="859"/>
      <c r="FLI6" s="859"/>
      <c r="FLJ6" s="859"/>
      <c r="FLK6" s="859"/>
      <c r="FLL6" s="859"/>
      <c r="FLM6" s="859"/>
      <c r="FLN6" s="859"/>
      <c r="FLO6" s="859"/>
      <c r="FLP6" s="859"/>
      <c r="FLQ6" s="859"/>
      <c r="FLR6" s="859"/>
      <c r="FLS6" s="859"/>
      <c r="FLT6" s="859"/>
      <c r="FLU6" s="859"/>
      <c r="FLV6" s="859"/>
      <c r="FLW6" s="859"/>
      <c r="FLX6" s="859"/>
      <c r="FLY6" s="859"/>
      <c r="FLZ6" s="859"/>
      <c r="FMA6" s="859"/>
      <c r="FMB6" s="859"/>
      <c r="FMC6" s="859"/>
      <c r="FMD6" s="859"/>
      <c r="FME6" s="859"/>
      <c r="FMF6" s="859"/>
      <c r="FMG6" s="859"/>
      <c r="FMH6" s="859"/>
      <c r="FMI6" s="859"/>
      <c r="FMJ6" s="859"/>
      <c r="FMK6" s="859"/>
      <c r="FML6" s="859"/>
      <c r="FMM6" s="859"/>
      <c r="FMN6" s="859"/>
      <c r="FMO6" s="859"/>
      <c r="FMP6" s="859"/>
      <c r="FMQ6" s="859"/>
      <c r="FMR6" s="859"/>
      <c r="FMS6" s="859"/>
      <c r="FMT6" s="859"/>
      <c r="FMU6" s="859"/>
      <c r="FMV6" s="859"/>
      <c r="FMW6" s="859"/>
      <c r="FMX6" s="859"/>
      <c r="FMY6" s="859"/>
      <c r="FMZ6" s="859"/>
      <c r="FNA6" s="859"/>
      <c r="FNB6" s="859"/>
      <c r="FNC6" s="859"/>
      <c r="FND6" s="859"/>
      <c r="FNE6" s="859"/>
      <c r="FNF6" s="859"/>
      <c r="FNG6" s="859"/>
      <c r="FNH6" s="859"/>
      <c r="FNI6" s="859"/>
      <c r="FNJ6" s="859"/>
      <c r="FNK6" s="859"/>
      <c r="FNL6" s="859"/>
      <c r="FNM6" s="859"/>
      <c r="FNN6" s="859"/>
      <c r="FNO6" s="859"/>
      <c r="FNP6" s="859"/>
      <c r="FNQ6" s="859"/>
      <c r="FNR6" s="859"/>
      <c r="FNS6" s="859"/>
      <c r="FNT6" s="859"/>
      <c r="FNU6" s="859"/>
      <c r="FNV6" s="859"/>
      <c r="FNW6" s="859"/>
      <c r="FNX6" s="859"/>
      <c r="FNY6" s="859"/>
      <c r="FNZ6" s="859"/>
      <c r="FOA6" s="859"/>
      <c r="FOB6" s="859"/>
      <c r="FOC6" s="859"/>
      <c r="FOD6" s="859"/>
      <c r="FOE6" s="859"/>
      <c r="FOF6" s="859"/>
      <c r="FOG6" s="859"/>
      <c r="FOH6" s="859"/>
      <c r="FOI6" s="859"/>
      <c r="FOJ6" s="859"/>
      <c r="FOK6" s="859"/>
      <c r="FOL6" s="859"/>
      <c r="FOM6" s="859"/>
      <c r="FON6" s="859"/>
      <c r="FOO6" s="859"/>
      <c r="FOP6" s="859"/>
      <c r="FOQ6" s="859"/>
      <c r="FOR6" s="859"/>
      <c r="FOS6" s="859"/>
      <c r="FOT6" s="859"/>
      <c r="FOU6" s="859"/>
      <c r="FOV6" s="859"/>
      <c r="FOW6" s="859"/>
      <c r="FOX6" s="859"/>
      <c r="FOY6" s="859"/>
      <c r="FOZ6" s="859"/>
      <c r="FPA6" s="859"/>
      <c r="FPB6" s="859"/>
      <c r="FPC6" s="859"/>
      <c r="FPD6" s="859"/>
      <c r="FPE6" s="859"/>
      <c r="FPF6" s="859"/>
      <c r="FPG6" s="859"/>
      <c r="FPH6" s="859"/>
      <c r="FPI6" s="859"/>
      <c r="FPJ6" s="859"/>
      <c r="FPK6" s="859"/>
      <c r="FPL6" s="859"/>
      <c r="FPM6" s="859"/>
      <c r="FPN6" s="859"/>
      <c r="FPO6" s="859"/>
      <c r="FPP6" s="859"/>
      <c r="FPQ6" s="859"/>
      <c r="FPR6" s="859"/>
      <c r="FPS6" s="859"/>
      <c r="FPT6" s="859"/>
      <c r="FPU6" s="859"/>
      <c r="FPV6" s="859"/>
      <c r="FPW6" s="859"/>
      <c r="FPX6" s="859"/>
      <c r="FPY6" s="859"/>
      <c r="FPZ6" s="859"/>
      <c r="FQA6" s="859"/>
      <c r="FQB6" s="859"/>
      <c r="FQC6" s="859"/>
      <c r="FQD6" s="859"/>
      <c r="FQE6" s="859"/>
      <c r="FQF6" s="859"/>
      <c r="FQG6" s="859"/>
      <c r="FQH6" s="859"/>
      <c r="FQI6" s="859"/>
      <c r="FQJ6" s="859"/>
      <c r="FQK6" s="859"/>
      <c r="FQL6" s="859"/>
      <c r="FQM6" s="859"/>
      <c r="FQN6" s="859"/>
      <c r="FQO6" s="859"/>
      <c r="FQP6" s="859"/>
      <c r="FQQ6" s="859"/>
      <c r="FQR6" s="859"/>
      <c r="FQS6" s="859"/>
      <c r="FQT6" s="859"/>
      <c r="FQU6" s="859"/>
      <c r="FQV6" s="859"/>
      <c r="FQW6" s="859"/>
      <c r="FQX6" s="859"/>
      <c r="FQY6" s="859"/>
      <c r="FQZ6" s="859"/>
      <c r="FRA6" s="859"/>
      <c r="FRB6" s="859"/>
      <c r="FRC6" s="859"/>
      <c r="FRD6" s="859"/>
      <c r="FRE6" s="859"/>
      <c r="FRF6" s="859"/>
      <c r="FRG6" s="859"/>
      <c r="FRH6" s="859"/>
      <c r="FRI6" s="859"/>
      <c r="FRJ6" s="859"/>
      <c r="FRK6" s="859"/>
      <c r="FRL6" s="859"/>
      <c r="FRM6" s="859"/>
      <c r="FRN6" s="859"/>
      <c r="FRO6" s="859"/>
      <c r="FRP6" s="859"/>
      <c r="FRQ6" s="859"/>
      <c r="FRR6" s="859"/>
      <c r="FRS6" s="859"/>
      <c r="FRT6" s="859"/>
      <c r="FRU6" s="859"/>
      <c r="FRV6" s="859"/>
      <c r="FRW6" s="859"/>
      <c r="FRX6" s="859"/>
      <c r="FRY6" s="859"/>
      <c r="FRZ6" s="859"/>
      <c r="FSA6" s="859"/>
      <c r="FSB6" s="859"/>
      <c r="FSC6" s="859"/>
      <c r="FSD6" s="859"/>
      <c r="FSE6" s="859"/>
      <c r="FSF6" s="859"/>
      <c r="FSG6" s="859"/>
      <c r="FSH6" s="859"/>
      <c r="FSI6" s="859"/>
      <c r="FSJ6" s="859"/>
      <c r="FSK6" s="859"/>
      <c r="FSL6" s="859"/>
      <c r="FSM6" s="859"/>
      <c r="FSN6" s="859"/>
      <c r="FSO6" s="859"/>
      <c r="FSP6" s="859"/>
      <c r="FSQ6" s="859"/>
      <c r="FSR6" s="859"/>
      <c r="FSS6" s="859"/>
      <c r="FST6" s="859"/>
      <c r="FSU6" s="859"/>
      <c r="FSV6" s="859"/>
      <c r="FSW6" s="859"/>
      <c r="FSX6" s="859"/>
      <c r="FSY6" s="859"/>
      <c r="FSZ6" s="859"/>
      <c r="FTA6" s="859"/>
      <c r="FTB6" s="859"/>
      <c r="FTC6" s="859"/>
      <c r="FTD6" s="859"/>
      <c r="FTE6" s="859"/>
      <c r="FTF6" s="859"/>
      <c r="FTG6" s="859"/>
      <c r="FTH6" s="859"/>
      <c r="FTI6" s="859"/>
      <c r="FTJ6" s="859"/>
      <c r="FTK6" s="859"/>
      <c r="FTL6" s="859"/>
      <c r="FTM6" s="859"/>
      <c r="FTN6" s="859"/>
      <c r="FTO6" s="859"/>
      <c r="FTP6" s="859"/>
      <c r="FTQ6" s="859"/>
      <c r="FTR6" s="859"/>
      <c r="FTS6" s="859"/>
      <c r="FTT6" s="859"/>
      <c r="FTU6" s="859"/>
      <c r="FTV6" s="859"/>
      <c r="FTW6" s="859"/>
      <c r="FTX6" s="859"/>
      <c r="FTY6" s="859"/>
      <c r="FTZ6" s="859"/>
      <c r="FUA6" s="859"/>
      <c r="FUB6" s="859"/>
      <c r="FUC6" s="859"/>
      <c r="FUD6" s="859"/>
      <c r="FUE6" s="859"/>
      <c r="FUF6" s="859"/>
      <c r="FUG6" s="859"/>
      <c r="FUH6" s="859"/>
      <c r="FUI6" s="859"/>
      <c r="FUJ6" s="859"/>
      <c r="FUK6" s="859"/>
      <c r="FUL6" s="859"/>
      <c r="FUM6" s="859"/>
      <c r="FUN6" s="859"/>
      <c r="FUO6" s="859"/>
      <c r="FUP6" s="859"/>
      <c r="FUQ6" s="859"/>
      <c r="FUR6" s="859"/>
      <c r="FUS6" s="859"/>
      <c r="FUT6" s="859"/>
      <c r="FUU6" s="859"/>
      <c r="FUV6" s="859"/>
      <c r="FUW6" s="859"/>
      <c r="FUX6" s="859"/>
      <c r="FUY6" s="859"/>
      <c r="FUZ6" s="859"/>
      <c r="FVA6" s="859"/>
      <c r="FVB6" s="859"/>
      <c r="FVC6" s="859"/>
      <c r="FVD6" s="859"/>
      <c r="FVE6" s="859"/>
      <c r="FVF6" s="859"/>
      <c r="FVG6" s="859"/>
      <c r="FVH6" s="859"/>
      <c r="FVI6" s="859"/>
      <c r="FVJ6" s="859"/>
      <c r="FVK6" s="859"/>
      <c r="FVL6" s="859"/>
      <c r="FVM6" s="859"/>
      <c r="FVN6" s="859"/>
      <c r="FVO6" s="859"/>
      <c r="FVP6" s="859"/>
      <c r="FVQ6" s="859"/>
      <c r="FVR6" s="859"/>
      <c r="FVS6" s="859"/>
      <c r="FVT6" s="859"/>
      <c r="FVU6" s="859"/>
      <c r="FVV6" s="859"/>
      <c r="FVW6" s="859"/>
      <c r="FVX6" s="859"/>
      <c r="FVY6" s="859"/>
      <c r="FVZ6" s="859"/>
      <c r="FWA6" s="859"/>
      <c r="FWB6" s="859"/>
      <c r="FWC6" s="859"/>
      <c r="FWD6" s="859"/>
      <c r="FWE6" s="859"/>
      <c r="FWF6" s="859"/>
      <c r="FWG6" s="859"/>
      <c r="FWH6" s="859"/>
      <c r="FWI6" s="859"/>
      <c r="FWJ6" s="859"/>
      <c r="FWK6" s="859"/>
      <c r="FWL6" s="859"/>
      <c r="FWM6" s="859"/>
      <c r="FWN6" s="859"/>
      <c r="FWO6" s="859"/>
      <c r="FWP6" s="859"/>
      <c r="FWQ6" s="859"/>
      <c r="FWR6" s="859"/>
      <c r="FWS6" s="859"/>
      <c r="FWT6" s="859"/>
      <c r="FWU6" s="859"/>
      <c r="FWV6" s="859"/>
      <c r="FWW6" s="859"/>
      <c r="FWX6" s="859"/>
      <c r="FWY6" s="859"/>
      <c r="FWZ6" s="859"/>
      <c r="FXA6" s="859"/>
      <c r="FXB6" s="859"/>
      <c r="FXC6" s="859"/>
      <c r="FXD6" s="859"/>
      <c r="FXE6" s="859"/>
      <c r="FXF6" s="859"/>
      <c r="FXG6" s="859"/>
      <c r="FXH6" s="859"/>
      <c r="FXI6" s="859"/>
      <c r="FXJ6" s="859"/>
      <c r="FXK6" s="859"/>
      <c r="FXL6" s="859"/>
      <c r="FXM6" s="859"/>
      <c r="FXN6" s="859"/>
      <c r="FXO6" s="859"/>
      <c r="FXP6" s="859"/>
      <c r="FXQ6" s="859"/>
      <c r="FXR6" s="859"/>
      <c r="FXS6" s="859"/>
      <c r="FXT6" s="859"/>
      <c r="FXU6" s="859"/>
      <c r="FXV6" s="859"/>
      <c r="FXW6" s="859"/>
      <c r="FXX6" s="859"/>
      <c r="FXY6" s="859"/>
      <c r="FXZ6" s="859"/>
      <c r="FYA6" s="859"/>
      <c r="FYB6" s="859"/>
      <c r="FYC6" s="859"/>
      <c r="FYD6" s="859"/>
      <c r="FYE6" s="859"/>
      <c r="FYF6" s="859"/>
      <c r="FYG6" s="859"/>
      <c r="FYH6" s="859"/>
      <c r="FYI6" s="859"/>
      <c r="FYJ6" s="859"/>
      <c r="FYK6" s="859"/>
      <c r="FYL6" s="859"/>
      <c r="FYM6" s="859"/>
      <c r="FYN6" s="859"/>
      <c r="FYO6" s="859"/>
      <c r="FYP6" s="859"/>
      <c r="FYQ6" s="859"/>
      <c r="FYR6" s="859"/>
      <c r="FYS6" s="859"/>
      <c r="FYT6" s="859"/>
      <c r="FYU6" s="859"/>
      <c r="FYV6" s="859"/>
      <c r="FYW6" s="859"/>
      <c r="FYX6" s="859"/>
      <c r="FYY6" s="859"/>
      <c r="FYZ6" s="859"/>
      <c r="FZA6" s="859"/>
      <c r="FZB6" s="859"/>
      <c r="FZC6" s="859"/>
      <c r="FZD6" s="859"/>
      <c r="FZE6" s="859"/>
      <c r="FZF6" s="859"/>
      <c r="FZG6" s="859"/>
      <c r="FZH6" s="859"/>
      <c r="FZI6" s="859"/>
      <c r="FZJ6" s="859"/>
      <c r="FZK6" s="859"/>
      <c r="FZL6" s="859"/>
      <c r="FZM6" s="859"/>
      <c r="FZN6" s="859"/>
      <c r="FZO6" s="859"/>
      <c r="FZP6" s="859"/>
      <c r="FZQ6" s="859"/>
      <c r="FZR6" s="859"/>
      <c r="FZS6" s="859"/>
      <c r="FZT6" s="859"/>
      <c r="FZU6" s="859"/>
      <c r="FZV6" s="859"/>
      <c r="FZW6" s="859"/>
      <c r="FZX6" s="859"/>
      <c r="FZY6" s="859"/>
      <c r="FZZ6" s="859"/>
      <c r="GAA6" s="859"/>
      <c r="GAB6" s="859"/>
      <c r="GAC6" s="859"/>
      <c r="GAD6" s="859"/>
      <c r="GAE6" s="859"/>
      <c r="GAF6" s="859"/>
      <c r="GAG6" s="859"/>
      <c r="GAH6" s="859"/>
      <c r="GAI6" s="859"/>
      <c r="GAJ6" s="859"/>
      <c r="GAK6" s="859"/>
      <c r="GAL6" s="859"/>
      <c r="GAM6" s="859"/>
      <c r="GAN6" s="859"/>
      <c r="GAO6" s="859"/>
      <c r="GAP6" s="859"/>
      <c r="GAQ6" s="859"/>
      <c r="GAR6" s="859"/>
      <c r="GAS6" s="859"/>
      <c r="GAT6" s="859"/>
      <c r="GAU6" s="859"/>
      <c r="GAV6" s="859"/>
      <c r="GAW6" s="859"/>
      <c r="GAX6" s="859"/>
      <c r="GAY6" s="859"/>
      <c r="GAZ6" s="859"/>
      <c r="GBA6" s="859"/>
      <c r="GBB6" s="859"/>
      <c r="GBC6" s="859"/>
      <c r="GBD6" s="859"/>
      <c r="GBE6" s="859"/>
      <c r="GBF6" s="859"/>
      <c r="GBG6" s="859"/>
      <c r="GBH6" s="859"/>
      <c r="GBI6" s="859"/>
      <c r="GBJ6" s="859"/>
      <c r="GBK6" s="859"/>
      <c r="GBL6" s="859"/>
      <c r="GBM6" s="859"/>
      <c r="GBN6" s="859"/>
      <c r="GBO6" s="859"/>
      <c r="GBP6" s="859"/>
      <c r="GBQ6" s="859"/>
      <c r="GBR6" s="859"/>
      <c r="GBS6" s="859"/>
      <c r="GBT6" s="859"/>
      <c r="GBU6" s="859"/>
      <c r="GBV6" s="859"/>
      <c r="GBW6" s="859"/>
      <c r="GBX6" s="859"/>
      <c r="GBY6" s="859"/>
      <c r="GBZ6" s="859"/>
      <c r="GCA6" s="859"/>
      <c r="GCB6" s="859"/>
      <c r="GCC6" s="859"/>
      <c r="GCD6" s="859"/>
      <c r="GCE6" s="859"/>
      <c r="GCF6" s="859"/>
      <c r="GCG6" s="859"/>
      <c r="GCH6" s="859"/>
      <c r="GCI6" s="859"/>
      <c r="GCJ6" s="859"/>
      <c r="GCK6" s="859"/>
      <c r="GCL6" s="859"/>
      <c r="GCM6" s="859"/>
      <c r="GCN6" s="859"/>
      <c r="GCO6" s="859"/>
      <c r="GCP6" s="859"/>
      <c r="GCQ6" s="859"/>
      <c r="GCR6" s="859"/>
      <c r="GCS6" s="859"/>
      <c r="GCT6" s="859"/>
      <c r="GCU6" s="859"/>
      <c r="GCV6" s="859"/>
      <c r="GCW6" s="859"/>
      <c r="GCX6" s="859"/>
      <c r="GCY6" s="859"/>
      <c r="GCZ6" s="859"/>
      <c r="GDA6" s="859"/>
      <c r="GDB6" s="859"/>
      <c r="GDC6" s="859"/>
      <c r="GDD6" s="859"/>
      <c r="GDE6" s="859"/>
      <c r="GDF6" s="859"/>
      <c r="GDG6" s="859"/>
      <c r="GDH6" s="859"/>
      <c r="GDI6" s="859"/>
      <c r="GDJ6" s="859"/>
      <c r="GDK6" s="859"/>
      <c r="GDL6" s="859"/>
      <c r="GDM6" s="859"/>
      <c r="GDN6" s="859"/>
      <c r="GDO6" s="859"/>
      <c r="GDP6" s="859"/>
      <c r="GDQ6" s="859"/>
      <c r="GDR6" s="859"/>
      <c r="GDS6" s="859"/>
      <c r="GDT6" s="859"/>
      <c r="GDU6" s="859"/>
      <c r="GDV6" s="859"/>
      <c r="GDW6" s="859"/>
      <c r="GDX6" s="859"/>
      <c r="GDY6" s="859"/>
      <c r="GDZ6" s="859"/>
      <c r="GEA6" s="859"/>
      <c r="GEB6" s="859"/>
      <c r="GEC6" s="859"/>
      <c r="GED6" s="859"/>
      <c r="GEE6" s="859"/>
      <c r="GEF6" s="859"/>
      <c r="GEG6" s="859"/>
      <c r="GEH6" s="859"/>
      <c r="GEI6" s="859"/>
      <c r="GEJ6" s="859"/>
      <c r="GEK6" s="859"/>
      <c r="GEL6" s="859"/>
      <c r="GEM6" s="859"/>
      <c r="GEN6" s="859"/>
      <c r="GEO6" s="859"/>
      <c r="GEP6" s="859"/>
      <c r="GEQ6" s="859"/>
      <c r="GER6" s="859"/>
      <c r="GES6" s="859"/>
      <c r="GET6" s="859"/>
      <c r="GEU6" s="859"/>
      <c r="GEV6" s="859"/>
      <c r="GEW6" s="859"/>
      <c r="GEX6" s="859"/>
      <c r="GEY6" s="859"/>
      <c r="GEZ6" s="859"/>
      <c r="GFA6" s="859"/>
      <c r="GFB6" s="859"/>
      <c r="GFC6" s="859"/>
      <c r="GFD6" s="859"/>
      <c r="GFE6" s="859"/>
      <c r="GFF6" s="859"/>
      <c r="GFG6" s="859"/>
      <c r="GFH6" s="859"/>
      <c r="GFI6" s="859"/>
      <c r="GFJ6" s="859"/>
      <c r="GFK6" s="859"/>
      <c r="GFL6" s="859"/>
      <c r="GFM6" s="859"/>
      <c r="GFN6" s="859"/>
      <c r="GFO6" s="859"/>
      <c r="GFP6" s="859"/>
      <c r="GFQ6" s="859"/>
      <c r="GFR6" s="859"/>
      <c r="GFS6" s="859"/>
      <c r="GFT6" s="859"/>
      <c r="GFU6" s="859"/>
      <c r="GFV6" s="859"/>
      <c r="GFW6" s="859"/>
      <c r="GFX6" s="859"/>
      <c r="GFY6" s="859"/>
      <c r="GFZ6" s="859"/>
      <c r="GGA6" s="859"/>
      <c r="GGB6" s="859"/>
      <c r="GGC6" s="859"/>
      <c r="GGD6" s="859"/>
      <c r="GGE6" s="859"/>
      <c r="GGF6" s="859"/>
      <c r="GGG6" s="859"/>
      <c r="GGH6" s="859"/>
      <c r="GGI6" s="859"/>
      <c r="GGJ6" s="859"/>
      <c r="GGK6" s="859"/>
      <c r="GGL6" s="859"/>
      <c r="GGM6" s="859"/>
      <c r="GGN6" s="859"/>
      <c r="GGO6" s="859"/>
      <c r="GGP6" s="859"/>
      <c r="GGQ6" s="859"/>
      <c r="GGR6" s="859"/>
      <c r="GGS6" s="859"/>
      <c r="GGT6" s="859"/>
      <c r="GGU6" s="859"/>
      <c r="GGV6" s="859"/>
      <c r="GGW6" s="859"/>
      <c r="GGX6" s="859"/>
      <c r="GGY6" s="859"/>
      <c r="GGZ6" s="859"/>
      <c r="GHA6" s="859"/>
      <c r="GHB6" s="859"/>
      <c r="GHC6" s="859"/>
      <c r="GHD6" s="859"/>
      <c r="GHE6" s="859"/>
      <c r="GHF6" s="859"/>
      <c r="GHG6" s="859"/>
      <c r="GHH6" s="859"/>
      <c r="GHI6" s="859"/>
      <c r="GHJ6" s="859"/>
      <c r="GHK6" s="859"/>
      <c r="GHL6" s="859"/>
      <c r="GHM6" s="859"/>
      <c r="GHN6" s="859"/>
      <c r="GHO6" s="859"/>
      <c r="GHP6" s="859"/>
      <c r="GHQ6" s="859"/>
      <c r="GHR6" s="859"/>
      <c r="GHS6" s="859"/>
      <c r="GHT6" s="859"/>
      <c r="GHU6" s="859"/>
      <c r="GHV6" s="859"/>
      <c r="GHW6" s="859"/>
      <c r="GHX6" s="859"/>
      <c r="GHY6" s="859"/>
      <c r="GHZ6" s="859"/>
      <c r="GIA6" s="859"/>
      <c r="GIB6" s="859"/>
      <c r="GIC6" s="859"/>
      <c r="GID6" s="859"/>
      <c r="GIE6" s="859"/>
      <c r="GIF6" s="859"/>
      <c r="GIG6" s="859"/>
      <c r="GIH6" s="859"/>
      <c r="GII6" s="859"/>
      <c r="GIJ6" s="859"/>
      <c r="GIK6" s="859"/>
      <c r="GIL6" s="859"/>
      <c r="GIM6" s="859"/>
      <c r="GIN6" s="859"/>
      <c r="GIO6" s="859"/>
      <c r="GIP6" s="859"/>
      <c r="GIQ6" s="859"/>
      <c r="GIR6" s="859"/>
      <c r="GIS6" s="859"/>
      <c r="GIT6" s="859"/>
      <c r="GIU6" s="859"/>
      <c r="GIV6" s="859"/>
      <c r="GIW6" s="859"/>
      <c r="GIX6" s="859"/>
      <c r="GIY6" s="859"/>
      <c r="GIZ6" s="859"/>
      <c r="GJA6" s="859"/>
      <c r="GJB6" s="859"/>
      <c r="GJC6" s="859"/>
      <c r="GJD6" s="859"/>
      <c r="GJE6" s="859"/>
      <c r="GJF6" s="859"/>
      <c r="GJG6" s="859"/>
      <c r="GJH6" s="859"/>
      <c r="GJI6" s="859"/>
      <c r="GJJ6" s="859"/>
      <c r="GJK6" s="859"/>
      <c r="GJL6" s="859"/>
      <c r="GJM6" s="859"/>
      <c r="GJN6" s="859"/>
      <c r="GJO6" s="859"/>
      <c r="GJP6" s="859"/>
      <c r="GJQ6" s="859"/>
      <c r="GJR6" s="859"/>
      <c r="GJS6" s="859"/>
      <c r="GJT6" s="859"/>
      <c r="GJU6" s="859"/>
      <c r="GJV6" s="859"/>
      <c r="GJW6" s="859"/>
      <c r="GJX6" s="859"/>
      <c r="GJY6" s="859"/>
      <c r="GJZ6" s="859"/>
      <c r="GKA6" s="859"/>
      <c r="GKB6" s="859"/>
      <c r="GKC6" s="859"/>
      <c r="GKD6" s="859"/>
      <c r="GKE6" s="859"/>
      <c r="GKF6" s="859"/>
      <c r="GKG6" s="859"/>
      <c r="GKH6" s="859"/>
      <c r="GKI6" s="859"/>
      <c r="GKJ6" s="859"/>
      <c r="GKK6" s="859"/>
      <c r="GKL6" s="859"/>
      <c r="GKM6" s="859"/>
      <c r="GKN6" s="859"/>
      <c r="GKO6" s="859"/>
      <c r="GKP6" s="859"/>
      <c r="GKQ6" s="859"/>
      <c r="GKR6" s="859"/>
      <c r="GKS6" s="859"/>
      <c r="GKT6" s="859"/>
      <c r="GKU6" s="859"/>
      <c r="GKV6" s="859"/>
      <c r="GKW6" s="859"/>
      <c r="GKX6" s="859"/>
      <c r="GKY6" s="859"/>
      <c r="GKZ6" s="859"/>
      <c r="GLA6" s="859"/>
      <c r="GLB6" s="859"/>
      <c r="GLC6" s="859"/>
      <c r="GLD6" s="859"/>
      <c r="GLE6" s="859"/>
      <c r="GLF6" s="859"/>
      <c r="GLG6" s="859"/>
      <c r="GLH6" s="859"/>
      <c r="GLI6" s="859"/>
      <c r="GLJ6" s="859"/>
      <c r="GLK6" s="859"/>
      <c r="GLL6" s="859"/>
      <c r="GLM6" s="859"/>
      <c r="GLN6" s="859"/>
      <c r="GLO6" s="859"/>
      <c r="GLP6" s="859"/>
      <c r="GLQ6" s="859"/>
      <c r="GLR6" s="859"/>
      <c r="GLS6" s="859"/>
      <c r="GLT6" s="859"/>
      <c r="GLU6" s="859"/>
      <c r="GLV6" s="859"/>
      <c r="GLW6" s="859"/>
      <c r="GLX6" s="859"/>
      <c r="GLY6" s="859"/>
      <c r="GLZ6" s="859"/>
      <c r="GMA6" s="859"/>
      <c r="GMB6" s="859"/>
      <c r="GMC6" s="859"/>
      <c r="GMD6" s="859"/>
      <c r="GME6" s="859"/>
      <c r="GMF6" s="859"/>
      <c r="GMG6" s="859"/>
      <c r="GMH6" s="859"/>
      <c r="GMI6" s="859"/>
      <c r="GMJ6" s="859"/>
      <c r="GMK6" s="859"/>
      <c r="GML6" s="859"/>
      <c r="GMM6" s="859"/>
      <c r="GMN6" s="859"/>
      <c r="GMO6" s="859"/>
      <c r="GMP6" s="859"/>
      <c r="GMQ6" s="859"/>
      <c r="GMR6" s="859"/>
      <c r="GMS6" s="859"/>
      <c r="GMT6" s="859"/>
      <c r="GMU6" s="859"/>
      <c r="GMV6" s="859"/>
      <c r="GMW6" s="859"/>
      <c r="GMX6" s="859"/>
      <c r="GMY6" s="859"/>
      <c r="GMZ6" s="859"/>
      <c r="GNA6" s="859"/>
      <c r="GNB6" s="859"/>
      <c r="GNC6" s="859"/>
      <c r="GND6" s="859"/>
      <c r="GNE6" s="859"/>
      <c r="GNF6" s="859"/>
      <c r="GNG6" s="859"/>
      <c r="GNH6" s="859"/>
      <c r="GNI6" s="859"/>
      <c r="GNJ6" s="859"/>
      <c r="GNK6" s="859"/>
      <c r="GNL6" s="859"/>
      <c r="GNM6" s="859"/>
      <c r="GNN6" s="859"/>
      <c r="GNO6" s="859"/>
      <c r="GNP6" s="859"/>
      <c r="GNQ6" s="859"/>
      <c r="GNR6" s="859"/>
      <c r="GNS6" s="859"/>
      <c r="GNT6" s="859"/>
      <c r="GNU6" s="859"/>
      <c r="GNV6" s="859"/>
      <c r="GNW6" s="859"/>
      <c r="GNX6" s="859"/>
      <c r="GNY6" s="859"/>
      <c r="GNZ6" s="859"/>
      <c r="GOA6" s="859"/>
      <c r="GOB6" s="859"/>
      <c r="GOC6" s="859"/>
      <c r="GOD6" s="859"/>
      <c r="GOE6" s="859"/>
      <c r="GOF6" s="859"/>
      <c r="GOG6" s="859"/>
      <c r="GOH6" s="859"/>
      <c r="GOI6" s="859"/>
      <c r="GOJ6" s="859"/>
      <c r="GOK6" s="859"/>
      <c r="GOL6" s="859"/>
      <c r="GOM6" s="859"/>
      <c r="GON6" s="859"/>
      <c r="GOO6" s="859"/>
      <c r="GOP6" s="859"/>
      <c r="GOQ6" s="859"/>
      <c r="GOR6" s="859"/>
      <c r="GOS6" s="859"/>
      <c r="GOT6" s="859"/>
      <c r="GOU6" s="859"/>
      <c r="GOV6" s="859"/>
      <c r="GOW6" s="859"/>
      <c r="GOX6" s="859"/>
      <c r="GOY6" s="859"/>
      <c r="GOZ6" s="859"/>
      <c r="GPA6" s="859"/>
      <c r="GPB6" s="859"/>
      <c r="GPC6" s="859"/>
      <c r="GPD6" s="859"/>
      <c r="GPE6" s="859"/>
      <c r="GPF6" s="859"/>
      <c r="GPG6" s="859"/>
      <c r="GPH6" s="859"/>
      <c r="GPI6" s="859"/>
      <c r="GPJ6" s="859"/>
      <c r="GPK6" s="859"/>
      <c r="GPL6" s="859"/>
      <c r="GPM6" s="859"/>
      <c r="GPN6" s="859"/>
      <c r="GPO6" s="859"/>
      <c r="GPP6" s="859"/>
      <c r="GPQ6" s="859"/>
      <c r="GPR6" s="859"/>
      <c r="GPS6" s="859"/>
      <c r="GPT6" s="859"/>
      <c r="GPU6" s="859"/>
      <c r="GPV6" s="859"/>
      <c r="GPW6" s="859"/>
      <c r="GPX6" s="859"/>
      <c r="GPY6" s="859"/>
      <c r="GPZ6" s="859"/>
      <c r="GQA6" s="859"/>
      <c r="GQB6" s="859"/>
      <c r="GQC6" s="859"/>
      <c r="GQD6" s="859"/>
      <c r="GQE6" s="859"/>
      <c r="GQF6" s="859"/>
      <c r="GQG6" s="859"/>
      <c r="GQH6" s="859"/>
      <c r="GQI6" s="859"/>
      <c r="GQJ6" s="859"/>
      <c r="GQK6" s="859"/>
      <c r="GQL6" s="859"/>
      <c r="GQM6" s="859"/>
      <c r="GQN6" s="859"/>
      <c r="GQO6" s="859"/>
      <c r="GQP6" s="859"/>
      <c r="GQQ6" s="859"/>
      <c r="GQR6" s="859"/>
      <c r="GQS6" s="859"/>
      <c r="GQT6" s="859"/>
      <c r="GQU6" s="859"/>
      <c r="GQV6" s="859"/>
      <c r="GQW6" s="859"/>
      <c r="GQX6" s="859"/>
      <c r="GQY6" s="859"/>
      <c r="GQZ6" s="859"/>
      <c r="GRA6" s="859"/>
      <c r="GRB6" s="859"/>
      <c r="GRC6" s="859"/>
      <c r="GRD6" s="859"/>
      <c r="GRE6" s="859"/>
      <c r="GRF6" s="859"/>
      <c r="GRG6" s="859"/>
      <c r="GRH6" s="859"/>
      <c r="GRI6" s="859"/>
      <c r="GRJ6" s="859"/>
      <c r="GRK6" s="859"/>
      <c r="GRL6" s="859"/>
      <c r="GRM6" s="859"/>
      <c r="GRN6" s="859"/>
      <c r="GRO6" s="859"/>
      <c r="GRP6" s="859"/>
      <c r="GRQ6" s="859"/>
      <c r="GRR6" s="859"/>
      <c r="GRS6" s="859"/>
      <c r="GRT6" s="859"/>
      <c r="GRU6" s="859"/>
      <c r="GRV6" s="859"/>
      <c r="GRW6" s="859"/>
      <c r="GRX6" s="859"/>
      <c r="GRY6" s="859"/>
      <c r="GRZ6" s="859"/>
      <c r="GSA6" s="859"/>
      <c r="GSB6" s="859"/>
      <c r="GSC6" s="859"/>
      <c r="GSD6" s="859"/>
      <c r="GSE6" s="859"/>
      <c r="GSF6" s="859"/>
      <c r="GSG6" s="859"/>
      <c r="GSH6" s="859"/>
      <c r="GSI6" s="859"/>
      <c r="GSJ6" s="859"/>
      <c r="GSK6" s="859"/>
      <c r="GSL6" s="859"/>
      <c r="GSM6" s="859"/>
      <c r="GSN6" s="859"/>
      <c r="GSO6" s="859"/>
      <c r="GSP6" s="859"/>
      <c r="GSQ6" s="859"/>
      <c r="GSR6" s="859"/>
      <c r="GSS6" s="859"/>
      <c r="GST6" s="859"/>
      <c r="GSU6" s="859"/>
      <c r="GSV6" s="859"/>
      <c r="GSW6" s="859"/>
      <c r="GSX6" s="859"/>
      <c r="GSY6" s="859"/>
      <c r="GSZ6" s="859"/>
      <c r="GTA6" s="859"/>
      <c r="GTB6" s="859"/>
      <c r="GTC6" s="859"/>
      <c r="GTD6" s="859"/>
      <c r="GTE6" s="859"/>
      <c r="GTF6" s="859"/>
      <c r="GTG6" s="859"/>
      <c r="GTH6" s="859"/>
      <c r="GTI6" s="859"/>
      <c r="GTJ6" s="859"/>
      <c r="GTK6" s="859"/>
      <c r="GTL6" s="859"/>
      <c r="GTM6" s="859"/>
      <c r="GTN6" s="859"/>
      <c r="GTO6" s="859"/>
      <c r="GTP6" s="859"/>
      <c r="GTQ6" s="859"/>
      <c r="GTR6" s="859"/>
      <c r="GTS6" s="859"/>
      <c r="GTT6" s="859"/>
      <c r="GTU6" s="859"/>
      <c r="GTV6" s="859"/>
      <c r="GTW6" s="859"/>
      <c r="GTX6" s="859"/>
      <c r="GTY6" s="859"/>
      <c r="GTZ6" s="859"/>
      <c r="GUA6" s="859"/>
      <c r="GUB6" s="859"/>
      <c r="GUC6" s="859"/>
      <c r="GUD6" s="859"/>
      <c r="GUE6" s="859"/>
      <c r="GUF6" s="859"/>
      <c r="GUG6" s="859"/>
      <c r="GUH6" s="859"/>
      <c r="GUI6" s="859"/>
      <c r="GUJ6" s="859"/>
      <c r="GUK6" s="859"/>
      <c r="GUL6" s="859"/>
      <c r="GUM6" s="859"/>
      <c r="GUN6" s="859"/>
      <c r="GUO6" s="859"/>
      <c r="GUP6" s="859"/>
      <c r="GUQ6" s="859"/>
      <c r="GUR6" s="859"/>
      <c r="GUS6" s="859"/>
      <c r="GUT6" s="859"/>
      <c r="GUU6" s="859"/>
      <c r="GUV6" s="859"/>
      <c r="GUW6" s="859"/>
      <c r="GUX6" s="859"/>
      <c r="GUY6" s="859"/>
      <c r="GUZ6" s="859"/>
      <c r="GVA6" s="859"/>
      <c r="GVB6" s="859"/>
      <c r="GVC6" s="859"/>
      <c r="GVD6" s="859"/>
      <c r="GVE6" s="859"/>
      <c r="GVF6" s="859"/>
      <c r="GVG6" s="859"/>
      <c r="GVH6" s="859"/>
      <c r="GVI6" s="859"/>
      <c r="GVJ6" s="859"/>
      <c r="GVK6" s="859"/>
      <c r="GVL6" s="859"/>
      <c r="GVM6" s="859"/>
      <c r="GVN6" s="859"/>
      <c r="GVO6" s="859"/>
      <c r="GVP6" s="859"/>
      <c r="GVQ6" s="859"/>
      <c r="GVR6" s="859"/>
      <c r="GVS6" s="859"/>
      <c r="GVT6" s="859"/>
      <c r="GVU6" s="859"/>
      <c r="GVV6" s="859"/>
      <c r="GVW6" s="859"/>
      <c r="GVX6" s="859"/>
      <c r="GVY6" s="859"/>
      <c r="GVZ6" s="859"/>
      <c r="GWA6" s="859"/>
      <c r="GWB6" s="859"/>
      <c r="GWC6" s="859"/>
      <c r="GWD6" s="859"/>
      <c r="GWE6" s="859"/>
      <c r="GWF6" s="859"/>
      <c r="GWG6" s="859"/>
      <c r="GWH6" s="859"/>
      <c r="GWI6" s="859"/>
      <c r="GWJ6" s="859"/>
      <c r="GWK6" s="859"/>
      <c r="GWL6" s="859"/>
      <c r="GWM6" s="859"/>
      <c r="GWN6" s="859"/>
      <c r="GWO6" s="859"/>
      <c r="GWP6" s="859"/>
      <c r="GWQ6" s="859"/>
      <c r="GWR6" s="859"/>
      <c r="GWS6" s="859"/>
      <c r="GWT6" s="859"/>
      <c r="GWU6" s="859"/>
      <c r="GWV6" s="859"/>
      <c r="GWW6" s="859"/>
      <c r="GWX6" s="859"/>
      <c r="GWY6" s="859"/>
      <c r="GWZ6" s="859"/>
      <c r="GXA6" s="859"/>
      <c r="GXB6" s="859"/>
      <c r="GXC6" s="859"/>
      <c r="GXD6" s="859"/>
      <c r="GXE6" s="859"/>
      <c r="GXF6" s="859"/>
      <c r="GXG6" s="859"/>
      <c r="GXH6" s="859"/>
      <c r="GXI6" s="859"/>
      <c r="GXJ6" s="859"/>
      <c r="GXK6" s="859"/>
      <c r="GXL6" s="859"/>
      <c r="GXM6" s="859"/>
      <c r="GXN6" s="859"/>
      <c r="GXO6" s="859"/>
      <c r="GXP6" s="859"/>
      <c r="GXQ6" s="859"/>
      <c r="GXR6" s="859"/>
      <c r="GXS6" s="859"/>
      <c r="GXT6" s="859"/>
      <c r="GXU6" s="859"/>
      <c r="GXV6" s="859"/>
      <c r="GXW6" s="859"/>
      <c r="GXX6" s="859"/>
      <c r="GXY6" s="859"/>
      <c r="GXZ6" s="859"/>
      <c r="GYA6" s="859"/>
      <c r="GYB6" s="859"/>
      <c r="GYC6" s="859"/>
      <c r="GYD6" s="859"/>
      <c r="GYE6" s="859"/>
      <c r="GYF6" s="859"/>
      <c r="GYG6" s="859"/>
      <c r="GYH6" s="859"/>
      <c r="GYI6" s="859"/>
      <c r="GYJ6" s="859"/>
      <c r="GYK6" s="859"/>
      <c r="GYL6" s="859"/>
      <c r="GYM6" s="859"/>
      <c r="GYN6" s="859"/>
      <c r="GYO6" s="859"/>
      <c r="GYP6" s="859"/>
      <c r="GYQ6" s="859"/>
      <c r="GYR6" s="859"/>
      <c r="GYS6" s="859"/>
      <c r="GYT6" s="859"/>
      <c r="GYU6" s="859"/>
      <c r="GYV6" s="859"/>
      <c r="GYW6" s="859"/>
      <c r="GYX6" s="859"/>
      <c r="GYY6" s="859"/>
      <c r="GYZ6" s="859"/>
      <c r="GZA6" s="859"/>
      <c r="GZB6" s="859"/>
      <c r="GZC6" s="859"/>
      <c r="GZD6" s="859"/>
      <c r="GZE6" s="859"/>
      <c r="GZF6" s="859"/>
      <c r="GZG6" s="859"/>
      <c r="GZH6" s="859"/>
      <c r="GZI6" s="859"/>
      <c r="GZJ6" s="859"/>
      <c r="GZK6" s="859"/>
      <c r="GZL6" s="859"/>
      <c r="GZM6" s="859"/>
      <c r="GZN6" s="859"/>
      <c r="GZO6" s="859"/>
      <c r="GZP6" s="859"/>
      <c r="GZQ6" s="859"/>
      <c r="GZR6" s="859"/>
      <c r="GZS6" s="859"/>
      <c r="GZT6" s="859"/>
      <c r="GZU6" s="859"/>
      <c r="GZV6" s="859"/>
      <c r="GZW6" s="859"/>
      <c r="GZX6" s="859"/>
      <c r="GZY6" s="859"/>
      <c r="GZZ6" s="859"/>
      <c r="HAA6" s="859"/>
      <c r="HAB6" s="859"/>
      <c r="HAC6" s="859"/>
      <c r="HAD6" s="859"/>
      <c r="HAE6" s="859"/>
      <c r="HAF6" s="859"/>
      <c r="HAG6" s="859"/>
      <c r="HAH6" s="859"/>
      <c r="HAI6" s="859"/>
      <c r="HAJ6" s="859"/>
      <c r="HAK6" s="859"/>
      <c r="HAL6" s="859"/>
      <c r="HAM6" s="859"/>
      <c r="HAN6" s="859"/>
      <c r="HAO6" s="859"/>
      <c r="HAP6" s="859"/>
      <c r="HAQ6" s="859"/>
      <c r="HAR6" s="859"/>
      <c r="HAS6" s="859"/>
      <c r="HAT6" s="859"/>
      <c r="HAU6" s="859"/>
      <c r="HAV6" s="859"/>
      <c r="HAW6" s="859"/>
      <c r="HAX6" s="859"/>
      <c r="HAY6" s="859"/>
      <c r="HAZ6" s="859"/>
      <c r="HBA6" s="859"/>
      <c r="HBB6" s="859"/>
      <c r="HBC6" s="859"/>
      <c r="HBD6" s="859"/>
      <c r="HBE6" s="859"/>
      <c r="HBF6" s="859"/>
      <c r="HBG6" s="859"/>
      <c r="HBH6" s="859"/>
      <c r="HBI6" s="859"/>
      <c r="HBJ6" s="859"/>
      <c r="HBK6" s="859"/>
      <c r="HBL6" s="859"/>
      <c r="HBM6" s="859"/>
      <c r="HBN6" s="859"/>
      <c r="HBO6" s="859"/>
      <c r="HBP6" s="859"/>
      <c r="HBQ6" s="859"/>
      <c r="HBR6" s="859"/>
      <c r="HBS6" s="859"/>
      <c r="HBT6" s="859"/>
      <c r="HBU6" s="859"/>
      <c r="HBV6" s="859"/>
      <c r="HBW6" s="859"/>
      <c r="HBX6" s="859"/>
      <c r="HBY6" s="859"/>
      <c r="HBZ6" s="859"/>
      <c r="HCA6" s="859"/>
      <c r="HCB6" s="859"/>
      <c r="HCC6" s="859"/>
      <c r="HCD6" s="859"/>
      <c r="HCE6" s="859"/>
      <c r="HCF6" s="859"/>
      <c r="HCG6" s="859"/>
      <c r="HCH6" s="859"/>
      <c r="HCI6" s="859"/>
      <c r="HCJ6" s="859"/>
      <c r="HCK6" s="859"/>
      <c r="HCL6" s="859"/>
      <c r="HCM6" s="859"/>
      <c r="HCN6" s="859"/>
      <c r="HCO6" s="859"/>
      <c r="HCP6" s="859"/>
      <c r="HCQ6" s="859"/>
      <c r="HCR6" s="859"/>
      <c r="HCS6" s="859"/>
      <c r="HCT6" s="859"/>
      <c r="HCU6" s="859"/>
      <c r="HCV6" s="859"/>
      <c r="HCW6" s="859"/>
      <c r="HCX6" s="859"/>
      <c r="HCY6" s="859"/>
      <c r="HCZ6" s="859"/>
      <c r="HDA6" s="859"/>
      <c r="HDB6" s="859"/>
      <c r="HDC6" s="859"/>
      <c r="HDD6" s="859"/>
      <c r="HDE6" s="859"/>
      <c r="HDF6" s="859"/>
      <c r="HDG6" s="859"/>
      <c r="HDH6" s="859"/>
      <c r="HDI6" s="859"/>
      <c r="HDJ6" s="859"/>
      <c r="HDK6" s="859"/>
      <c r="HDL6" s="859"/>
      <c r="HDM6" s="859"/>
      <c r="HDN6" s="859"/>
      <c r="HDO6" s="859"/>
      <c r="HDP6" s="859"/>
      <c r="HDQ6" s="859"/>
      <c r="HDR6" s="859"/>
      <c r="HDS6" s="859"/>
      <c r="HDT6" s="859"/>
      <c r="HDU6" s="859"/>
      <c r="HDV6" s="859"/>
      <c r="HDW6" s="859"/>
      <c r="HDX6" s="859"/>
      <c r="HDY6" s="859"/>
      <c r="HDZ6" s="859"/>
      <c r="HEA6" s="859"/>
      <c r="HEB6" s="859"/>
      <c r="HEC6" s="859"/>
      <c r="HED6" s="859"/>
      <c r="HEE6" s="859"/>
      <c r="HEF6" s="859"/>
      <c r="HEG6" s="859"/>
      <c r="HEH6" s="859"/>
      <c r="HEI6" s="859"/>
      <c r="HEJ6" s="859"/>
      <c r="HEK6" s="859"/>
      <c r="HEL6" s="859"/>
      <c r="HEM6" s="859"/>
      <c r="HEN6" s="859"/>
      <c r="HEO6" s="859"/>
      <c r="HEP6" s="859"/>
      <c r="HEQ6" s="859"/>
      <c r="HER6" s="859"/>
      <c r="HES6" s="859"/>
      <c r="HET6" s="859"/>
      <c r="HEU6" s="859"/>
      <c r="HEV6" s="859"/>
      <c r="HEW6" s="859"/>
      <c r="HEX6" s="859"/>
      <c r="HEY6" s="859"/>
      <c r="HEZ6" s="859"/>
      <c r="HFA6" s="859"/>
      <c r="HFB6" s="859"/>
      <c r="HFC6" s="859"/>
      <c r="HFD6" s="859"/>
      <c r="HFE6" s="859"/>
      <c r="HFF6" s="859"/>
      <c r="HFG6" s="859"/>
      <c r="HFH6" s="859"/>
      <c r="HFI6" s="859"/>
      <c r="HFJ6" s="859"/>
      <c r="HFK6" s="859"/>
      <c r="HFL6" s="859"/>
      <c r="HFM6" s="859"/>
      <c r="HFN6" s="859"/>
      <c r="HFO6" s="859"/>
      <c r="HFP6" s="859"/>
      <c r="HFQ6" s="859"/>
      <c r="HFR6" s="859"/>
      <c r="HFS6" s="859"/>
      <c r="HFT6" s="859"/>
      <c r="HFU6" s="859"/>
      <c r="HFV6" s="859"/>
      <c r="HFW6" s="859"/>
      <c r="HFX6" s="859"/>
      <c r="HFY6" s="859"/>
      <c r="HFZ6" s="859"/>
      <c r="HGA6" s="859"/>
      <c r="HGB6" s="859"/>
      <c r="HGC6" s="859"/>
      <c r="HGD6" s="859"/>
      <c r="HGE6" s="859"/>
      <c r="HGF6" s="859"/>
      <c r="HGG6" s="859"/>
      <c r="HGH6" s="859"/>
      <c r="HGI6" s="859"/>
      <c r="HGJ6" s="859"/>
      <c r="HGK6" s="859"/>
      <c r="HGL6" s="859"/>
      <c r="HGM6" s="859"/>
      <c r="HGN6" s="859"/>
      <c r="HGO6" s="859"/>
      <c r="HGP6" s="859"/>
      <c r="HGQ6" s="859"/>
      <c r="HGR6" s="859"/>
      <c r="HGS6" s="859"/>
      <c r="HGT6" s="859"/>
      <c r="HGU6" s="859"/>
      <c r="HGV6" s="859"/>
      <c r="HGW6" s="859"/>
      <c r="HGX6" s="859"/>
      <c r="HGY6" s="859"/>
      <c r="HGZ6" s="859"/>
      <c r="HHA6" s="859"/>
      <c r="HHB6" s="859"/>
      <c r="HHC6" s="859"/>
      <c r="HHD6" s="859"/>
      <c r="HHE6" s="859"/>
      <c r="HHF6" s="859"/>
      <c r="HHG6" s="859"/>
      <c r="HHH6" s="859"/>
      <c r="HHI6" s="859"/>
      <c r="HHJ6" s="859"/>
      <c r="HHK6" s="859"/>
      <c r="HHL6" s="859"/>
      <c r="HHM6" s="859"/>
      <c r="HHN6" s="859"/>
      <c r="HHO6" s="859"/>
      <c r="HHP6" s="859"/>
      <c r="HHQ6" s="859"/>
      <c r="HHR6" s="859"/>
      <c r="HHS6" s="859"/>
      <c r="HHT6" s="859"/>
      <c r="HHU6" s="859"/>
      <c r="HHV6" s="859"/>
      <c r="HHW6" s="859"/>
      <c r="HHX6" s="859"/>
      <c r="HHY6" s="859"/>
      <c r="HHZ6" s="859"/>
      <c r="HIA6" s="859"/>
      <c r="HIB6" s="859"/>
      <c r="HIC6" s="859"/>
      <c r="HID6" s="859"/>
      <c r="HIE6" s="859"/>
      <c r="HIF6" s="859"/>
      <c r="HIG6" s="859"/>
      <c r="HIH6" s="859"/>
      <c r="HII6" s="859"/>
      <c r="HIJ6" s="859"/>
      <c r="HIK6" s="859"/>
      <c r="HIL6" s="859"/>
      <c r="HIM6" s="859"/>
      <c r="HIN6" s="859"/>
      <c r="HIO6" s="859"/>
      <c r="HIP6" s="859"/>
      <c r="HIQ6" s="859"/>
      <c r="HIR6" s="859"/>
      <c r="HIS6" s="859"/>
      <c r="HIT6" s="859"/>
      <c r="HIU6" s="859"/>
      <c r="HIV6" s="859"/>
      <c r="HIW6" s="859"/>
      <c r="HIX6" s="859"/>
      <c r="HIY6" s="859"/>
      <c r="HIZ6" s="859"/>
      <c r="HJA6" s="859"/>
      <c r="HJB6" s="859"/>
      <c r="HJC6" s="859"/>
      <c r="HJD6" s="859"/>
      <c r="HJE6" s="859"/>
      <c r="HJF6" s="859"/>
      <c r="HJG6" s="859"/>
      <c r="HJH6" s="859"/>
      <c r="HJI6" s="859"/>
      <c r="HJJ6" s="859"/>
      <c r="HJK6" s="859"/>
      <c r="HJL6" s="859"/>
      <c r="HJM6" s="859"/>
      <c r="HJN6" s="859"/>
      <c r="HJO6" s="859"/>
      <c r="HJP6" s="859"/>
      <c r="HJQ6" s="859"/>
      <c r="HJR6" s="859"/>
      <c r="HJS6" s="859"/>
      <c r="HJT6" s="859"/>
      <c r="HJU6" s="859"/>
      <c r="HJV6" s="859"/>
      <c r="HJW6" s="859"/>
      <c r="HJX6" s="859"/>
      <c r="HJY6" s="859"/>
      <c r="HJZ6" s="859"/>
      <c r="HKA6" s="859"/>
      <c r="HKB6" s="859"/>
      <c r="HKC6" s="859"/>
      <c r="HKD6" s="859"/>
      <c r="HKE6" s="859"/>
      <c r="HKF6" s="859"/>
      <c r="HKG6" s="859"/>
      <c r="HKH6" s="859"/>
      <c r="HKI6" s="859"/>
      <c r="HKJ6" s="859"/>
      <c r="HKK6" s="859"/>
      <c r="HKL6" s="859"/>
      <c r="HKM6" s="859"/>
      <c r="HKN6" s="859"/>
      <c r="HKO6" s="859"/>
      <c r="HKP6" s="859"/>
      <c r="HKQ6" s="859"/>
      <c r="HKR6" s="859"/>
      <c r="HKS6" s="859"/>
      <c r="HKT6" s="859"/>
      <c r="HKU6" s="859"/>
      <c r="HKV6" s="859"/>
      <c r="HKW6" s="859"/>
      <c r="HKX6" s="859"/>
      <c r="HKY6" s="859"/>
      <c r="HKZ6" s="859"/>
      <c r="HLA6" s="859"/>
      <c r="HLB6" s="859"/>
      <c r="HLC6" s="859"/>
      <c r="HLD6" s="859"/>
      <c r="HLE6" s="859"/>
      <c r="HLF6" s="859"/>
      <c r="HLG6" s="859"/>
      <c r="HLH6" s="859"/>
      <c r="HLI6" s="859"/>
      <c r="HLJ6" s="859"/>
      <c r="HLK6" s="859"/>
      <c r="HLL6" s="859"/>
      <c r="HLM6" s="859"/>
      <c r="HLN6" s="859"/>
      <c r="HLO6" s="859"/>
      <c r="HLP6" s="859"/>
      <c r="HLQ6" s="859"/>
      <c r="HLR6" s="859"/>
      <c r="HLS6" s="859"/>
      <c r="HLT6" s="859"/>
      <c r="HLU6" s="859"/>
      <c r="HLV6" s="859"/>
      <c r="HLW6" s="859"/>
      <c r="HLX6" s="859"/>
      <c r="HLY6" s="859"/>
      <c r="HLZ6" s="859"/>
      <c r="HMA6" s="859"/>
      <c r="HMB6" s="859"/>
      <c r="HMC6" s="859"/>
      <c r="HMD6" s="859"/>
      <c r="HME6" s="859"/>
      <c r="HMF6" s="859"/>
      <c r="HMG6" s="859"/>
      <c r="HMH6" s="859"/>
      <c r="HMI6" s="859"/>
      <c r="HMJ6" s="859"/>
      <c r="HMK6" s="859"/>
      <c r="HML6" s="859"/>
      <c r="HMM6" s="859"/>
      <c r="HMN6" s="859"/>
      <c r="HMO6" s="859"/>
      <c r="HMP6" s="859"/>
      <c r="HMQ6" s="859"/>
      <c r="HMR6" s="859"/>
      <c r="HMS6" s="859"/>
      <c r="HMT6" s="859"/>
      <c r="HMU6" s="859"/>
      <c r="HMV6" s="859"/>
      <c r="HMW6" s="859"/>
      <c r="HMX6" s="859"/>
      <c r="HMY6" s="859"/>
      <c r="HMZ6" s="859"/>
      <c r="HNA6" s="859"/>
      <c r="HNB6" s="859"/>
      <c r="HNC6" s="859"/>
      <c r="HND6" s="859"/>
      <c r="HNE6" s="859"/>
      <c r="HNF6" s="859"/>
      <c r="HNG6" s="859"/>
      <c r="HNH6" s="859"/>
      <c r="HNI6" s="859"/>
      <c r="HNJ6" s="859"/>
      <c r="HNK6" s="859"/>
      <c r="HNL6" s="859"/>
      <c r="HNM6" s="859"/>
      <c r="HNN6" s="859"/>
      <c r="HNO6" s="859"/>
      <c r="HNP6" s="859"/>
      <c r="HNQ6" s="859"/>
      <c r="HNR6" s="859"/>
      <c r="HNS6" s="859"/>
      <c r="HNT6" s="859"/>
      <c r="HNU6" s="859"/>
      <c r="HNV6" s="859"/>
      <c r="HNW6" s="859"/>
      <c r="HNX6" s="859"/>
      <c r="HNY6" s="859"/>
      <c r="HNZ6" s="859"/>
      <c r="HOA6" s="859"/>
      <c r="HOB6" s="859"/>
      <c r="HOC6" s="859"/>
      <c r="HOD6" s="859"/>
      <c r="HOE6" s="859"/>
      <c r="HOF6" s="859"/>
      <c r="HOG6" s="859"/>
      <c r="HOH6" s="859"/>
      <c r="HOI6" s="859"/>
      <c r="HOJ6" s="859"/>
      <c r="HOK6" s="859"/>
      <c r="HOL6" s="859"/>
      <c r="HOM6" s="859"/>
      <c r="HON6" s="859"/>
      <c r="HOO6" s="859"/>
      <c r="HOP6" s="859"/>
      <c r="HOQ6" s="859"/>
      <c r="HOR6" s="859"/>
      <c r="HOS6" s="859"/>
      <c r="HOT6" s="859"/>
      <c r="HOU6" s="859"/>
      <c r="HOV6" s="859"/>
      <c r="HOW6" s="859"/>
      <c r="HOX6" s="859"/>
      <c r="HOY6" s="859"/>
      <c r="HOZ6" s="859"/>
      <c r="HPA6" s="859"/>
      <c r="HPB6" s="859"/>
      <c r="HPC6" s="859"/>
      <c r="HPD6" s="859"/>
      <c r="HPE6" s="859"/>
      <c r="HPF6" s="859"/>
      <c r="HPG6" s="859"/>
      <c r="HPH6" s="859"/>
      <c r="HPI6" s="859"/>
      <c r="HPJ6" s="859"/>
      <c r="HPK6" s="859"/>
      <c r="HPL6" s="859"/>
      <c r="HPM6" s="859"/>
      <c r="HPN6" s="859"/>
      <c r="HPO6" s="859"/>
      <c r="HPP6" s="859"/>
      <c r="HPQ6" s="859"/>
      <c r="HPR6" s="859"/>
      <c r="HPS6" s="859"/>
      <c r="HPT6" s="859"/>
      <c r="HPU6" s="859"/>
      <c r="HPV6" s="859"/>
      <c r="HPW6" s="859"/>
      <c r="HPX6" s="859"/>
      <c r="HPY6" s="859"/>
      <c r="HPZ6" s="859"/>
      <c r="HQA6" s="859"/>
      <c r="HQB6" s="859"/>
      <c r="HQC6" s="859"/>
      <c r="HQD6" s="859"/>
      <c r="HQE6" s="859"/>
      <c r="HQF6" s="859"/>
      <c r="HQG6" s="859"/>
      <c r="HQH6" s="859"/>
      <c r="HQI6" s="859"/>
      <c r="HQJ6" s="859"/>
      <c r="HQK6" s="859"/>
      <c r="HQL6" s="859"/>
      <c r="HQM6" s="859"/>
      <c r="HQN6" s="859"/>
      <c r="HQO6" s="859"/>
      <c r="HQP6" s="859"/>
      <c r="HQQ6" s="859"/>
      <c r="HQR6" s="859"/>
      <c r="HQS6" s="859"/>
      <c r="HQT6" s="859"/>
      <c r="HQU6" s="859"/>
      <c r="HQV6" s="859"/>
      <c r="HQW6" s="859"/>
      <c r="HQX6" s="859"/>
      <c r="HQY6" s="859"/>
      <c r="HQZ6" s="859"/>
      <c r="HRA6" s="859"/>
      <c r="HRB6" s="859"/>
      <c r="HRC6" s="859"/>
      <c r="HRD6" s="859"/>
      <c r="HRE6" s="859"/>
      <c r="HRF6" s="859"/>
      <c r="HRG6" s="859"/>
      <c r="HRH6" s="859"/>
      <c r="HRI6" s="859"/>
      <c r="HRJ6" s="859"/>
      <c r="HRK6" s="859"/>
      <c r="HRL6" s="859"/>
      <c r="HRM6" s="859"/>
      <c r="HRN6" s="859"/>
      <c r="HRO6" s="859"/>
      <c r="HRP6" s="859"/>
      <c r="HRQ6" s="859"/>
      <c r="HRR6" s="859"/>
      <c r="HRS6" s="859"/>
      <c r="HRT6" s="859"/>
      <c r="HRU6" s="859"/>
      <c r="HRV6" s="859"/>
      <c r="HRW6" s="859"/>
      <c r="HRX6" s="859"/>
      <c r="HRY6" s="859"/>
      <c r="HRZ6" s="859"/>
      <c r="HSA6" s="859"/>
      <c r="HSB6" s="859"/>
      <c r="HSC6" s="859"/>
      <c r="HSD6" s="859"/>
      <c r="HSE6" s="859"/>
      <c r="HSF6" s="859"/>
      <c r="HSG6" s="859"/>
      <c r="HSH6" s="859"/>
      <c r="HSI6" s="859"/>
      <c r="HSJ6" s="859"/>
      <c r="HSK6" s="859"/>
      <c r="HSL6" s="859"/>
      <c r="HSM6" s="859"/>
      <c r="HSN6" s="859"/>
      <c r="HSO6" s="859"/>
      <c r="HSP6" s="859"/>
      <c r="HSQ6" s="859"/>
      <c r="HSR6" s="859"/>
      <c r="HSS6" s="859"/>
      <c r="HST6" s="859"/>
      <c r="HSU6" s="859"/>
      <c r="HSV6" s="859"/>
      <c r="HSW6" s="859"/>
      <c r="HSX6" s="859"/>
      <c r="HSY6" s="859"/>
      <c r="HSZ6" s="859"/>
      <c r="HTA6" s="859"/>
      <c r="HTB6" s="859"/>
      <c r="HTC6" s="859"/>
      <c r="HTD6" s="859"/>
      <c r="HTE6" s="859"/>
      <c r="HTF6" s="859"/>
      <c r="HTG6" s="859"/>
      <c r="HTH6" s="859"/>
      <c r="HTI6" s="859"/>
      <c r="HTJ6" s="859"/>
      <c r="HTK6" s="859"/>
      <c r="HTL6" s="859"/>
      <c r="HTM6" s="859"/>
      <c r="HTN6" s="859"/>
      <c r="HTO6" s="859"/>
      <c r="HTP6" s="859"/>
      <c r="HTQ6" s="859"/>
      <c r="HTR6" s="859"/>
      <c r="HTS6" s="859"/>
      <c r="HTT6" s="859"/>
      <c r="HTU6" s="859"/>
      <c r="HTV6" s="859"/>
      <c r="HTW6" s="859"/>
      <c r="HTX6" s="859"/>
      <c r="HTY6" s="859"/>
      <c r="HTZ6" s="859"/>
      <c r="HUA6" s="859"/>
      <c r="HUB6" s="859"/>
      <c r="HUC6" s="859"/>
      <c r="HUD6" s="859"/>
      <c r="HUE6" s="859"/>
      <c r="HUF6" s="859"/>
      <c r="HUG6" s="859"/>
      <c r="HUH6" s="859"/>
      <c r="HUI6" s="859"/>
      <c r="HUJ6" s="859"/>
      <c r="HUK6" s="859"/>
      <c r="HUL6" s="859"/>
      <c r="HUM6" s="859"/>
      <c r="HUN6" s="859"/>
      <c r="HUO6" s="859"/>
      <c r="HUP6" s="859"/>
      <c r="HUQ6" s="859"/>
      <c r="HUR6" s="859"/>
      <c r="HUS6" s="859"/>
      <c r="HUT6" s="859"/>
      <c r="HUU6" s="859"/>
      <c r="HUV6" s="859"/>
      <c r="HUW6" s="859"/>
      <c r="HUX6" s="859"/>
      <c r="HUY6" s="859"/>
      <c r="HUZ6" s="859"/>
      <c r="HVA6" s="859"/>
      <c r="HVB6" s="859"/>
      <c r="HVC6" s="859"/>
      <c r="HVD6" s="859"/>
      <c r="HVE6" s="859"/>
      <c r="HVF6" s="859"/>
      <c r="HVG6" s="859"/>
      <c r="HVH6" s="859"/>
      <c r="HVI6" s="859"/>
      <c r="HVJ6" s="859"/>
      <c r="HVK6" s="859"/>
      <c r="HVL6" s="859"/>
      <c r="HVM6" s="859"/>
      <c r="HVN6" s="859"/>
      <c r="HVO6" s="859"/>
      <c r="HVP6" s="859"/>
      <c r="HVQ6" s="859"/>
      <c r="HVR6" s="859"/>
      <c r="HVS6" s="859"/>
      <c r="HVT6" s="859"/>
      <c r="HVU6" s="859"/>
      <c r="HVV6" s="859"/>
      <c r="HVW6" s="859"/>
      <c r="HVX6" s="859"/>
      <c r="HVY6" s="859"/>
      <c r="HVZ6" s="859"/>
      <c r="HWA6" s="859"/>
      <c r="HWB6" s="859"/>
      <c r="HWC6" s="859"/>
      <c r="HWD6" s="859"/>
      <c r="HWE6" s="859"/>
      <c r="HWF6" s="859"/>
      <c r="HWG6" s="859"/>
      <c r="HWH6" s="859"/>
      <c r="HWI6" s="859"/>
      <c r="HWJ6" s="859"/>
      <c r="HWK6" s="859"/>
      <c r="HWL6" s="859"/>
      <c r="HWM6" s="859"/>
      <c r="HWN6" s="859"/>
      <c r="HWO6" s="859"/>
      <c r="HWP6" s="859"/>
      <c r="HWQ6" s="859"/>
      <c r="HWR6" s="859"/>
      <c r="HWS6" s="859"/>
      <c r="HWT6" s="859"/>
      <c r="HWU6" s="859"/>
      <c r="HWV6" s="859"/>
      <c r="HWW6" s="859"/>
      <c r="HWX6" s="859"/>
      <c r="HWY6" s="859"/>
      <c r="HWZ6" s="859"/>
      <c r="HXA6" s="859"/>
      <c r="HXB6" s="859"/>
      <c r="HXC6" s="859"/>
      <c r="HXD6" s="859"/>
      <c r="HXE6" s="859"/>
      <c r="HXF6" s="859"/>
      <c r="HXG6" s="859"/>
      <c r="HXH6" s="859"/>
      <c r="HXI6" s="859"/>
      <c r="HXJ6" s="859"/>
      <c r="HXK6" s="859"/>
      <c r="HXL6" s="859"/>
      <c r="HXM6" s="859"/>
      <c r="HXN6" s="859"/>
      <c r="HXO6" s="859"/>
      <c r="HXP6" s="859"/>
      <c r="HXQ6" s="859"/>
      <c r="HXR6" s="859"/>
      <c r="HXS6" s="859"/>
      <c r="HXT6" s="859"/>
      <c r="HXU6" s="859"/>
      <c r="HXV6" s="859"/>
      <c r="HXW6" s="859"/>
      <c r="HXX6" s="859"/>
      <c r="HXY6" s="859"/>
      <c r="HXZ6" s="859"/>
      <c r="HYA6" s="859"/>
      <c r="HYB6" s="859"/>
      <c r="HYC6" s="859"/>
      <c r="HYD6" s="859"/>
      <c r="HYE6" s="859"/>
      <c r="HYF6" s="859"/>
      <c r="HYG6" s="859"/>
      <c r="HYH6" s="859"/>
      <c r="HYI6" s="859"/>
      <c r="HYJ6" s="859"/>
      <c r="HYK6" s="859"/>
      <c r="HYL6" s="859"/>
      <c r="HYM6" s="859"/>
      <c r="HYN6" s="859"/>
      <c r="HYO6" s="859"/>
      <c r="HYP6" s="859"/>
      <c r="HYQ6" s="859"/>
      <c r="HYR6" s="859"/>
      <c r="HYS6" s="859"/>
      <c r="HYT6" s="859"/>
      <c r="HYU6" s="859"/>
      <c r="HYV6" s="859"/>
      <c r="HYW6" s="859"/>
      <c r="HYX6" s="859"/>
      <c r="HYY6" s="859"/>
      <c r="HYZ6" s="859"/>
      <c r="HZA6" s="859"/>
      <c r="HZB6" s="859"/>
      <c r="HZC6" s="859"/>
      <c r="HZD6" s="859"/>
      <c r="HZE6" s="859"/>
      <c r="HZF6" s="859"/>
      <c r="HZG6" s="859"/>
      <c r="HZH6" s="859"/>
      <c r="HZI6" s="859"/>
      <c r="HZJ6" s="859"/>
      <c r="HZK6" s="859"/>
      <c r="HZL6" s="859"/>
      <c r="HZM6" s="859"/>
      <c r="HZN6" s="859"/>
      <c r="HZO6" s="859"/>
      <c r="HZP6" s="859"/>
      <c r="HZQ6" s="859"/>
      <c r="HZR6" s="859"/>
      <c r="HZS6" s="859"/>
      <c r="HZT6" s="859"/>
      <c r="HZU6" s="859"/>
      <c r="HZV6" s="859"/>
      <c r="HZW6" s="859"/>
      <c r="HZX6" s="859"/>
      <c r="HZY6" s="859"/>
      <c r="HZZ6" s="859"/>
      <c r="IAA6" s="859"/>
      <c r="IAB6" s="859"/>
      <c r="IAC6" s="859"/>
      <c r="IAD6" s="859"/>
      <c r="IAE6" s="859"/>
      <c r="IAF6" s="859"/>
      <c r="IAG6" s="859"/>
      <c r="IAH6" s="859"/>
      <c r="IAI6" s="859"/>
      <c r="IAJ6" s="859"/>
      <c r="IAK6" s="859"/>
      <c r="IAL6" s="859"/>
      <c r="IAM6" s="859"/>
      <c r="IAN6" s="859"/>
      <c r="IAO6" s="859"/>
      <c r="IAP6" s="859"/>
      <c r="IAQ6" s="859"/>
      <c r="IAR6" s="859"/>
      <c r="IAS6" s="859"/>
      <c r="IAT6" s="859"/>
      <c r="IAU6" s="859"/>
      <c r="IAV6" s="859"/>
      <c r="IAW6" s="859"/>
      <c r="IAX6" s="859"/>
      <c r="IAY6" s="859"/>
      <c r="IAZ6" s="859"/>
      <c r="IBA6" s="859"/>
      <c r="IBB6" s="859"/>
      <c r="IBC6" s="859"/>
      <c r="IBD6" s="859"/>
      <c r="IBE6" s="859"/>
      <c r="IBF6" s="859"/>
      <c r="IBG6" s="859"/>
      <c r="IBH6" s="859"/>
      <c r="IBI6" s="859"/>
      <c r="IBJ6" s="859"/>
      <c r="IBK6" s="859"/>
      <c r="IBL6" s="859"/>
      <c r="IBM6" s="859"/>
      <c r="IBN6" s="859"/>
      <c r="IBO6" s="859"/>
      <c r="IBP6" s="859"/>
      <c r="IBQ6" s="859"/>
      <c r="IBR6" s="859"/>
      <c r="IBS6" s="859"/>
      <c r="IBT6" s="859"/>
      <c r="IBU6" s="859"/>
      <c r="IBV6" s="859"/>
      <c r="IBW6" s="859"/>
      <c r="IBX6" s="859"/>
      <c r="IBY6" s="859"/>
      <c r="IBZ6" s="859"/>
      <c r="ICA6" s="859"/>
      <c r="ICB6" s="859"/>
      <c r="ICC6" s="859"/>
      <c r="ICD6" s="859"/>
      <c r="ICE6" s="859"/>
      <c r="ICF6" s="859"/>
      <c r="ICG6" s="859"/>
      <c r="ICH6" s="859"/>
      <c r="ICI6" s="859"/>
      <c r="ICJ6" s="859"/>
      <c r="ICK6" s="859"/>
      <c r="ICL6" s="859"/>
      <c r="ICM6" s="859"/>
      <c r="ICN6" s="859"/>
      <c r="ICO6" s="859"/>
      <c r="ICP6" s="859"/>
      <c r="ICQ6" s="859"/>
      <c r="ICR6" s="859"/>
      <c r="ICS6" s="859"/>
      <c r="ICT6" s="859"/>
      <c r="ICU6" s="859"/>
      <c r="ICV6" s="859"/>
      <c r="ICW6" s="859"/>
      <c r="ICX6" s="859"/>
      <c r="ICY6" s="859"/>
      <c r="ICZ6" s="859"/>
      <c r="IDA6" s="859"/>
      <c r="IDB6" s="859"/>
      <c r="IDC6" s="859"/>
      <c r="IDD6" s="859"/>
      <c r="IDE6" s="859"/>
      <c r="IDF6" s="859"/>
      <c r="IDG6" s="859"/>
      <c r="IDH6" s="859"/>
      <c r="IDI6" s="859"/>
      <c r="IDJ6" s="859"/>
      <c r="IDK6" s="859"/>
      <c r="IDL6" s="859"/>
      <c r="IDM6" s="859"/>
      <c r="IDN6" s="859"/>
      <c r="IDO6" s="859"/>
      <c r="IDP6" s="859"/>
      <c r="IDQ6" s="859"/>
      <c r="IDR6" s="859"/>
      <c r="IDS6" s="859"/>
      <c r="IDT6" s="859"/>
      <c r="IDU6" s="859"/>
      <c r="IDV6" s="859"/>
      <c r="IDW6" s="859"/>
      <c r="IDX6" s="859"/>
      <c r="IDY6" s="859"/>
      <c r="IDZ6" s="859"/>
      <c r="IEA6" s="859"/>
      <c r="IEB6" s="859"/>
      <c r="IEC6" s="859"/>
      <c r="IED6" s="859"/>
      <c r="IEE6" s="859"/>
      <c r="IEF6" s="859"/>
      <c r="IEG6" s="859"/>
      <c r="IEH6" s="859"/>
      <c r="IEI6" s="859"/>
      <c r="IEJ6" s="859"/>
      <c r="IEK6" s="859"/>
      <c r="IEL6" s="859"/>
      <c r="IEM6" s="859"/>
      <c r="IEN6" s="859"/>
      <c r="IEO6" s="859"/>
      <c r="IEP6" s="859"/>
      <c r="IEQ6" s="859"/>
      <c r="IER6" s="859"/>
      <c r="IES6" s="859"/>
      <c r="IET6" s="859"/>
      <c r="IEU6" s="859"/>
      <c r="IEV6" s="859"/>
      <c r="IEW6" s="859"/>
      <c r="IEX6" s="859"/>
      <c r="IEY6" s="859"/>
      <c r="IEZ6" s="859"/>
      <c r="IFA6" s="859"/>
      <c r="IFB6" s="859"/>
      <c r="IFC6" s="859"/>
      <c r="IFD6" s="859"/>
      <c r="IFE6" s="859"/>
      <c r="IFF6" s="859"/>
      <c r="IFG6" s="859"/>
      <c r="IFH6" s="859"/>
      <c r="IFI6" s="859"/>
      <c r="IFJ6" s="859"/>
      <c r="IFK6" s="859"/>
      <c r="IFL6" s="859"/>
      <c r="IFM6" s="859"/>
      <c r="IFN6" s="859"/>
      <c r="IFO6" s="859"/>
      <c r="IFP6" s="859"/>
      <c r="IFQ6" s="859"/>
      <c r="IFR6" s="859"/>
      <c r="IFS6" s="859"/>
      <c r="IFT6" s="859"/>
      <c r="IFU6" s="859"/>
      <c r="IFV6" s="859"/>
      <c r="IFW6" s="859"/>
      <c r="IFX6" s="859"/>
      <c r="IFY6" s="859"/>
      <c r="IFZ6" s="859"/>
      <c r="IGA6" s="859"/>
      <c r="IGB6" s="859"/>
      <c r="IGC6" s="859"/>
      <c r="IGD6" s="859"/>
      <c r="IGE6" s="859"/>
      <c r="IGF6" s="859"/>
      <c r="IGG6" s="859"/>
      <c r="IGH6" s="859"/>
      <c r="IGI6" s="859"/>
      <c r="IGJ6" s="859"/>
      <c r="IGK6" s="859"/>
      <c r="IGL6" s="859"/>
      <c r="IGM6" s="859"/>
      <c r="IGN6" s="859"/>
      <c r="IGO6" s="859"/>
      <c r="IGP6" s="859"/>
      <c r="IGQ6" s="859"/>
      <c r="IGR6" s="859"/>
      <c r="IGS6" s="859"/>
      <c r="IGT6" s="859"/>
      <c r="IGU6" s="859"/>
      <c r="IGV6" s="859"/>
      <c r="IGW6" s="859"/>
      <c r="IGX6" s="859"/>
      <c r="IGY6" s="859"/>
      <c r="IGZ6" s="859"/>
      <c r="IHA6" s="859"/>
      <c r="IHB6" s="859"/>
      <c r="IHC6" s="859"/>
      <c r="IHD6" s="859"/>
      <c r="IHE6" s="859"/>
      <c r="IHF6" s="859"/>
      <c r="IHG6" s="859"/>
      <c r="IHH6" s="859"/>
      <c r="IHI6" s="859"/>
      <c r="IHJ6" s="859"/>
      <c r="IHK6" s="859"/>
      <c r="IHL6" s="859"/>
      <c r="IHM6" s="859"/>
      <c r="IHN6" s="859"/>
      <c r="IHO6" s="859"/>
      <c r="IHP6" s="859"/>
      <c r="IHQ6" s="859"/>
      <c r="IHR6" s="859"/>
      <c r="IHS6" s="859"/>
      <c r="IHT6" s="859"/>
      <c r="IHU6" s="859"/>
      <c r="IHV6" s="859"/>
      <c r="IHW6" s="859"/>
      <c r="IHX6" s="859"/>
      <c r="IHY6" s="859"/>
      <c r="IHZ6" s="859"/>
      <c r="IIA6" s="859"/>
      <c r="IIB6" s="859"/>
      <c r="IIC6" s="859"/>
      <c r="IID6" s="859"/>
      <c r="IIE6" s="859"/>
      <c r="IIF6" s="859"/>
      <c r="IIG6" s="859"/>
      <c r="IIH6" s="859"/>
      <c r="III6" s="859"/>
      <c r="IIJ6" s="859"/>
      <c r="IIK6" s="859"/>
      <c r="IIL6" s="859"/>
      <c r="IIM6" s="859"/>
      <c r="IIN6" s="859"/>
      <c r="IIO6" s="859"/>
      <c r="IIP6" s="859"/>
      <c r="IIQ6" s="859"/>
      <c r="IIR6" s="859"/>
      <c r="IIS6" s="859"/>
      <c r="IIT6" s="859"/>
      <c r="IIU6" s="859"/>
      <c r="IIV6" s="859"/>
      <c r="IIW6" s="859"/>
      <c r="IIX6" s="859"/>
      <c r="IIY6" s="859"/>
      <c r="IIZ6" s="859"/>
      <c r="IJA6" s="859"/>
      <c r="IJB6" s="859"/>
      <c r="IJC6" s="859"/>
      <c r="IJD6" s="859"/>
      <c r="IJE6" s="859"/>
      <c r="IJF6" s="859"/>
      <c r="IJG6" s="859"/>
      <c r="IJH6" s="859"/>
      <c r="IJI6" s="859"/>
      <c r="IJJ6" s="859"/>
      <c r="IJK6" s="859"/>
      <c r="IJL6" s="859"/>
      <c r="IJM6" s="859"/>
      <c r="IJN6" s="859"/>
      <c r="IJO6" s="859"/>
      <c r="IJP6" s="859"/>
      <c r="IJQ6" s="859"/>
      <c r="IJR6" s="859"/>
      <c r="IJS6" s="859"/>
      <c r="IJT6" s="859"/>
      <c r="IJU6" s="859"/>
      <c r="IJV6" s="859"/>
      <c r="IJW6" s="859"/>
      <c r="IJX6" s="859"/>
      <c r="IJY6" s="859"/>
      <c r="IJZ6" s="859"/>
      <c r="IKA6" s="859"/>
      <c r="IKB6" s="859"/>
      <c r="IKC6" s="859"/>
      <c r="IKD6" s="859"/>
      <c r="IKE6" s="859"/>
      <c r="IKF6" s="859"/>
      <c r="IKG6" s="859"/>
      <c r="IKH6" s="859"/>
      <c r="IKI6" s="859"/>
      <c r="IKJ6" s="859"/>
      <c r="IKK6" s="859"/>
      <c r="IKL6" s="859"/>
      <c r="IKM6" s="859"/>
      <c r="IKN6" s="859"/>
      <c r="IKO6" s="859"/>
      <c r="IKP6" s="859"/>
      <c r="IKQ6" s="859"/>
      <c r="IKR6" s="859"/>
      <c r="IKS6" s="859"/>
      <c r="IKT6" s="859"/>
      <c r="IKU6" s="859"/>
      <c r="IKV6" s="859"/>
      <c r="IKW6" s="859"/>
      <c r="IKX6" s="859"/>
      <c r="IKY6" s="859"/>
      <c r="IKZ6" s="859"/>
      <c r="ILA6" s="859"/>
      <c r="ILB6" s="859"/>
      <c r="ILC6" s="859"/>
      <c r="ILD6" s="859"/>
      <c r="ILE6" s="859"/>
      <c r="ILF6" s="859"/>
      <c r="ILG6" s="859"/>
      <c r="ILH6" s="859"/>
      <c r="ILI6" s="859"/>
      <c r="ILJ6" s="859"/>
      <c r="ILK6" s="859"/>
      <c r="ILL6" s="859"/>
      <c r="ILM6" s="859"/>
      <c r="ILN6" s="859"/>
      <c r="ILO6" s="859"/>
      <c r="ILP6" s="859"/>
      <c r="ILQ6" s="859"/>
      <c r="ILR6" s="859"/>
      <c r="ILS6" s="859"/>
      <c r="ILT6" s="859"/>
      <c r="ILU6" s="859"/>
      <c r="ILV6" s="859"/>
      <c r="ILW6" s="859"/>
      <c r="ILX6" s="859"/>
      <c r="ILY6" s="859"/>
      <c r="ILZ6" s="859"/>
      <c r="IMA6" s="859"/>
      <c r="IMB6" s="859"/>
      <c r="IMC6" s="859"/>
      <c r="IMD6" s="859"/>
      <c r="IME6" s="859"/>
      <c r="IMF6" s="859"/>
      <c r="IMG6" s="859"/>
      <c r="IMH6" s="859"/>
      <c r="IMI6" s="859"/>
      <c r="IMJ6" s="859"/>
      <c r="IMK6" s="859"/>
      <c r="IML6" s="859"/>
      <c r="IMM6" s="859"/>
      <c r="IMN6" s="859"/>
      <c r="IMO6" s="859"/>
      <c r="IMP6" s="859"/>
      <c r="IMQ6" s="859"/>
      <c r="IMR6" s="859"/>
      <c r="IMS6" s="859"/>
      <c r="IMT6" s="859"/>
      <c r="IMU6" s="859"/>
      <c r="IMV6" s="859"/>
      <c r="IMW6" s="859"/>
      <c r="IMX6" s="859"/>
      <c r="IMY6" s="859"/>
      <c r="IMZ6" s="859"/>
      <c r="INA6" s="859"/>
      <c r="INB6" s="859"/>
      <c r="INC6" s="859"/>
      <c r="IND6" s="859"/>
      <c r="INE6" s="859"/>
      <c r="INF6" s="859"/>
      <c r="ING6" s="859"/>
      <c r="INH6" s="859"/>
      <c r="INI6" s="859"/>
      <c r="INJ6" s="859"/>
      <c r="INK6" s="859"/>
      <c r="INL6" s="859"/>
      <c r="INM6" s="859"/>
      <c r="INN6" s="859"/>
      <c r="INO6" s="859"/>
      <c r="INP6" s="859"/>
      <c r="INQ6" s="859"/>
      <c r="INR6" s="859"/>
      <c r="INS6" s="859"/>
      <c r="INT6" s="859"/>
      <c r="INU6" s="859"/>
      <c r="INV6" s="859"/>
      <c r="INW6" s="859"/>
      <c r="INX6" s="859"/>
      <c r="INY6" s="859"/>
      <c r="INZ6" s="859"/>
      <c r="IOA6" s="859"/>
      <c r="IOB6" s="859"/>
      <c r="IOC6" s="859"/>
      <c r="IOD6" s="859"/>
      <c r="IOE6" s="859"/>
      <c r="IOF6" s="859"/>
      <c r="IOG6" s="859"/>
      <c r="IOH6" s="859"/>
      <c r="IOI6" s="859"/>
      <c r="IOJ6" s="859"/>
      <c r="IOK6" s="859"/>
      <c r="IOL6" s="859"/>
      <c r="IOM6" s="859"/>
      <c r="ION6" s="859"/>
      <c r="IOO6" s="859"/>
      <c r="IOP6" s="859"/>
      <c r="IOQ6" s="859"/>
      <c r="IOR6" s="859"/>
      <c r="IOS6" s="859"/>
      <c r="IOT6" s="859"/>
      <c r="IOU6" s="859"/>
      <c r="IOV6" s="859"/>
      <c r="IOW6" s="859"/>
      <c r="IOX6" s="859"/>
      <c r="IOY6" s="859"/>
      <c r="IOZ6" s="859"/>
      <c r="IPA6" s="859"/>
      <c r="IPB6" s="859"/>
      <c r="IPC6" s="859"/>
      <c r="IPD6" s="859"/>
      <c r="IPE6" s="859"/>
      <c r="IPF6" s="859"/>
      <c r="IPG6" s="859"/>
      <c r="IPH6" s="859"/>
      <c r="IPI6" s="859"/>
      <c r="IPJ6" s="859"/>
      <c r="IPK6" s="859"/>
      <c r="IPL6" s="859"/>
      <c r="IPM6" s="859"/>
      <c r="IPN6" s="859"/>
      <c r="IPO6" s="859"/>
      <c r="IPP6" s="859"/>
      <c r="IPQ6" s="859"/>
      <c r="IPR6" s="859"/>
      <c r="IPS6" s="859"/>
      <c r="IPT6" s="859"/>
      <c r="IPU6" s="859"/>
      <c r="IPV6" s="859"/>
      <c r="IPW6" s="859"/>
      <c r="IPX6" s="859"/>
      <c r="IPY6" s="859"/>
      <c r="IPZ6" s="859"/>
      <c r="IQA6" s="859"/>
      <c r="IQB6" s="859"/>
      <c r="IQC6" s="859"/>
      <c r="IQD6" s="859"/>
      <c r="IQE6" s="859"/>
      <c r="IQF6" s="859"/>
      <c r="IQG6" s="859"/>
      <c r="IQH6" s="859"/>
      <c r="IQI6" s="859"/>
      <c r="IQJ6" s="859"/>
      <c r="IQK6" s="859"/>
      <c r="IQL6" s="859"/>
      <c r="IQM6" s="859"/>
      <c r="IQN6" s="859"/>
      <c r="IQO6" s="859"/>
      <c r="IQP6" s="859"/>
      <c r="IQQ6" s="859"/>
      <c r="IQR6" s="859"/>
      <c r="IQS6" s="859"/>
      <c r="IQT6" s="859"/>
      <c r="IQU6" s="859"/>
      <c r="IQV6" s="859"/>
      <c r="IQW6" s="859"/>
      <c r="IQX6" s="859"/>
      <c r="IQY6" s="859"/>
      <c r="IQZ6" s="859"/>
      <c r="IRA6" s="859"/>
      <c r="IRB6" s="859"/>
      <c r="IRC6" s="859"/>
      <c r="IRD6" s="859"/>
      <c r="IRE6" s="859"/>
      <c r="IRF6" s="859"/>
      <c r="IRG6" s="859"/>
      <c r="IRH6" s="859"/>
      <c r="IRI6" s="859"/>
      <c r="IRJ6" s="859"/>
      <c r="IRK6" s="859"/>
      <c r="IRL6" s="859"/>
      <c r="IRM6" s="859"/>
      <c r="IRN6" s="859"/>
      <c r="IRO6" s="859"/>
      <c r="IRP6" s="859"/>
      <c r="IRQ6" s="859"/>
      <c r="IRR6" s="859"/>
      <c r="IRS6" s="859"/>
      <c r="IRT6" s="859"/>
      <c r="IRU6" s="859"/>
      <c r="IRV6" s="859"/>
      <c r="IRW6" s="859"/>
      <c r="IRX6" s="859"/>
      <c r="IRY6" s="859"/>
      <c r="IRZ6" s="859"/>
      <c r="ISA6" s="859"/>
      <c r="ISB6" s="859"/>
      <c r="ISC6" s="859"/>
      <c r="ISD6" s="859"/>
      <c r="ISE6" s="859"/>
      <c r="ISF6" s="859"/>
      <c r="ISG6" s="859"/>
      <c r="ISH6" s="859"/>
      <c r="ISI6" s="859"/>
      <c r="ISJ6" s="859"/>
      <c r="ISK6" s="859"/>
      <c r="ISL6" s="859"/>
      <c r="ISM6" s="859"/>
      <c r="ISN6" s="859"/>
      <c r="ISO6" s="859"/>
      <c r="ISP6" s="859"/>
      <c r="ISQ6" s="859"/>
      <c r="ISR6" s="859"/>
      <c r="ISS6" s="859"/>
      <c r="IST6" s="859"/>
      <c r="ISU6" s="859"/>
      <c r="ISV6" s="859"/>
      <c r="ISW6" s="859"/>
      <c r="ISX6" s="859"/>
      <c r="ISY6" s="859"/>
      <c r="ISZ6" s="859"/>
      <c r="ITA6" s="859"/>
      <c r="ITB6" s="859"/>
      <c r="ITC6" s="859"/>
      <c r="ITD6" s="859"/>
      <c r="ITE6" s="859"/>
      <c r="ITF6" s="859"/>
      <c r="ITG6" s="859"/>
      <c r="ITH6" s="859"/>
      <c r="ITI6" s="859"/>
      <c r="ITJ6" s="859"/>
      <c r="ITK6" s="859"/>
      <c r="ITL6" s="859"/>
      <c r="ITM6" s="859"/>
      <c r="ITN6" s="859"/>
      <c r="ITO6" s="859"/>
      <c r="ITP6" s="859"/>
      <c r="ITQ6" s="859"/>
      <c r="ITR6" s="859"/>
      <c r="ITS6" s="859"/>
      <c r="ITT6" s="859"/>
      <c r="ITU6" s="859"/>
      <c r="ITV6" s="859"/>
      <c r="ITW6" s="859"/>
      <c r="ITX6" s="859"/>
      <c r="ITY6" s="859"/>
      <c r="ITZ6" s="859"/>
      <c r="IUA6" s="859"/>
      <c r="IUB6" s="859"/>
      <c r="IUC6" s="859"/>
      <c r="IUD6" s="859"/>
      <c r="IUE6" s="859"/>
      <c r="IUF6" s="859"/>
      <c r="IUG6" s="859"/>
      <c r="IUH6" s="859"/>
      <c r="IUI6" s="859"/>
      <c r="IUJ6" s="859"/>
      <c r="IUK6" s="859"/>
      <c r="IUL6" s="859"/>
      <c r="IUM6" s="859"/>
      <c r="IUN6" s="859"/>
      <c r="IUO6" s="859"/>
      <c r="IUP6" s="859"/>
      <c r="IUQ6" s="859"/>
      <c r="IUR6" s="859"/>
      <c r="IUS6" s="859"/>
      <c r="IUT6" s="859"/>
      <c r="IUU6" s="859"/>
      <c r="IUV6" s="859"/>
      <c r="IUW6" s="859"/>
      <c r="IUX6" s="859"/>
      <c r="IUY6" s="859"/>
      <c r="IUZ6" s="859"/>
      <c r="IVA6" s="859"/>
      <c r="IVB6" s="859"/>
      <c r="IVC6" s="859"/>
      <c r="IVD6" s="859"/>
      <c r="IVE6" s="859"/>
      <c r="IVF6" s="859"/>
      <c r="IVG6" s="859"/>
      <c r="IVH6" s="859"/>
      <c r="IVI6" s="859"/>
      <c r="IVJ6" s="859"/>
      <c r="IVK6" s="859"/>
      <c r="IVL6" s="859"/>
      <c r="IVM6" s="859"/>
      <c r="IVN6" s="859"/>
      <c r="IVO6" s="859"/>
      <c r="IVP6" s="859"/>
      <c r="IVQ6" s="859"/>
      <c r="IVR6" s="859"/>
      <c r="IVS6" s="859"/>
      <c r="IVT6" s="859"/>
      <c r="IVU6" s="859"/>
      <c r="IVV6" s="859"/>
      <c r="IVW6" s="859"/>
      <c r="IVX6" s="859"/>
      <c r="IVY6" s="859"/>
      <c r="IVZ6" s="859"/>
      <c r="IWA6" s="859"/>
      <c r="IWB6" s="859"/>
      <c r="IWC6" s="859"/>
      <c r="IWD6" s="859"/>
      <c r="IWE6" s="859"/>
      <c r="IWF6" s="859"/>
      <c r="IWG6" s="859"/>
      <c r="IWH6" s="859"/>
      <c r="IWI6" s="859"/>
      <c r="IWJ6" s="859"/>
      <c r="IWK6" s="859"/>
      <c r="IWL6" s="859"/>
      <c r="IWM6" s="859"/>
      <c r="IWN6" s="859"/>
      <c r="IWO6" s="859"/>
      <c r="IWP6" s="859"/>
      <c r="IWQ6" s="859"/>
      <c r="IWR6" s="859"/>
      <c r="IWS6" s="859"/>
      <c r="IWT6" s="859"/>
      <c r="IWU6" s="859"/>
      <c r="IWV6" s="859"/>
      <c r="IWW6" s="859"/>
      <c r="IWX6" s="859"/>
      <c r="IWY6" s="859"/>
      <c r="IWZ6" s="859"/>
      <c r="IXA6" s="859"/>
      <c r="IXB6" s="859"/>
      <c r="IXC6" s="859"/>
      <c r="IXD6" s="859"/>
      <c r="IXE6" s="859"/>
      <c r="IXF6" s="859"/>
      <c r="IXG6" s="859"/>
      <c r="IXH6" s="859"/>
      <c r="IXI6" s="859"/>
      <c r="IXJ6" s="859"/>
      <c r="IXK6" s="859"/>
      <c r="IXL6" s="859"/>
      <c r="IXM6" s="859"/>
      <c r="IXN6" s="859"/>
      <c r="IXO6" s="859"/>
      <c r="IXP6" s="859"/>
      <c r="IXQ6" s="859"/>
      <c r="IXR6" s="859"/>
      <c r="IXS6" s="859"/>
      <c r="IXT6" s="859"/>
      <c r="IXU6" s="859"/>
      <c r="IXV6" s="859"/>
      <c r="IXW6" s="859"/>
      <c r="IXX6" s="859"/>
      <c r="IXY6" s="859"/>
      <c r="IXZ6" s="859"/>
      <c r="IYA6" s="859"/>
      <c r="IYB6" s="859"/>
      <c r="IYC6" s="859"/>
      <c r="IYD6" s="859"/>
      <c r="IYE6" s="859"/>
      <c r="IYF6" s="859"/>
      <c r="IYG6" s="859"/>
      <c r="IYH6" s="859"/>
      <c r="IYI6" s="859"/>
      <c r="IYJ6" s="859"/>
      <c r="IYK6" s="859"/>
      <c r="IYL6" s="859"/>
      <c r="IYM6" s="859"/>
      <c r="IYN6" s="859"/>
      <c r="IYO6" s="859"/>
      <c r="IYP6" s="859"/>
      <c r="IYQ6" s="859"/>
      <c r="IYR6" s="859"/>
      <c r="IYS6" s="859"/>
      <c r="IYT6" s="859"/>
      <c r="IYU6" s="859"/>
      <c r="IYV6" s="859"/>
      <c r="IYW6" s="859"/>
      <c r="IYX6" s="859"/>
      <c r="IYY6" s="859"/>
      <c r="IYZ6" s="859"/>
      <c r="IZA6" s="859"/>
      <c r="IZB6" s="859"/>
      <c r="IZC6" s="859"/>
      <c r="IZD6" s="859"/>
      <c r="IZE6" s="859"/>
      <c r="IZF6" s="859"/>
      <c r="IZG6" s="859"/>
      <c r="IZH6" s="859"/>
      <c r="IZI6" s="859"/>
      <c r="IZJ6" s="859"/>
      <c r="IZK6" s="859"/>
      <c r="IZL6" s="859"/>
      <c r="IZM6" s="859"/>
      <c r="IZN6" s="859"/>
      <c r="IZO6" s="859"/>
      <c r="IZP6" s="859"/>
      <c r="IZQ6" s="859"/>
      <c r="IZR6" s="859"/>
      <c r="IZS6" s="859"/>
      <c r="IZT6" s="859"/>
      <c r="IZU6" s="859"/>
      <c r="IZV6" s="859"/>
      <c r="IZW6" s="859"/>
      <c r="IZX6" s="859"/>
      <c r="IZY6" s="859"/>
      <c r="IZZ6" s="859"/>
      <c r="JAA6" s="859"/>
      <c r="JAB6" s="859"/>
      <c r="JAC6" s="859"/>
      <c r="JAD6" s="859"/>
      <c r="JAE6" s="859"/>
      <c r="JAF6" s="859"/>
      <c r="JAG6" s="859"/>
      <c r="JAH6" s="859"/>
      <c r="JAI6" s="859"/>
      <c r="JAJ6" s="859"/>
      <c r="JAK6" s="859"/>
      <c r="JAL6" s="859"/>
      <c r="JAM6" s="859"/>
      <c r="JAN6" s="859"/>
      <c r="JAO6" s="859"/>
      <c r="JAP6" s="859"/>
      <c r="JAQ6" s="859"/>
      <c r="JAR6" s="859"/>
      <c r="JAS6" s="859"/>
      <c r="JAT6" s="859"/>
      <c r="JAU6" s="859"/>
      <c r="JAV6" s="859"/>
      <c r="JAW6" s="859"/>
      <c r="JAX6" s="859"/>
      <c r="JAY6" s="859"/>
      <c r="JAZ6" s="859"/>
      <c r="JBA6" s="859"/>
      <c r="JBB6" s="859"/>
      <c r="JBC6" s="859"/>
      <c r="JBD6" s="859"/>
      <c r="JBE6" s="859"/>
      <c r="JBF6" s="859"/>
      <c r="JBG6" s="859"/>
      <c r="JBH6" s="859"/>
      <c r="JBI6" s="859"/>
      <c r="JBJ6" s="859"/>
      <c r="JBK6" s="859"/>
      <c r="JBL6" s="859"/>
      <c r="JBM6" s="859"/>
      <c r="JBN6" s="859"/>
      <c r="JBO6" s="859"/>
      <c r="JBP6" s="859"/>
      <c r="JBQ6" s="859"/>
      <c r="JBR6" s="859"/>
      <c r="JBS6" s="859"/>
      <c r="JBT6" s="859"/>
      <c r="JBU6" s="859"/>
      <c r="JBV6" s="859"/>
      <c r="JBW6" s="859"/>
      <c r="JBX6" s="859"/>
      <c r="JBY6" s="859"/>
      <c r="JBZ6" s="859"/>
      <c r="JCA6" s="859"/>
      <c r="JCB6" s="859"/>
      <c r="JCC6" s="859"/>
      <c r="JCD6" s="859"/>
      <c r="JCE6" s="859"/>
      <c r="JCF6" s="859"/>
      <c r="JCG6" s="859"/>
      <c r="JCH6" s="859"/>
      <c r="JCI6" s="859"/>
      <c r="JCJ6" s="859"/>
      <c r="JCK6" s="859"/>
      <c r="JCL6" s="859"/>
      <c r="JCM6" s="859"/>
      <c r="JCN6" s="859"/>
      <c r="JCO6" s="859"/>
      <c r="JCP6" s="859"/>
      <c r="JCQ6" s="859"/>
      <c r="JCR6" s="859"/>
      <c r="JCS6" s="859"/>
      <c r="JCT6" s="859"/>
      <c r="JCU6" s="859"/>
      <c r="JCV6" s="859"/>
      <c r="JCW6" s="859"/>
      <c r="JCX6" s="859"/>
      <c r="JCY6" s="859"/>
      <c r="JCZ6" s="859"/>
      <c r="JDA6" s="859"/>
      <c r="JDB6" s="859"/>
      <c r="JDC6" s="859"/>
      <c r="JDD6" s="859"/>
      <c r="JDE6" s="859"/>
      <c r="JDF6" s="859"/>
      <c r="JDG6" s="859"/>
      <c r="JDH6" s="859"/>
      <c r="JDI6" s="859"/>
      <c r="JDJ6" s="859"/>
      <c r="JDK6" s="859"/>
      <c r="JDL6" s="859"/>
      <c r="JDM6" s="859"/>
      <c r="JDN6" s="859"/>
      <c r="JDO6" s="859"/>
      <c r="JDP6" s="859"/>
      <c r="JDQ6" s="859"/>
      <c r="JDR6" s="859"/>
      <c r="JDS6" s="859"/>
      <c r="JDT6" s="859"/>
      <c r="JDU6" s="859"/>
      <c r="JDV6" s="859"/>
      <c r="JDW6" s="859"/>
      <c r="JDX6" s="859"/>
      <c r="JDY6" s="859"/>
      <c r="JDZ6" s="859"/>
      <c r="JEA6" s="859"/>
      <c r="JEB6" s="859"/>
      <c r="JEC6" s="859"/>
      <c r="JED6" s="859"/>
      <c r="JEE6" s="859"/>
      <c r="JEF6" s="859"/>
      <c r="JEG6" s="859"/>
      <c r="JEH6" s="859"/>
      <c r="JEI6" s="859"/>
      <c r="JEJ6" s="859"/>
      <c r="JEK6" s="859"/>
      <c r="JEL6" s="859"/>
      <c r="JEM6" s="859"/>
      <c r="JEN6" s="859"/>
      <c r="JEO6" s="859"/>
      <c r="JEP6" s="859"/>
      <c r="JEQ6" s="859"/>
      <c r="JER6" s="859"/>
      <c r="JES6" s="859"/>
      <c r="JET6" s="859"/>
      <c r="JEU6" s="859"/>
      <c r="JEV6" s="859"/>
      <c r="JEW6" s="859"/>
      <c r="JEX6" s="859"/>
      <c r="JEY6" s="859"/>
      <c r="JEZ6" s="859"/>
      <c r="JFA6" s="859"/>
      <c r="JFB6" s="859"/>
      <c r="JFC6" s="859"/>
      <c r="JFD6" s="859"/>
      <c r="JFE6" s="859"/>
      <c r="JFF6" s="859"/>
      <c r="JFG6" s="859"/>
      <c r="JFH6" s="859"/>
      <c r="JFI6" s="859"/>
      <c r="JFJ6" s="859"/>
      <c r="JFK6" s="859"/>
      <c r="JFL6" s="859"/>
      <c r="JFM6" s="859"/>
      <c r="JFN6" s="859"/>
      <c r="JFO6" s="859"/>
      <c r="JFP6" s="859"/>
      <c r="JFQ6" s="859"/>
      <c r="JFR6" s="859"/>
      <c r="JFS6" s="859"/>
      <c r="JFT6" s="859"/>
      <c r="JFU6" s="859"/>
      <c r="JFV6" s="859"/>
      <c r="JFW6" s="859"/>
      <c r="JFX6" s="859"/>
      <c r="JFY6" s="859"/>
      <c r="JFZ6" s="859"/>
      <c r="JGA6" s="859"/>
      <c r="JGB6" s="859"/>
      <c r="JGC6" s="859"/>
      <c r="JGD6" s="859"/>
      <c r="JGE6" s="859"/>
      <c r="JGF6" s="859"/>
      <c r="JGG6" s="859"/>
      <c r="JGH6" s="859"/>
      <c r="JGI6" s="859"/>
      <c r="JGJ6" s="859"/>
      <c r="JGK6" s="859"/>
      <c r="JGL6" s="859"/>
      <c r="JGM6" s="859"/>
      <c r="JGN6" s="859"/>
      <c r="JGO6" s="859"/>
      <c r="JGP6" s="859"/>
      <c r="JGQ6" s="859"/>
      <c r="JGR6" s="859"/>
      <c r="JGS6" s="859"/>
      <c r="JGT6" s="859"/>
      <c r="JGU6" s="859"/>
      <c r="JGV6" s="859"/>
      <c r="JGW6" s="859"/>
      <c r="JGX6" s="859"/>
      <c r="JGY6" s="859"/>
      <c r="JGZ6" s="859"/>
      <c r="JHA6" s="859"/>
      <c r="JHB6" s="859"/>
      <c r="JHC6" s="859"/>
      <c r="JHD6" s="859"/>
      <c r="JHE6" s="859"/>
      <c r="JHF6" s="859"/>
      <c r="JHG6" s="859"/>
      <c r="JHH6" s="859"/>
      <c r="JHI6" s="859"/>
      <c r="JHJ6" s="859"/>
      <c r="JHK6" s="859"/>
      <c r="JHL6" s="859"/>
      <c r="JHM6" s="859"/>
      <c r="JHN6" s="859"/>
      <c r="JHO6" s="859"/>
      <c r="JHP6" s="859"/>
      <c r="JHQ6" s="859"/>
      <c r="JHR6" s="859"/>
      <c r="JHS6" s="859"/>
      <c r="JHT6" s="859"/>
      <c r="JHU6" s="859"/>
      <c r="JHV6" s="859"/>
      <c r="JHW6" s="859"/>
      <c r="JHX6" s="859"/>
      <c r="JHY6" s="859"/>
      <c r="JHZ6" s="859"/>
      <c r="JIA6" s="859"/>
      <c r="JIB6" s="859"/>
      <c r="JIC6" s="859"/>
      <c r="JID6" s="859"/>
      <c r="JIE6" s="859"/>
      <c r="JIF6" s="859"/>
      <c r="JIG6" s="859"/>
      <c r="JIH6" s="859"/>
      <c r="JII6" s="859"/>
      <c r="JIJ6" s="859"/>
      <c r="JIK6" s="859"/>
      <c r="JIL6" s="859"/>
      <c r="JIM6" s="859"/>
      <c r="JIN6" s="859"/>
      <c r="JIO6" s="859"/>
      <c r="JIP6" s="859"/>
      <c r="JIQ6" s="859"/>
      <c r="JIR6" s="859"/>
      <c r="JIS6" s="859"/>
      <c r="JIT6" s="859"/>
      <c r="JIU6" s="859"/>
      <c r="JIV6" s="859"/>
      <c r="JIW6" s="859"/>
      <c r="JIX6" s="859"/>
      <c r="JIY6" s="859"/>
      <c r="JIZ6" s="859"/>
      <c r="JJA6" s="859"/>
      <c r="JJB6" s="859"/>
      <c r="JJC6" s="859"/>
      <c r="JJD6" s="859"/>
      <c r="JJE6" s="859"/>
      <c r="JJF6" s="859"/>
      <c r="JJG6" s="859"/>
      <c r="JJH6" s="859"/>
      <c r="JJI6" s="859"/>
      <c r="JJJ6" s="859"/>
      <c r="JJK6" s="859"/>
      <c r="JJL6" s="859"/>
      <c r="JJM6" s="859"/>
      <c r="JJN6" s="859"/>
      <c r="JJO6" s="859"/>
      <c r="JJP6" s="859"/>
      <c r="JJQ6" s="859"/>
      <c r="JJR6" s="859"/>
      <c r="JJS6" s="859"/>
      <c r="JJT6" s="859"/>
      <c r="JJU6" s="859"/>
      <c r="JJV6" s="859"/>
      <c r="JJW6" s="859"/>
      <c r="JJX6" s="859"/>
      <c r="JJY6" s="859"/>
      <c r="JJZ6" s="859"/>
      <c r="JKA6" s="859"/>
      <c r="JKB6" s="859"/>
      <c r="JKC6" s="859"/>
      <c r="JKD6" s="859"/>
      <c r="JKE6" s="859"/>
      <c r="JKF6" s="859"/>
      <c r="JKG6" s="859"/>
      <c r="JKH6" s="859"/>
      <c r="JKI6" s="859"/>
      <c r="JKJ6" s="859"/>
      <c r="JKK6" s="859"/>
      <c r="JKL6" s="859"/>
      <c r="JKM6" s="859"/>
      <c r="JKN6" s="859"/>
      <c r="JKO6" s="859"/>
      <c r="JKP6" s="859"/>
      <c r="JKQ6" s="859"/>
      <c r="JKR6" s="859"/>
      <c r="JKS6" s="859"/>
      <c r="JKT6" s="859"/>
      <c r="JKU6" s="859"/>
      <c r="JKV6" s="859"/>
      <c r="JKW6" s="859"/>
      <c r="JKX6" s="859"/>
      <c r="JKY6" s="859"/>
      <c r="JKZ6" s="859"/>
      <c r="JLA6" s="859"/>
      <c r="JLB6" s="859"/>
      <c r="JLC6" s="859"/>
      <c r="JLD6" s="859"/>
      <c r="JLE6" s="859"/>
      <c r="JLF6" s="859"/>
      <c r="JLG6" s="859"/>
      <c r="JLH6" s="859"/>
      <c r="JLI6" s="859"/>
      <c r="JLJ6" s="859"/>
      <c r="JLK6" s="859"/>
      <c r="JLL6" s="859"/>
      <c r="JLM6" s="859"/>
      <c r="JLN6" s="859"/>
      <c r="JLO6" s="859"/>
      <c r="JLP6" s="859"/>
      <c r="JLQ6" s="859"/>
      <c r="JLR6" s="859"/>
      <c r="JLS6" s="859"/>
      <c r="JLT6" s="859"/>
      <c r="JLU6" s="859"/>
      <c r="JLV6" s="859"/>
      <c r="JLW6" s="859"/>
      <c r="JLX6" s="859"/>
      <c r="JLY6" s="859"/>
      <c r="JLZ6" s="859"/>
      <c r="JMA6" s="859"/>
      <c r="JMB6" s="859"/>
      <c r="JMC6" s="859"/>
      <c r="JMD6" s="859"/>
      <c r="JME6" s="859"/>
      <c r="JMF6" s="859"/>
      <c r="JMG6" s="859"/>
      <c r="JMH6" s="859"/>
      <c r="JMI6" s="859"/>
      <c r="JMJ6" s="859"/>
      <c r="JMK6" s="859"/>
      <c r="JML6" s="859"/>
      <c r="JMM6" s="859"/>
      <c r="JMN6" s="859"/>
      <c r="JMO6" s="859"/>
      <c r="JMP6" s="859"/>
      <c r="JMQ6" s="859"/>
      <c r="JMR6" s="859"/>
      <c r="JMS6" s="859"/>
      <c r="JMT6" s="859"/>
      <c r="JMU6" s="859"/>
      <c r="JMV6" s="859"/>
      <c r="JMW6" s="859"/>
      <c r="JMX6" s="859"/>
      <c r="JMY6" s="859"/>
      <c r="JMZ6" s="859"/>
      <c r="JNA6" s="859"/>
      <c r="JNB6" s="859"/>
      <c r="JNC6" s="859"/>
      <c r="JND6" s="859"/>
      <c r="JNE6" s="859"/>
      <c r="JNF6" s="859"/>
      <c r="JNG6" s="859"/>
      <c r="JNH6" s="859"/>
      <c r="JNI6" s="859"/>
      <c r="JNJ6" s="859"/>
      <c r="JNK6" s="859"/>
      <c r="JNL6" s="859"/>
      <c r="JNM6" s="859"/>
      <c r="JNN6" s="859"/>
      <c r="JNO6" s="859"/>
      <c r="JNP6" s="859"/>
      <c r="JNQ6" s="859"/>
      <c r="JNR6" s="859"/>
      <c r="JNS6" s="859"/>
      <c r="JNT6" s="859"/>
      <c r="JNU6" s="859"/>
      <c r="JNV6" s="859"/>
      <c r="JNW6" s="859"/>
      <c r="JNX6" s="859"/>
      <c r="JNY6" s="859"/>
      <c r="JNZ6" s="859"/>
      <c r="JOA6" s="859"/>
      <c r="JOB6" s="859"/>
      <c r="JOC6" s="859"/>
      <c r="JOD6" s="859"/>
      <c r="JOE6" s="859"/>
      <c r="JOF6" s="859"/>
      <c r="JOG6" s="859"/>
      <c r="JOH6" s="859"/>
      <c r="JOI6" s="859"/>
      <c r="JOJ6" s="859"/>
      <c r="JOK6" s="859"/>
      <c r="JOL6" s="859"/>
      <c r="JOM6" s="859"/>
      <c r="JON6" s="859"/>
      <c r="JOO6" s="859"/>
      <c r="JOP6" s="859"/>
      <c r="JOQ6" s="859"/>
      <c r="JOR6" s="859"/>
      <c r="JOS6" s="859"/>
      <c r="JOT6" s="859"/>
      <c r="JOU6" s="859"/>
      <c r="JOV6" s="859"/>
      <c r="JOW6" s="859"/>
      <c r="JOX6" s="859"/>
      <c r="JOY6" s="859"/>
      <c r="JOZ6" s="859"/>
      <c r="JPA6" s="859"/>
      <c r="JPB6" s="859"/>
      <c r="JPC6" s="859"/>
      <c r="JPD6" s="859"/>
      <c r="JPE6" s="859"/>
      <c r="JPF6" s="859"/>
      <c r="JPG6" s="859"/>
      <c r="JPH6" s="859"/>
      <c r="JPI6" s="859"/>
      <c r="JPJ6" s="859"/>
      <c r="JPK6" s="859"/>
      <c r="JPL6" s="859"/>
      <c r="JPM6" s="859"/>
      <c r="JPN6" s="859"/>
      <c r="JPO6" s="859"/>
      <c r="JPP6" s="859"/>
      <c r="JPQ6" s="859"/>
      <c r="JPR6" s="859"/>
      <c r="JPS6" s="859"/>
      <c r="JPT6" s="859"/>
      <c r="JPU6" s="859"/>
      <c r="JPV6" s="859"/>
      <c r="JPW6" s="859"/>
      <c r="JPX6" s="859"/>
      <c r="JPY6" s="859"/>
      <c r="JPZ6" s="859"/>
      <c r="JQA6" s="859"/>
      <c r="JQB6" s="859"/>
      <c r="JQC6" s="859"/>
      <c r="JQD6" s="859"/>
      <c r="JQE6" s="859"/>
      <c r="JQF6" s="859"/>
      <c r="JQG6" s="859"/>
      <c r="JQH6" s="859"/>
      <c r="JQI6" s="859"/>
      <c r="JQJ6" s="859"/>
      <c r="JQK6" s="859"/>
      <c r="JQL6" s="859"/>
      <c r="JQM6" s="859"/>
      <c r="JQN6" s="859"/>
      <c r="JQO6" s="859"/>
      <c r="JQP6" s="859"/>
      <c r="JQQ6" s="859"/>
      <c r="JQR6" s="859"/>
      <c r="JQS6" s="859"/>
      <c r="JQT6" s="859"/>
      <c r="JQU6" s="859"/>
      <c r="JQV6" s="859"/>
      <c r="JQW6" s="859"/>
      <c r="JQX6" s="859"/>
      <c r="JQY6" s="859"/>
      <c r="JQZ6" s="859"/>
      <c r="JRA6" s="859"/>
      <c r="JRB6" s="859"/>
      <c r="JRC6" s="859"/>
      <c r="JRD6" s="859"/>
      <c r="JRE6" s="859"/>
      <c r="JRF6" s="859"/>
      <c r="JRG6" s="859"/>
      <c r="JRH6" s="859"/>
      <c r="JRI6" s="859"/>
      <c r="JRJ6" s="859"/>
      <c r="JRK6" s="859"/>
      <c r="JRL6" s="859"/>
      <c r="JRM6" s="859"/>
      <c r="JRN6" s="859"/>
      <c r="JRO6" s="859"/>
      <c r="JRP6" s="859"/>
      <c r="JRQ6" s="859"/>
      <c r="JRR6" s="859"/>
      <c r="JRS6" s="859"/>
      <c r="JRT6" s="859"/>
      <c r="JRU6" s="859"/>
      <c r="JRV6" s="859"/>
      <c r="JRW6" s="859"/>
      <c r="JRX6" s="859"/>
      <c r="JRY6" s="859"/>
      <c r="JRZ6" s="859"/>
      <c r="JSA6" s="859"/>
      <c r="JSB6" s="859"/>
      <c r="JSC6" s="859"/>
      <c r="JSD6" s="859"/>
      <c r="JSE6" s="859"/>
      <c r="JSF6" s="859"/>
      <c r="JSG6" s="859"/>
      <c r="JSH6" s="859"/>
      <c r="JSI6" s="859"/>
      <c r="JSJ6" s="859"/>
      <c r="JSK6" s="859"/>
      <c r="JSL6" s="859"/>
      <c r="JSM6" s="859"/>
      <c r="JSN6" s="859"/>
      <c r="JSO6" s="859"/>
      <c r="JSP6" s="859"/>
      <c r="JSQ6" s="859"/>
      <c r="JSR6" s="859"/>
      <c r="JSS6" s="859"/>
      <c r="JST6" s="859"/>
      <c r="JSU6" s="859"/>
      <c r="JSV6" s="859"/>
      <c r="JSW6" s="859"/>
      <c r="JSX6" s="859"/>
      <c r="JSY6" s="859"/>
      <c r="JSZ6" s="859"/>
      <c r="JTA6" s="859"/>
      <c r="JTB6" s="859"/>
      <c r="JTC6" s="859"/>
      <c r="JTD6" s="859"/>
      <c r="JTE6" s="859"/>
      <c r="JTF6" s="859"/>
      <c r="JTG6" s="859"/>
      <c r="JTH6" s="859"/>
      <c r="JTI6" s="859"/>
      <c r="JTJ6" s="859"/>
      <c r="JTK6" s="859"/>
      <c r="JTL6" s="859"/>
      <c r="JTM6" s="859"/>
      <c r="JTN6" s="859"/>
      <c r="JTO6" s="859"/>
      <c r="JTP6" s="859"/>
      <c r="JTQ6" s="859"/>
      <c r="JTR6" s="859"/>
      <c r="JTS6" s="859"/>
      <c r="JTT6" s="859"/>
      <c r="JTU6" s="859"/>
      <c r="JTV6" s="859"/>
      <c r="JTW6" s="859"/>
      <c r="JTX6" s="859"/>
      <c r="JTY6" s="859"/>
      <c r="JTZ6" s="859"/>
      <c r="JUA6" s="859"/>
      <c r="JUB6" s="859"/>
      <c r="JUC6" s="859"/>
      <c r="JUD6" s="859"/>
      <c r="JUE6" s="859"/>
      <c r="JUF6" s="859"/>
      <c r="JUG6" s="859"/>
      <c r="JUH6" s="859"/>
      <c r="JUI6" s="859"/>
      <c r="JUJ6" s="859"/>
      <c r="JUK6" s="859"/>
      <c r="JUL6" s="859"/>
      <c r="JUM6" s="859"/>
      <c r="JUN6" s="859"/>
      <c r="JUO6" s="859"/>
      <c r="JUP6" s="859"/>
      <c r="JUQ6" s="859"/>
      <c r="JUR6" s="859"/>
      <c r="JUS6" s="859"/>
      <c r="JUT6" s="859"/>
      <c r="JUU6" s="859"/>
      <c r="JUV6" s="859"/>
      <c r="JUW6" s="859"/>
      <c r="JUX6" s="859"/>
      <c r="JUY6" s="859"/>
      <c r="JUZ6" s="859"/>
      <c r="JVA6" s="859"/>
      <c r="JVB6" s="859"/>
      <c r="JVC6" s="859"/>
      <c r="JVD6" s="859"/>
      <c r="JVE6" s="859"/>
      <c r="JVF6" s="859"/>
      <c r="JVG6" s="859"/>
      <c r="JVH6" s="859"/>
      <c r="JVI6" s="859"/>
      <c r="JVJ6" s="859"/>
      <c r="JVK6" s="859"/>
      <c r="JVL6" s="859"/>
      <c r="JVM6" s="859"/>
      <c r="JVN6" s="859"/>
      <c r="JVO6" s="859"/>
      <c r="JVP6" s="859"/>
      <c r="JVQ6" s="859"/>
      <c r="JVR6" s="859"/>
      <c r="JVS6" s="859"/>
      <c r="JVT6" s="859"/>
      <c r="JVU6" s="859"/>
      <c r="JVV6" s="859"/>
      <c r="JVW6" s="859"/>
      <c r="JVX6" s="859"/>
      <c r="JVY6" s="859"/>
      <c r="JVZ6" s="859"/>
      <c r="JWA6" s="859"/>
      <c r="JWB6" s="859"/>
      <c r="JWC6" s="859"/>
      <c r="JWD6" s="859"/>
      <c r="JWE6" s="859"/>
      <c r="JWF6" s="859"/>
      <c r="JWG6" s="859"/>
      <c r="JWH6" s="859"/>
      <c r="JWI6" s="859"/>
      <c r="JWJ6" s="859"/>
      <c r="JWK6" s="859"/>
      <c r="JWL6" s="859"/>
      <c r="JWM6" s="859"/>
      <c r="JWN6" s="859"/>
      <c r="JWO6" s="859"/>
      <c r="JWP6" s="859"/>
      <c r="JWQ6" s="859"/>
      <c r="JWR6" s="859"/>
      <c r="JWS6" s="859"/>
      <c r="JWT6" s="859"/>
      <c r="JWU6" s="859"/>
      <c r="JWV6" s="859"/>
      <c r="JWW6" s="859"/>
      <c r="JWX6" s="859"/>
      <c r="JWY6" s="859"/>
      <c r="JWZ6" s="859"/>
      <c r="JXA6" s="859"/>
      <c r="JXB6" s="859"/>
      <c r="JXC6" s="859"/>
      <c r="JXD6" s="859"/>
      <c r="JXE6" s="859"/>
      <c r="JXF6" s="859"/>
      <c r="JXG6" s="859"/>
      <c r="JXH6" s="859"/>
      <c r="JXI6" s="859"/>
      <c r="JXJ6" s="859"/>
      <c r="JXK6" s="859"/>
      <c r="JXL6" s="859"/>
      <c r="JXM6" s="859"/>
      <c r="JXN6" s="859"/>
      <c r="JXO6" s="859"/>
      <c r="JXP6" s="859"/>
      <c r="JXQ6" s="859"/>
      <c r="JXR6" s="859"/>
      <c r="JXS6" s="859"/>
      <c r="JXT6" s="859"/>
      <c r="JXU6" s="859"/>
      <c r="JXV6" s="859"/>
      <c r="JXW6" s="859"/>
      <c r="JXX6" s="859"/>
      <c r="JXY6" s="859"/>
      <c r="JXZ6" s="859"/>
      <c r="JYA6" s="859"/>
      <c r="JYB6" s="859"/>
      <c r="JYC6" s="859"/>
      <c r="JYD6" s="859"/>
      <c r="JYE6" s="859"/>
      <c r="JYF6" s="859"/>
      <c r="JYG6" s="859"/>
      <c r="JYH6" s="859"/>
      <c r="JYI6" s="859"/>
      <c r="JYJ6" s="859"/>
      <c r="JYK6" s="859"/>
      <c r="JYL6" s="859"/>
      <c r="JYM6" s="859"/>
      <c r="JYN6" s="859"/>
      <c r="JYO6" s="859"/>
      <c r="JYP6" s="859"/>
      <c r="JYQ6" s="859"/>
      <c r="JYR6" s="859"/>
      <c r="JYS6" s="859"/>
      <c r="JYT6" s="859"/>
      <c r="JYU6" s="859"/>
      <c r="JYV6" s="859"/>
      <c r="JYW6" s="859"/>
      <c r="JYX6" s="859"/>
      <c r="JYY6" s="859"/>
      <c r="JYZ6" s="859"/>
      <c r="JZA6" s="859"/>
      <c r="JZB6" s="859"/>
      <c r="JZC6" s="859"/>
      <c r="JZD6" s="859"/>
      <c r="JZE6" s="859"/>
      <c r="JZF6" s="859"/>
      <c r="JZG6" s="859"/>
      <c r="JZH6" s="859"/>
      <c r="JZI6" s="859"/>
      <c r="JZJ6" s="859"/>
      <c r="JZK6" s="859"/>
      <c r="JZL6" s="859"/>
      <c r="JZM6" s="859"/>
      <c r="JZN6" s="859"/>
      <c r="JZO6" s="859"/>
      <c r="JZP6" s="859"/>
      <c r="JZQ6" s="859"/>
      <c r="JZR6" s="859"/>
      <c r="JZS6" s="859"/>
      <c r="JZT6" s="859"/>
      <c r="JZU6" s="859"/>
      <c r="JZV6" s="859"/>
      <c r="JZW6" s="859"/>
      <c r="JZX6" s="859"/>
      <c r="JZY6" s="859"/>
      <c r="JZZ6" s="859"/>
      <c r="KAA6" s="859"/>
      <c r="KAB6" s="859"/>
      <c r="KAC6" s="859"/>
      <c r="KAD6" s="859"/>
      <c r="KAE6" s="859"/>
      <c r="KAF6" s="859"/>
      <c r="KAG6" s="859"/>
      <c r="KAH6" s="859"/>
      <c r="KAI6" s="859"/>
      <c r="KAJ6" s="859"/>
      <c r="KAK6" s="859"/>
      <c r="KAL6" s="859"/>
      <c r="KAM6" s="859"/>
      <c r="KAN6" s="859"/>
      <c r="KAO6" s="859"/>
      <c r="KAP6" s="859"/>
      <c r="KAQ6" s="859"/>
      <c r="KAR6" s="859"/>
      <c r="KAS6" s="859"/>
      <c r="KAT6" s="859"/>
      <c r="KAU6" s="859"/>
      <c r="KAV6" s="859"/>
      <c r="KAW6" s="859"/>
      <c r="KAX6" s="859"/>
      <c r="KAY6" s="859"/>
      <c r="KAZ6" s="859"/>
      <c r="KBA6" s="859"/>
      <c r="KBB6" s="859"/>
      <c r="KBC6" s="859"/>
      <c r="KBD6" s="859"/>
      <c r="KBE6" s="859"/>
      <c r="KBF6" s="859"/>
      <c r="KBG6" s="859"/>
      <c r="KBH6" s="859"/>
      <c r="KBI6" s="859"/>
      <c r="KBJ6" s="859"/>
      <c r="KBK6" s="859"/>
      <c r="KBL6" s="859"/>
      <c r="KBM6" s="859"/>
      <c r="KBN6" s="859"/>
      <c r="KBO6" s="859"/>
      <c r="KBP6" s="859"/>
      <c r="KBQ6" s="859"/>
      <c r="KBR6" s="859"/>
      <c r="KBS6" s="859"/>
      <c r="KBT6" s="859"/>
      <c r="KBU6" s="859"/>
      <c r="KBV6" s="859"/>
      <c r="KBW6" s="859"/>
      <c r="KBX6" s="859"/>
      <c r="KBY6" s="859"/>
      <c r="KBZ6" s="859"/>
      <c r="KCA6" s="859"/>
      <c r="KCB6" s="859"/>
      <c r="KCC6" s="859"/>
      <c r="KCD6" s="859"/>
      <c r="KCE6" s="859"/>
      <c r="KCF6" s="859"/>
      <c r="KCG6" s="859"/>
      <c r="KCH6" s="859"/>
      <c r="KCI6" s="859"/>
      <c r="KCJ6" s="859"/>
      <c r="KCK6" s="859"/>
      <c r="KCL6" s="859"/>
      <c r="KCM6" s="859"/>
      <c r="KCN6" s="859"/>
      <c r="KCO6" s="859"/>
      <c r="KCP6" s="859"/>
      <c r="KCQ6" s="859"/>
      <c r="KCR6" s="859"/>
      <c r="KCS6" s="859"/>
      <c r="KCT6" s="859"/>
      <c r="KCU6" s="859"/>
      <c r="KCV6" s="859"/>
      <c r="KCW6" s="859"/>
      <c r="KCX6" s="859"/>
      <c r="KCY6" s="859"/>
      <c r="KCZ6" s="859"/>
      <c r="KDA6" s="859"/>
      <c r="KDB6" s="859"/>
      <c r="KDC6" s="859"/>
      <c r="KDD6" s="859"/>
      <c r="KDE6" s="859"/>
      <c r="KDF6" s="859"/>
      <c r="KDG6" s="859"/>
      <c r="KDH6" s="859"/>
      <c r="KDI6" s="859"/>
      <c r="KDJ6" s="859"/>
      <c r="KDK6" s="859"/>
      <c r="KDL6" s="859"/>
      <c r="KDM6" s="859"/>
      <c r="KDN6" s="859"/>
      <c r="KDO6" s="859"/>
      <c r="KDP6" s="859"/>
      <c r="KDQ6" s="859"/>
      <c r="KDR6" s="859"/>
      <c r="KDS6" s="859"/>
      <c r="KDT6" s="859"/>
      <c r="KDU6" s="859"/>
      <c r="KDV6" s="859"/>
      <c r="KDW6" s="859"/>
      <c r="KDX6" s="859"/>
      <c r="KDY6" s="859"/>
      <c r="KDZ6" s="859"/>
      <c r="KEA6" s="859"/>
      <c r="KEB6" s="859"/>
      <c r="KEC6" s="859"/>
      <c r="KED6" s="859"/>
      <c r="KEE6" s="859"/>
      <c r="KEF6" s="859"/>
      <c r="KEG6" s="859"/>
      <c r="KEH6" s="859"/>
      <c r="KEI6" s="859"/>
      <c r="KEJ6" s="859"/>
      <c r="KEK6" s="859"/>
      <c r="KEL6" s="859"/>
      <c r="KEM6" s="859"/>
      <c r="KEN6" s="859"/>
      <c r="KEO6" s="859"/>
      <c r="KEP6" s="859"/>
      <c r="KEQ6" s="859"/>
      <c r="KER6" s="859"/>
      <c r="KES6" s="859"/>
      <c r="KET6" s="859"/>
      <c r="KEU6" s="859"/>
      <c r="KEV6" s="859"/>
      <c r="KEW6" s="859"/>
      <c r="KEX6" s="859"/>
      <c r="KEY6" s="859"/>
      <c r="KEZ6" s="859"/>
      <c r="KFA6" s="859"/>
      <c r="KFB6" s="859"/>
      <c r="KFC6" s="859"/>
      <c r="KFD6" s="859"/>
      <c r="KFE6" s="859"/>
      <c r="KFF6" s="859"/>
      <c r="KFG6" s="859"/>
      <c r="KFH6" s="859"/>
      <c r="KFI6" s="859"/>
      <c r="KFJ6" s="859"/>
      <c r="KFK6" s="859"/>
      <c r="KFL6" s="859"/>
      <c r="KFM6" s="859"/>
      <c r="KFN6" s="859"/>
      <c r="KFO6" s="859"/>
      <c r="KFP6" s="859"/>
      <c r="KFQ6" s="859"/>
      <c r="KFR6" s="859"/>
      <c r="KFS6" s="859"/>
      <c r="KFT6" s="859"/>
      <c r="KFU6" s="859"/>
      <c r="KFV6" s="859"/>
      <c r="KFW6" s="859"/>
      <c r="KFX6" s="859"/>
      <c r="KFY6" s="859"/>
      <c r="KFZ6" s="859"/>
      <c r="KGA6" s="859"/>
      <c r="KGB6" s="859"/>
      <c r="KGC6" s="859"/>
      <c r="KGD6" s="859"/>
      <c r="KGE6" s="859"/>
      <c r="KGF6" s="859"/>
      <c r="KGG6" s="859"/>
      <c r="KGH6" s="859"/>
      <c r="KGI6" s="859"/>
      <c r="KGJ6" s="859"/>
      <c r="KGK6" s="859"/>
      <c r="KGL6" s="859"/>
      <c r="KGM6" s="859"/>
      <c r="KGN6" s="859"/>
      <c r="KGO6" s="859"/>
      <c r="KGP6" s="859"/>
      <c r="KGQ6" s="859"/>
      <c r="KGR6" s="859"/>
      <c r="KGS6" s="859"/>
      <c r="KGT6" s="859"/>
      <c r="KGU6" s="859"/>
      <c r="KGV6" s="859"/>
      <c r="KGW6" s="859"/>
      <c r="KGX6" s="859"/>
      <c r="KGY6" s="859"/>
      <c r="KGZ6" s="859"/>
      <c r="KHA6" s="859"/>
      <c r="KHB6" s="859"/>
      <c r="KHC6" s="859"/>
      <c r="KHD6" s="859"/>
      <c r="KHE6" s="859"/>
      <c r="KHF6" s="859"/>
      <c r="KHG6" s="859"/>
      <c r="KHH6" s="859"/>
      <c r="KHI6" s="859"/>
      <c r="KHJ6" s="859"/>
      <c r="KHK6" s="859"/>
      <c r="KHL6" s="859"/>
      <c r="KHM6" s="859"/>
      <c r="KHN6" s="859"/>
      <c r="KHO6" s="859"/>
      <c r="KHP6" s="859"/>
      <c r="KHQ6" s="859"/>
      <c r="KHR6" s="859"/>
      <c r="KHS6" s="859"/>
      <c r="KHT6" s="859"/>
      <c r="KHU6" s="859"/>
      <c r="KHV6" s="859"/>
      <c r="KHW6" s="859"/>
      <c r="KHX6" s="859"/>
      <c r="KHY6" s="859"/>
      <c r="KHZ6" s="859"/>
      <c r="KIA6" s="859"/>
      <c r="KIB6" s="859"/>
      <c r="KIC6" s="859"/>
      <c r="KID6" s="859"/>
      <c r="KIE6" s="859"/>
      <c r="KIF6" s="859"/>
      <c r="KIG6" s="859"/>
      <c r="KIH6" s="859"/>
      <c r="KII6" s="859"/>
      <c r="KIJ6" s="859"/>
      <c r="KIK6" s="859"/>
      <c r="KIL6" s="859"/>
      <c r="KIM6" s="859"/>
      <c r="KIN6" s="859"/>
      <c r="KIO6" s="859"/>
      <c r="KIP6" s="859"/>
      <c r="KIQ6" s="859"/>
      <c r="KIR6" s="859"/>
      <c r="KIS6" s="859"/>
      <c r="KIT6" s="859"/>
      <c r="KIU6" s="859"/>
      <c r="KIV6" s="859"/>
      <c r="KIW6" s="859"/>
      <c r="KIX6" s="859"/>
      <c r="KIY6" s="859"/>
      <c r="KIZ6" s="859"/>
      <c r="KJA6" s="859"/>
      <c r="KJB6" s="859"/>
      <c r="KJC6" s="859"/>
      <c r="KJD6" s="859"/>
      <c r="KJE6" s="859"/>
      <c r="KJF6" s="859"/>
      <c r="KJG6" s="859"/>
      <c r="KJH6" s="859"/>
      <c r="KJI6" s="859"/>
      <c r="KJJ6" s="859"/>
      <c r="KJK6" s="859"/>
      <c r="KJL6" s="859"/>
      <c r="KJM6" s="859"/>
      <c r="KJN6" s="859"/>
      <c r="KJO6" s="859"/>
      <c r="KJP6" s="859"/>
      <c r="KJQ6" s="859"/>
      <c r="KJR6" s="859"/>
      <c r="KJS6" s="859"/>
      <c r="KJT6" s="859"/>
      <c r="KJU6" s="859"/>
      <c r="KJV6" s="859"/>
      <c r="KJW6" s="859"/>
      <c r="KJX6" s="859"/>
      <c r="KJY6" s="859"/>
      <c r="KJZ6" s="859"/>
      <c r="KKA6" s="859"/>
      <c r="KKB6" s="859"/>
      <c r="KKC6" s="859"/>
      <c r="KKD6" s="859"/>
      <c r="KKE6" s="859"/>
      <c r="KKF6" s="859"/>
      <c r="KKG6" s="859"/>
      <c r="KKH6" s="859"/>
      <c r="KKI6" s="859"/>
      <c r="KKJ6" s="859"/>
      <c r="KKK6" s="859"/>
      <c r="KKL6" s="859"/>
      <c r="KKM6" s="859"/>
      <c r="KKN6" s="859"/>
      <c r="KKO6" s="859"/>
      <c r="KKP6" s="859"/>
      <c r="KKQ6" s="859"/>
      <c r="KKR6" s="859"/>
      <c r="KKS6" s="859"/>
      <c r="KKT6" s="859"/>
      <c r="KKU6" s="859"/>
      <c r="KKV6" s="859"/>
      <c r="KKW6" s="859"/>
      <c r="KKX6" s="859"/>
      <c r="KKY6" s="859"/>
      <c r="KKZ6" s="859"/>
      <c r="KLA6" s="859"/>
      <c r="KLB6" s="859"/>
      <c r="KLC6" s="859"/>
      <c r="KLD6" s="859"/>
      <c r="KLE6" s="859"/>
      <c r="KLF6" s="859"/>
      <c r="KLG6" s="859"/>
      <c r="KLH6" s="859"/>
      <c r="KLI6" s="859"/>
      <c r="KLJ6" s="859"/>
      <c r="KLK6" s="859"/>
      <c r="KLL6" s="859"/>
      <c r="KLM6" s="859"/>
      <c r="KLN6" s="859"/>
      <c r="KLO6" s="859"/>
      <c r="KLP6" s="859"/>
      <c r="KLQ6" s="859"/>
      <c r="KLR6" s="859"/>
      <c r="KLS6" s="859"/>
      <c r="KLT6" s="859"/>
      <c r="KLU6" s="859"/>
      <c r="KLV6" s="859"/>
      <c r="KLW6" s="859"/>
      <c r="KLX6" s="859"/>
      <c r="KLY6" s="859"/>
      <c r="KLZ6" s="859"/>
      <c r="KMA6" s="859"/>
      <c r="KMB6" s="859"/>
      <c r="KMC6" s="859"/>
      <c r="KMD6" s="859"/>
      <c r="KME6" s="859"/>
      <c r="KMF6" s="859"/>
      <c r="KMG6" s="859"/>
      <c r="KMH6" s="859"/>
      <c r="KMI6" s="859"/>
      <c r="KMJ6" s="859"/>
      <c r="KMK6" s="859"/>
      <c r="KML6" s="859"/>
      <c r="KMM6" s="859"/>
      <c r="KMN6" s="859"/>
      <c r="KMO6" s="859"/>
      <c r="KMP6" s="859"/>
      <c r="KMQ6" s="859"/>
      <c r="KMR6" s="859"/>
      <c r="KMS6" s="859"/>
      <c r="KMT6" s="859"/>
      <c r="KMU6" s="859"/>
      <c r="KMV6" s="859"/>
      <c r="KMW6" s="859"/>
      <c r="KMX6" s="859"/>
      <c r="KMY6" s="859"/>
      <c r="KMZ6" s="859"/>
      <c r="KNA6" s="859"/>
      <c r="KNB6" s="859"/>
      <c r="KNC6" s="859"/>
      <c r="KND6" s="859"/>
      <c r="KNE6" s="859"/>
      <c r="KNF6" s="859"/>
      <c r="KNG6" s="859"/>
      <c r="KNH6" s="859"/>
      <c r="KNI6" s="859"/>
      <c r="KNJ6" s="859"/>
      <c r="KNK6" s="859"/>
      <c r="KNL6" s="859"/>
      <c r="KNM6" s="859"/>
      <c r="KNN6" s="859"/>
      <c r="KNO6" s="859"/>
      <c r="KNP6" s="859"/>
      <c r="KNQ6" s="859"/>
      <c r="KNR6" s="859"/>
      <c r="KNS6" s="859"/>
      <c r="KNT6" s="859"/>
      <c r="KNU6" s="859"/>
      <c r="KNV6" s="859"/>
      <c r="KNW6" s="859"/>
      <c r="KNX6" s="859"/>
      <c r="KNY6" s="859"/>
      <c r="KNZ6" s="859"/>
      <c r="KOA6" s="859"/>
      <c r="KOB6" s="859"/>
      <c r="KOC6" s="859"/>
      <c r="KOD6" s="859"/>
      <c r="KOE6" s="859"/>
      <c r="KOF6" s="859"/>
      <c r="KOG6" s="859"/>
      <c r="KOH6" s="859"/>
      <c r="KOI6" s="859"/>
      <c r="KOJ6" s="859"/>
      <c r="KOK6" s="859"/>
      <c r="KOL6" s="859"/>
      <c r="KOM6" s="859"/>
      <c r="KON6" s="859"/>
      <c r="KOO6" s="859"/>
      <c r="KOP6" s="859"/>
      <c r="KOQ6" s="859"/>
      <c r="KOR6" s="859"/>
      <c r="KOS6" s="859"/>
      <c r="KOT6" s="859"/>
      <c r="KOU6" s="859"/>
      <c r="KOV6" s="859"/>
      <c r="KOW6" s="859"/>
      <c r="KOX6" s="859"/>
      <c r="KOY6" s="859"/>
      <c r="KOZ6" s="859"/>
      <c r="KPA6" s="859"/>
      <c r="KPB6" s="859"/>
      <c r="KPC6" s="859"/>
      <c r="KPD6" s="859"/>
      <c r="KPE6" s="859"/>
      <c r="KPF6" s="859"/>
      <c r="KPG6" s="859"/>
      <c r="KPH6" s="859"/>
      <c r="KPI6" s="859"/>
      <c r="KPJ6" s="859"/>
      <c r="KPK6" s="859"/>
      <c r="KPL6" s="859"/>
      <c r="KPM6" s="859"/>
      <c r="KPN6" s="859"/>
      <c r="KPO6" s="859"/>
      <c r="KPP6" s="859"/>
      <c r="KPQ6" s="859"/>
      <c r="KPR6" s="859"/>
      <c r="KPS6" s="859"/>
      <c r="KPT6" s="859"/>
      <c r="KPU6" s="859"/>
      <c r="KPV6" s="859"/>
      <c r="KPW6" s="859"/>
      <c r="KPX6" s="859"/>
      <c r="KPY6" s="859"/>
      <c r="KPZ6" s="859"/>
      <c r="KQA6" s="859"/>
      <c r="KQB6" s="859"/>
      <c r="KQC6" s="859"/>
      <c r="KQD6" s="859"/>
      <c r="KQE6" s="859"/>
      <c r="KQF6" s="859"/>
      <c r="KQG6" s="859"/>
      <c r="KQH6" s="859"/>
      <c r="KQI6" s="859"/>
      <c r="KQJ6" s="859"/>
      <c r="KQK6" s="859"/>
      <c r="KQL6" s="859"/>
      <c r="KQM6" s="859"/>
      <c r="KQN6" s="859"/>
      <c r="KQO6" s="859"/>
      <c r="KQP6" s="859"/>
      <c r="KQQ6" s="859"/>
      <c r="KQR6" s="859"/>
      <c r="KQS6" s="859"/>
      <c r="KQT6" s="859"/>
      <c r="KQU6" s="859"/>
      <c r="KQV6" s="859"/>
      <c r="KQW6" s="859"/>
      <c r="KQX6" s="859"/>
      <c r="KQY6" s="859"/>
      <c r="KQZ6" s="859"/>
      <c r="KRA6" s="859"/>
      <c r="KRB6" s="859"/>
      <c r="KRC6" s="859"/>
      <c r="KRD6" s="859"/>
      <c r="KRE6" s="859"/>
      <c r="KRF6" s="859"/>
      <c r="KRG6" s="859"/>
      <c r="KRH6" s="859"/>
      <c r="KRI6" s="859"/>
      <c r="KRJ6" s="859"/>
      <c r="KRK6" s="859"/>
      <c r="KRL6" s="859"/>
      <c r="KRM6" s="859"/>
      <c r="KRN6" s="859"/>
      <c r="KRO6" s="859"/>
      <c r="KRP6" s="859"/>
      <c r="KRQ6" s="859"/>
      <c r="KRR6" s="859"/>
      <c r="KRS6" s="859"/>
      <c r="KRT6" s="859"/>
      <c r="KRU6" s="859"/>
      <c r="KRV6" s="859"/>
      <c r="KRW6" s="859"/>
      <c r="KRX6" s="859"/>
      <c r="KRY6" s="859"/>
      <c r="KRZ6" s="859"/>
      <c r="KSA6" s="859"/>
      <c r="KSB6" s="859"/>
      <c r="KSC6" s="859"/>
      <c r="KSD6" s="859"/>
      <c r="KSE6" s="859"/>
      <c r="KSF6" s="859"/>
      <c r="KSG6" s="859"/>
      <c r="KSH6" s="859"/>
      <c r="KSI6" s="859"/>
      <c r="KSJ6" s="859"/>
      <c r="KSK6" s="859"/>
      <c r="KSL6" s="859"/>
      <c r="KSM6" s="859"/>
      <c r="KSN6" s="859"/>
      <c r="KSO6" s="859"/>
      <c r="KSP6" s="859"/>
      <c r="KSQ6" s="859"/>
      <c r="KSR6" s="859"/>
      <c r="KSS6" s="859"/>
      <c r="KST6" s="859"/>
      <c r="KSU6" s="859"/>
      <c r="KSV6" s="859"/>
      <c r="KSW6" s="859"/>
      <c r="KSX6" s="859"/>
      <c r="KSY6" s="859"/>
      <c r="KSZ6" s="859"/>
      <c r="KTA6" s="859"/>
      <c r="KTB6" s="859"/>
      <c r="KTC6" s="859"/>
      <c r="KTD6" s="859"/>
      <c r="KTE6" s="859"/>
      <c r="KTF6" s="859"/>
      <c r="KTG6" s="859"/>
      <c r="KTH6" s="859"/>
      <c r="KTI6" s="859"/>
      <c r="KTJ6" s="859"/>
      <c r="KTK6" s="859"/>
      <c r="KTL6" s="859"/>
      <c r="KTM6" s="859"/>
      <c r="KTN6" s="859"/>
      <c r="KTO6" s="859"/>
      <c r="KTP6" s="859"/>
      <c r="KTQ6" s="859"/>
      <c r="KTR6" s="859"/>
      <c r="KTS6" s="859"/>
      <c r="KTT6" s="859"/>
      <c r="KTU6" s="859"/>
      <c r="KTV6" s="859"/>
      <c r="KTW6" s="859"/>
      <c r="KTX6" s="859"/>
      <c r="KTY6" s="859"/>
      <c r="KTZ6" s="859"/>
      <c r="KUA6" s="859"/>
      <c r="KUB6" s="859"/>
      <c r="KUC6" s="859"/>
      <c r="KUD6" s="859"/>
      <c r="KUE6" s="859"/>
      <c r="KUF6" s="859"/>
      <c r="KUG6" s="859"/>
      <c r="KUH6" s="859"/>
      <c r="KUI6" s="859"/>
      <c r="KUJ6" s="859"/>
      <c r="KUK6" s="859"/>
      <c r="KUL6" s="859"/>
      <c r="KUM6" s="859"/>
      <c r="KUN6" s="859"/>
      <c r="KUO6" s="859"/>
      <c r="KUP6" s="859"/>
      <c r="KUQ6" s="859"/>
      <c r="KUR6" s="859"/>
      <c r="KUS6" s="859"/>
      <c r="KUT6" s="859"/>
      <c r="KUU6" s="859"/>
      <c r="KUV6" s="859"/>
      <c r="KUW6" s="859"/>
      <c r="KUX6" s="859"/>
      <c r="KUY6" s="859"/>
      <c r="KUZ6" s="859"/>
      <c r="KVA6" s="859"/>
      <c r="KVB6" s="859"/>
      <c r="KVC6" s="859"/>
      <c r="KVD6" s="859"/>
      <c r="KVE6" s="859"/>
      <c r="KVF6" s="859"/>
      <c r="KVG6" s="859"/>
      <c r="KVH6" s="859"/>
      <c r="KVI6" s="859"/>
      <c r="KVJ6" s="859"/>
      <c r="KVK6" s="859"/>
      <c r="KVL6" s="859"/>
      <c r="KVM6" s="859"/>
      <c r="KVN6" s="859"/>
      <c r="KVO6" s="859"/>
      <c r="KVP6" s="859"/>
      <c r="KVQ6" s="859"/>
      <c r="KVR6" s="859"/>
      <c r="KVS6" s="859"/>
      <c r="KVT6" s="859"/>
      <c r="KVU6" s="859"/>
      <c r="KVV6" s="859"/>
      <c r="KVW6" s="859"/>
      <c r="KVX6" s="859"/>
      <c r="KVY6" s="859"/>
      <c r="KVZ6" s="859"/>
      <c r="KWA6" s="859"/>
      <c r="KWB6" s="859"/>
      <c r="KWC6" s="859"/>
      <c r="KWD6" s="859"/>
      <c r="KWE6" s="859"/>
      <c r="KWF6" s="859"/>
      <c r="KWG6" s="859"/>
      <c r="KWH6" s="859"/>
      <c r="KWI6" s="859"/>
      <c r="KWJ6" s="859"/>
      <c r="KWK6" s="859"/>
      <c r="KWL6" s="859"/>
      <c r="KWM6" s="859"/>
      <c r="KWN6" s="859"/>
      <c r="KWO6" s="859"/>
      <c r="KWP6" s="859"/>
      <c r="KWQ6" s="859"/>
      <c r="KWR6" s="859"/>
      <c r="KWS6" s="859"/>
      <c r="KWT6" s="859"/>
      <c r="KWU6" s="859"/>
      <c r="KWV6" s="859"/>
      <c r="KWW6" s="859"/>
      <c r="KWX6" s="859"/>
      <c r="KWY6" s="859"/>
      <c r="KWZ6" s="859"/>
      <c r="KXA6" s="859"/>
      <c r="KXB6" s="859"/>
      <c r="KXC6" s="859"/>
      <c r="KXD6" s="859"/>
      <c r="KXE6" s="859"/>
      <c r="KXF6" s="859"/>
      <c r="KXG6" s="859"/>
      <c r="KXH6" s="859"/>
      <c r="KXI6" s="859"/>
      <c r="KXJ6" s="859"/>
      <c r="KXK6" s="859"/>
      <c r="KXL6" s="859"/>
      <c r="KXM6" s="859"/>
      <c r="KXN6" s="859"/>
      <c r="KXO6" s="859"/>
      <c r="KXP6" s="859"/>
      <c r="KXQ6" s="859"/>
      <c r="KXR6" s="859"/>
      <c r="KXS6" s="859"/>
      <c r="KXT6" s="859"/>
      <c r="KXU6" s="859"/>
      <c r="KXV6" s="859"/>
      <c r="KXW6" s="859"/>
      <c r="KXX6" s="859"/>
      <c r="KXY6" s="859"/>
      <c r="KXZ6" s="859"/>
      <c r="KYA6" s="859"/>
      <c r="KYB6" s="859"/>
      <c r="KYC6" s="859"/>
      <c r="KYD6" s="859"/>
      <c r="KYE6" s="859"/>
      <c r="KYF6" s="859"/>
      <c r="KYG6" s="859"/>
      <c r="KYH6" s="859"/>
      <c r="KYI6" s="859"/>
      <c r="KYJ6" s="859"/>
      <c r="KYK6" s="859"/>
      <c r="KYL6" s="859"/>
      <c r="KYM6" s="859"/>
      <c r="KYN6" s="859"/>
      <c r="KYO6" s="859"/>
      <c r="KYP6" s="859"/>
      <c r="KYQ6" s="859"/>
      <c r="KYR6" s="859"/>
      <c r="KYS6" s="859"/>
      <c r="KYT6" s="859"/>
      <c r="KYU6" s="859"/>
      <c r="KYV6" s="859"/>
      <c r="KYW6" s="859"/>
      <c r="KYX6" s="859"/>
      <c r="KYY6" s="859"/>
      <c r="KYZ6" s="859"/>
      <c r="KZA6" s="859"/>
      <c r="KZB6" s="859"/>
      <c r="KZC6" s="859"/>
      <c r="KZD6" s="859"/>
      <c r="KZE6" s="859"/>
      <c r="KZF6" s="859"/>
      <c r="KZG6" s="859"/>
      <c r="KZH6" s="859"/>
      <c r="KZI6" s="859"/>
      <c r="KZJ6" s="859"/>
      <c r="KZK6" s="859"/>
      <c r="KZL6" s="859"/>
      <c r="KZM6" s="859"/>
      <c r="KZN6" s="859"/>
      <c r="KZO6" s="859"/>
      <c r="KZP6" s="859"/>
      <c r="KZQ6" s="859"/>
      <c r="KZR6" s="859"/>
      <c r="KZS6" s="859"/>
      <c r="KZT6" s="859"/>
      <c r="KZU6" s="859"/>
      <c r="KZV6" s="859"/>
      <c r="KZW6" s="859"/>
      <c r="KZX6" s="859"/>
      <c r="KZY6" s="859"/>
      <c r="KZZ6" s="859"/>
      <c r="LAA6" s="859"/>
      <c r="LAB6" s="859"/>
      <c r="LAC6" s="859"/>
      <c r="LAD6" s="859"/>
      <c r="LAE6" s="859"/>
      <c r="LAF6" s="859"/>
      <c r="LAG6" s="859"/>
      <c r="LAH6" s="859"/>
      <c r="LAI6" s="859"/>
      <c r="LAJ6" s="859"/>
      <c r="LAK6" s="859"/>
      <c r="LAL6" s="859"/>
      <c r="LAM6" s="859"/>
      <c r="LAN6" s="859"/>
      <c r="LAO6" s="859"/>
      <c r="LAP6" s="859"/>
      <c r="LAQ6" s="859"/>
      <c r="LAR6" s="859"/>
      <c r="LAS6" s="859"/>
      <c r="LAT6" s="859"/>
      <c r="LAU6" s="859"/>
      <c r="LAV6" s="859"/>
      <c r="LAW6" s="859"/>
      <c r="LAX6" s="859"/>
      <c r="LAY6" s="859"/>
      <c r="LAZ6" s="859"/>
      <c r="LBA6" s="859"/>
      <c r="LBB6" s="859"/>
      <c r="LBC6" s="859"/>
      <c r="LBD6" s="859"/>
      <c r="LBE6" s="859"/>
      <c r="LBF6" s="859"/>
      <c r="LBG6" s="859"/>
      <c r="LBH6" s="859"/>
      <c r="LBI6" s="859"/>
      <c r="LBJ6" s="859"/>
      <c r="LBK6" s="859"/>
      <c r="LBL6" s="859"/>
      <c r="LBM6" s="859"/>
      <c r="LBN6" s="859"/>
      <c r="LBO6" s="859"/>
      <c r="LBP6" s="859"/>
      <c r="LBQ6" s="859"/>
      <c r="LBR6" s="859"/>
      <c r="LBS6" s="859"/>
      <c r="LBT6" s="859"/>
      <c r="LBU6" s="859"/>
      <c r="LBV6" s="859"/>
      <c r="LBW6" s="859"/>
      <c r="LBX6" s="859"/>
      <c r="LBY6" s="859"/>
      <c r="LBZ6" s="859"/>
      <c r="LCA6" s="859"/>
      <c r="LCB6" s="859"/>
      <c r="LCC6" s="859"/>
      <c r="LCD6" s="859"/>
      <c r="LCE6" s="859"/>
      <c r="LCF6" s="859"/>
      <c r="LCG6" s="859"/>
      <c r="LCH6" s="859"/>
      <c r="LCI6" s="859"/>
      <c r="LCJ6" s="859"/>
      <c r="LCK6" s="859"/>
      <c r="LCL6" s="859"/>
      <c r="LCM6" s="859"/>
      <c r="LCN6" s="859"/>
      <c r="LCO6" s="859"/>
      <c r="LCP6" s="859"/>
      <c r="LCQ6" s="859"/>
      <c r="LCR6" s="859"/>
      <c r="LCS6" s="859"/>
      <c r="LCT6" s="859"/>
      <c r="LCU6" s="859"/>
      <c r="LCV6" s="859"/>
      <c r="LCW6" s="859"/>
      <c r="LCX6" s="859"/>
      <c r="LCY6" s="859"/>
      <c r="LCZ6" s="859"/>
      <c r="LDA6" s="859"/>
      <c r="LDB6" s="859"/>
      <c r="LDC6" s="859"/>
      <c r="LDD6" s="859"/>
      <c r="LDE6" s="859"/>
      <c r="LDF6" s="859"/>
      <c r="LDG6" s="859"/>
      <c r="LDH6" s="859"/>
      <c r="LDI6" s="859"/>
      <c r="LDJ6" s="859"/>
      <c r="LDK6" s="859"/>
      <c r="LDL6" s="859"/>
      <c r="LDM6" s="859"/>
      <c r="LDN6" s="859"/>
      <c r="LDO6" s="859"/>
      <c r="LDP6" s="859"/>
      <c r="LDQ6" s="859"/>
      <c r="LDR6" s="859"/>
      <c r="LDS6" s="859"/>
      <c r="LDT6" s="859"/>
      <c r="LDU6" s="859"/>
      <c r="LDV6" s="859"/>
      <c r="LDW6" s="859"/>
      <c r="LDX6" s="859"/>
      <c r="LDY6" s="859"/>
      <c r="LDZ6" s="859"/>
      <c r="LEA6" s="859"/>
      <c r="LEB6" s="859"/>
      <c r="LEC6" s="859"/>
      <c r="LED6" s="859"/>
      <c r="LEE6" s="859"/>
      <c r="LEF6" s="859"/>
      <c r="LEG6" s="859"/>
      <c r="LEH6" s="859"/>
      <c r="LEI6" s="859"/>
      <c r="LEJ6" s="859"/>
      <c r="LEK6" s="859"/>
      <c r="LEL6" s="859"/>
      <c r="LEM6" s="859"/>
      <c r="LEN6" s="859"/>
      <c r="LEO6" s="859"/>
      <c r="LEP6" s="859"/>
      <c r="LEQ6" s="859"/>
      <c r="LER6" s="859"/>
      <c r="LES6" s="859"/>
      <c r="LET6" s="859"/>
      <c r="LEU6" s="859"/>
      <c r="LEV6" s="859"/>
      <c r="LEW6" s="859"/>
      <c r="LEX6" s="859"/>
      <c r="LEY6" s="859"/>
      <c r="LEZ6" s="859"/>
      <c r="LFA6" s="859"/>
      <c r="LFB6" s="859"/>
      <c r="LFC6" s="859"/>
      <c r="LFD6" s="859"/>
      <c r="LFE6" s="859"/>
      <c r="LFF6" s="859"/>
      <c r="LFG6" s="859"/>
      <c r="LFH6" s="859"/>
      <c r="LFI6" s="859"/>
      <c r="LFJ6" s="859"/>
      <c r="LFK6" s="859"/>
      <c r="LFL6" s="859"/>
      <c r="LFM6" s="859"/>
      <c r="LFN6" s="859"/>
      <c r="LFO6" s="859"/>
      <c r="LFP6" s="859"/>
      <c r="LFQ6" s="859"/>
      <c r="LFR6" s="859"/>
      <c r="LFS6" s="859"/>
      <c r="LFT6" s="859"/>
      <c r="LFU6" s="859"/>
      <c r="LFV6" s="859"/>
      <c r="LFW6" s="859"/>
      <c r="LFX6" s="859"/>
      <c r="LFY6" s="859"/>
      <c r="LFZ6" s="859"/>
      <c r="LGA6" s="859"/>
      <c r="LGB6" s="859"/>
      <c r="LGC6" s="859"/>
      <c r="LGD6" s="859"/>
      <c r="LGE6" s="859"/>
      <c r="LGF6" s="859"/>
      <c r="LGG6" s="859"/>
      <c r="LGH6" s="859"/>
      <c r="LGI6" s="859"/>
      <c r="LGJ6" s="859"/>
      <c r="LGK6" s="859"/>
      <c r="LGL6" s="859"/>
      <c r="LGM6" s="859"/>
      <c r="LGN6" s="859"/>
      <c r="LGO6" s="859"/>
      <c r="LGP6" s="859"/>
      <c r="LGQ6" s="859"/>
      <c r="LGR6" s="859"/>
      <c r="LGS6" s="859"/>
      <c r="LGT6" s="859"/>
      <c r="LGU6" s="859"/>
      <c r="LGV6" s="859"/>
      <c r="LGW6" s="859"/>
      <c r="LGX6" s="859"/>
      <c r="LGY6" s="859"/>
      <c r="LGZ6" s="859"/>
      <c r="LHA6" s="859"/>
      <c r="LHB6" s="859"/>
      <c r="LHC6" s="859"/>
      <c r="LHD6" s="859"/>
      <c r="LHE6" s="859"/>
      <c r="LHF6" s="859"/>
      <c r="LHG6" s="859"/>
      <c r="LHH6" s="859"/>
      <c r="LHI6" s="859"/>
      <c r="LHJ6" s="859"/>
      <c r="LHK6" s="859"/>
      <c r="LHL6" s="859"/>
      <c r="LHM6" s="859"/>
      <c r="LHN6" s="859"/>
      <c r="LHO6" s="859"/>
      <c r="LHP6" s="859"/>
      <c r="LHQ6" s="859"/>
      <c r="LHR6" s="859"/>
      <c r="LHS6" s="859"/>
      <c r="LHT6" s="859"/>
      <c r="LHU6" s="859"/>
      <c r="LHV6" s="859"/>
      <c r="LHW6" s="859"/>
      <c r="LHX6" s="859"/>
      <c r="LHY6" s="859"/>
      <c r="LHZ6" s="859"/>
      <c r="LIA6" s="859"/>
      <c r="LIB6" s="859"/>
      <c r="LIC6" s="859"/>
      <c r="LID6" s="859"/>
      <c r="LIE6" s="859"/>
      <c r="LIF6" s="859"/>
      <c r="LIG6" s="859"/>
      <c r="LIH6" s="859"/>
      <c r="LII6" s="859"/>
      <c r="LIJ6" s="859"/>
      <c r="LIK6" s="859"/>
      <c r="LIL6" s="859"/>
      <c r="LIM6" s="859"/>
      <c r="LIN6" s="859"/>
      <c r="LIO6" s="859"/>
      <c r="LIP6" s="859"/>
      <c r="LIQ6" s="859"/>
      <c r="LIR6" s="859"/>
      <c r="LIS6" s="859"/>
      <c r="LIT6" s="859"/>
      <c r="LIU6" s="859"/>
      <c r="LIV6" s="859"/>
      <c r="LIW6" s="859"/>
      <c r="LIX6" s="859"/>
      <c r="LIY6" s="859"/>
      <c r="LIZ6" s="859"/>
      <c r="LJA6" s="859"/>
      <c r="LJB6" s="859"/>
      <c r="LJC6" s="859"/>
      <c r="LJD6" s="859"/>
      <c r="LJE6" s="859"/>
      <c r="LJF6" s="859"/>
      <c r="LJG6" s="859"/>
      <c r="LJH6" s="859"/>
      <c r="LJI6" s="859"/>
      <c r="LJJ6" s="859"/>
      <c r="LJK6" s="859"/>
      <c r="LJL6" s="859"/>
      <c r="LJM6" s="859"/>
      <c r="LJN6" s="859"/>
      <c r="LJO6" s="859"/>
      <c r="LJP6" s="859"/>
      <c r="LJQ6" s="859"/>
      <c r="LJR6" s="859"/>
      <c r="LJS6" s="859"/>
      <c r="LJT6" s="859"/>
      <c r="LJU6" s="859"/>
      <c r="LJV6" s="859"/>
      <c r="LJW6" s="859"/>
      <c r="LJX6" s="859"/>
      <c r="LJY6" s="859"/>
      <c r="LJZ6" s="859"/>
      <c r="LKA6" s="859"/>
      <c r="LKB6" s="859"/>
      <c r="LKC6" s="859"/>
      <c r="LKD6" s="859"/>
      <c r="LKE6" s="859"/>
      <c r="LKF6" s="859"/>
      <c r="LKG6" s="859"/>
      <c r="LKH6" s="859"/>
      <c r="LKI6" s="859"/>
      <c r="LKJ6" s="859"/>
      <c r="LKK6" s="859"/>
      <c r="LKL6" s="859"/>
      <c r="LKM6" s="859"/>
      <c r="LKN6" s="859"/>
      <c r="LKO6" s="859"/>
      <c r="LKP6" s="859"/>
      <c r="LKQ6" s="859"/>
      <c r="LKR6" s="859"/>
      <c r="LKS6" s="859"/>
      <c r="LKT6" s="859"/>
      <c r="LKU6" s="859"/>
      <c r="LKV6" s="859"/>
      <c r="LKW6" s="859"/>
      <c r="LKX6" s="859"/>
      <c r="LKY6" s="859"/>
      <c r="LKZ6" s="859"/>
      <c r="LLA6" s="859"/>
      <c r="LLB6" s="859"/>
      <c r="LLC6" s="859"/>
      <c r="LLD6" s="859"/>
      <c r="LLE6" s="859"/>
      <c r="LLF6" s="859"/>
      <c r="LLG6" s="859"/>
      <c r="LLH6" s="859"/>
      <c r="LLI6" s="859"/>
      <c r="LLJ6" s="859"/>
      <c r="LLK6" s="859"/>
      <c r="LLL6" s="859"/>
      <c r="LLM6" s="859"/>
      <c r="LLN6" s="859"/>
      <c r="LLO6" s="859"/>
      <c r="LLP6" s="859"/>
      <c r="LLQ6" s="859"/>
      <c r="LLR6" s="859"/>
      <c r="LLS6" s="859"/>
      <c r="LLT6" s="859"/>
      <c r="LLU6" s="859"/>
      <c r="LLV6" s="859"/>
      <c r="LLW6" s="859"/>
      <c r="LLX6" s="859"/>
      <c r="LLY6" s="859"/>
      <c r="LLZ6" s="859"/>
      <c r="LMA6" s="859"/>
      <c r="LMB6" s="859"/>
      <c r="LMC6" s="859"/>
      <c r="LMD6" s="859"/>
      <c r="LME6" s="859"/>
      <c r="LMF6" s="859"/>
      <c r="LMG6" s="859"/>
      <c r="LMH6" s="859"/>
      <c r="LMI6" s="859"/>
      <c r="LMJ6" s="859"/>
      <c r="LMK6" s="859"/>
      <c r="LML6" s="859"/>
      <c r="LMM6" s="859"/>
      <c r="LMN6" s="859"/>
      <c r="LMO6" s="859"/>
      <c r="LMP6" s="859"/>
      <c r="LMQ6" s="859"/>
      <c r="LMR6" s="859"/>
      <c r="LMS6" s="859"/>
      <c r="LMT6" s="859"/>
      <c r="LMU6" s="859"/>
      <c r="LMV6" s="859"/>
      <c r="LMW6" s="859"/>
      <c r="LMX6" s="859"/>
      <c r="LMY6" s="859"/>
      <c r="LMZ6" s="859"/>
      <c r="LNA6" s="859"/>
      <c r="LNB6" s="859"/>
      <c r="LNC6" s="859"/>
      <c r="LND6" s="859"/>
      <c r="LNE6" s="859"/>
      <c r="LNF6" s="859"/>
      <c r="LNG6" s="859"/>
      <c r="LNH6" s="859"/>
      <c r="LNI6" s="859"/>
      <c r="LNJ6" s="859"/>
      <c r="LNK6" s="859"/>
      <c r="LNL6" s="859"/>
      <c r="LNM6" s="859"/>
      <c r="LNN6" s="859"/>
      <c r="LNO6" s="859"/>
      <c r="LNP6" s="859"/>
      <c r="LNQ6" s="859"/>
      <c r="LNR6" s="859"/>
      <c r="LNS6" s="859"/>
      <c r="LNT6" s="859"/>
      <c r="LNU6" s="859"/>
      <c r="LNV6" s="859"/>
      <c r="LNW6" s="859"/>
      <c r="LNX6" s="859"/>
      <c r="LNY6" s="859"/>
      <c r="LNZ6" s="859"/>
      <c r="LOA6" s="859"/>
      <c r="LOB6" s="859"/>
      <c r="LOC6" s="859"/>
      <c r="LOD6" s="859"/>
      <c r="LOE6" s="859"/>
      <c r="LOF6" s="859"/>
      <c r="LOG6" s="859"/>
      <c r="LOH6" s="859"/>
      <c r="LOI6" s="859"/>
      <c r="LOJ6" s="859"/>
      <c r="LOK6" s="859"/>
      <c r="LOL6" s="859"/>
      <c r="LOM6" s="859"/>
      <c r="LON6" s="859"/>
      <c r="LOO6" s="859"/>
      <c r="LOP6" s="859"/>
      <c r="LOQ6" s="859"/>
      <c r="LOR6" s="859"/>
      <c r="LOS6" s="859"/>
      <c r="LOT6" s="859"/>
      <c r="LOU6" s="859"/>
      <c r="LOV6" s="859"/>
      <c r="LOW6" s="859"/>
      <c r="LOX6" s="859"/>
      <c r="LOY6" s="859"/>
      <c r="LOZ6" s="859"/>
      <c r="LPA6" s="859"/>
      <c r="LPB6" s="859"/>
      <c r="LPC6" s="859"/>
      <c r="LPD6" s="859"/>
      <c r="LPE6" s="859"/>
      <c r="LPF6" s="859"/>
      <c r="LPG6" s="859"/>
      <c r="LPH6" s="859"/>
      <c r="LPI6" s="859"/>
      <c r="LPJ6" s="859"/>
      <c r="LPK6" s="859"/>
      <c r="LPL6" s="859"/>
      <c r="LPM6" s="859"/>
      <c r="LPN6" s="859"/>
      <c r="LPO6" s="859"/>
      <c r="LPP6" s="859"/>
      <c r="LPQ6" s="859"/>
      <c r="LPR6" s="859"/>
      <c r="LPS6" s="859"/>
      <c r="LPT6" s="859"/>
      <c r="LPU6" s="859"/>
      <c r="LPV6" s="859"/>
      <c r="LPW6" s="859"/>
      <c r="LPX6" s="859"/>
      <c r="LPY6" s="859"/>
      <c r="LPZ6" s="859"/>
      <c r="LQA6" s="859"/>
      <c r="LQB6" s="859"/>
      <c r="LQC6" s="859"/>
      <c r="LQD6" s="859"/>
      <c r="LQE6" s="859"/>
      <c r="LQF6" s="859"/>
      <c r="LQG6" s="859"/>
      <c r="LQH6" s="859"/>
      <c r="LQI6" s="859"/>
      <c r="LQJ6" s="859"/>
      <c r="LQK6" s="859"/>
      <c r="LQL6" s="859"/>
      <c r="LQM6" s="859"/>
      <c r="LQN6" s="859"/>
      <c r="LQO6" s="859"/>
      <c r="LQP6" s="859"/>
      <c r="LQQ6" s="859"/>
      <c r="LQR6" s="859"/>
      <c r="LQS6" s="859"/>
      <c r="LQT6" s="859"/>
      <c r="LQU6" s="859"/>
      <c r="LQV6" s="859"/>
      <c r="LQW6" s="859"/>
      <c r="LQX6" s="859"/>
      <c r="LQY6" s="859"/>
      <c r="LQZ6" s="859"/>
      <c r="LRA6" s="859"/>
      <c r="LRB6" s="859"/>
      <c r="LRC6" s="859"/>
      <c r="LRD6" s="859"/>
      <c r="LRE6" s="859"/>
      <c r="LRF6" s="859"/>
      <c r="LRG6" s="859"/>
      <c r="LRH6" s="859"/>
      <c r="LRI6" s="859"/>
      <c r="LRJ6" s="859"/>
      <c r="LRK6" s="859"/>
      <c r="LRL6" s="859"/>
      <c r="LRM6" s="859"/>
      <c r="LRN6" s="859"/>
      <c r="LRO6" s="859"/>
      <c r="LRP6" s="859"/>
      <c r="LRQ6" s="859"/>
      <c r="LRR6" s="859"/>
      <c r="LRS6" s="859"/>
      <c r="LRT6" s="859"/>
      <c r="LRU6" s="859"/>
      <c r="LRV6" s="859"/>
      <c r="LRW6" s="859"/>
      <c r="LRX6" s="859"/>
      <c r="LRY6" s="859"/>
      <c r="LRZ6" s="859"/>
      <c r="LSA6" s="859"/>
      <c r="LSB6" s="859"/>
      <c r="LSC6" s="859"/>
      <c r="LSD6" s="859"/>
      <c r="LSE6" s="859"/>
      <c r="LSF6" s="859"/>
      <c r="LSG6" s="859"/>
      <c r="LSH6" s="859"/>
      <c r="LSI6" s="859"/>
      <c r="LSJ6" s="859"/>
      <c r="LSK6" s="859"/>
      <c r="LSL6" s="859"/>
      <c r="LSM6" s="859"/>
      <c r="LSN6" s="859"/>
      <c r="LSO6" s="859"/>
      <c r="LSP6" s="859"/>
      <c r="LSQ6" s="859"/>
      <c r="LSR6" s="859"/>
      <c r="LSS6" s="859"/>
      <c r="LST6" s="859"/>
      <c r="LSU6" s="859"/>
      <c r="LSV6" s="859"/>
      <c r="LSW6" s="859"/>
      <c r="LSX6" s="859"/>
      <c r="LSY6" s="859"/>
      <c r="LSZ6" s="859"/>
      <c r="LTA6" s="859"/>
      <c r="LTB6" s="859"/>
      <c r="LTC6" s="859"/>
      <c r="LTD6" s="859"/>
      <c r="LTE6" s="859"/>
      <c r="LTF6" s="859"/>
      <c r="LTG6" s="859"/>
      <c r="LTH6" s="859"/>
      <c r="LTI6" s="859"/>
      <c r="LTJ6" s="859"/>
      <c r="LTK6" s="859"/>
      <c r="LTL6" s="859"/>
      <c r="LTM6" s="859"/>
      <c r="LTN6" s="859"/>
      <c r="LTO6" s="859"/>
      <c r="LTP6" s="859"/>
      <c r="LTQ6" s="859"/>
      <c r="LTR6" s="859"/>
      <c r="LTS6" s="859"/>
      <c r="LTT6" s="859"/>
      <c r="LTU6" s="859"/>
      <c r="LTV6" s="859"/>
      <c r="LTW6" s="859"/>
      <c r="LTX6" s="859"/>
      <c r="LTY6" s="859"/>
      <c r="LTZ6" s="859"/>
      <c r="LUA6" s="859"/>
      <c r="LUB6" s="859"/>
      <c r="LUC6" s="859"/>
      <c r="LUD6" s="859"/>
      <c r="LUE6" s="859"/>
      <c r="LUF6" s="859"/>
      <c r="LUG6" s="859"/>
      <c r="LUH6" s="859"/>
      <c r="LUI6" s="859"/>
      <c r="LUJ6" s="859"/>
      <c r="LUK6" s="859"/>
      <c r="LUL6" s="859"/>
      <c r="LUM6" s="859"/>
      <c r="LUN6" s="859"/>
      <c r="LUO6" s="859"/>
      <c r="LUP6" s="859"/>
      <c r="LUQ6" s="859"/>
      <c r="LUR6" s="859"/>
      <c r="LUS6" s="859"/>
      <c r="LUT6" s="859"/>
      <c r="LUU6" s="859"/>
      <c r="LUV6" s="859"/>
      <c r="LUW6" s="859"/>
      <c r="LUX6" s="859"/>
      <c r="LUY6" s="859"/>
      <c r="LUZ6" s="859"/>
      <c r="LVA6" s="859"/>
      <c r="LVB6" s="859"/>
      <c r="LVC6" s="859"/>
      <c r="LVD6" s="859"/>
      <c r="LVE6" s="859"/>
      <c r="LVF6" s="859"/>
      <c r="LVG6" s="859"/>
      <c r="LVH6" s="859"/>
      <c r="LVI6" s="859"/>
      <c r="LVJ6" s="859"/>
      <c r="LVK6" s="859"/>
      <c r="LVL6" s="859"/>
      <c r="LVM6" s="859"/>
      <c r="LVN6" s="859"/>
      <c r="LVO6" s="859"/>
      <c r="LVP6" s="859"/>
      <c r="LVQ6" s="859"/>
      <c r="LVR6" s="859"/>
      <c r="LVS6" s="859"/>
      <c r="LVT6" s="859"/>
      <c r="LVU6" s="859"/>
      <c r="LVV6" s="859"/>
      <c r="LVW6" s="859"/>
      <c r="LVX6" s="859"/>
      <c r="LVY6" s="859"/>
      <c r="LVZ6" s="859"/>
      <c r="LWA6" s="859"/>
      <c r="LWB6" s="859"/>
      <c r="LWC6" s="859"/>
      <c r="LWD6" s="859"/>
      <c r="LWE6" s="859"/>
      <c r="LWF6" s="859"/>
      <c r="LWG6" s="859"/>
      <c r="LWH6" s="859"/>
      <c r="LWI6" s="859"/>
      <c r="LWJ6" s="859"/>
      <c r="LWK6" s="859"/>
      <c r="LWL6" s="859"/>
      <c r="LWM6" s="859"/>
      <c r="LWN6" s="859"/>
      <c r="LWO6" s="859"/>
      <c r="LWP6" s="859"/>
      <c r="LWQ6" s="859"/>
      <c r="LWR6" s="859"/>
      <c r="LWS6" s="859"/>
      <c r="LWT6" s="859"/>
      <c r="LWU6" s="859"/>
      <c r="LWV6" s="859"/>
      <c r="LWW6" s="859"/>
      <c r="LWX6" s="859"/>
      <c r="LWY6" s="859"/>
      <c r="LWZ6" s="859"/>
      <c r="LXA6" s="859"/>
      <c r="LXB6" s="859"/>
      <c r="LXC6" s="859"/>
      <c r="LXD6" s="859"/>
      <c r="LXE6" s="859"/>
      <c r="LXF6" s="859"/>
      <c r="LXG6" s="859"/>
      <c r="LXH6" s="859"/>
      <c r="LXI6" s="859"/>
      <c r="LXJ6" s="859"/>
      <c r="LXK6" s="859"/>
      <c r="LXL6" s="859"/>
      <c r="LXM6" s="859"/>
      <c r="LXN6" s="859"/>
      <c r="LXO6" s="859"/>
      <c r="LXP6" s="859"/>
      <c r="LXQ6" s="859"/>
      <c r="LXR6" s="859"/>
      <c r="LXS6" s="859"/>
      <c r="LXT6" s="859"/>
      <c r="LXU6" s="859"/>
      <c r="LXV6" s="859"/>
      <c r="LXW6" s="859"/>
      <c r="LXX6" s="859"/>
      <c r="LXY6" s="859"/>
      <c r="LXZ6" s="859"/>
      <c r="LYA6" s="859"/>
      <c r="LYB6" s="859"/>
      <c r="LYC6" s="859"/>
      <c r="LYD6" s="859"/>
      <c r="LYE6" s="859"/>
      <c r="LYF6" s="859"/>
      <c r="LYG6" s="859"/>
      <c r="LYH6" s="859"/>
      <c r="LYI6" s="859"/>
      <c r="LYJ6" s="859"/>
      <c r="LYK6" s="859"/>
      <c r="LYL6" s="859"/>
      <c r="LYM6" s="859"/>
      <c r="LYN6" s="859"/>
      <c r="LYO6" s="859"/>
      <c r="LYP6" s="859"/>
      <c r="LYQ6" s="859"/>
      <c r="LYR6" s="859"/>
      <c r="LYS6" s="859"/>
      <c r="LYT6" s="859"/>
      <c r="LYU6" s="859"/>
      <c r="LYV6" s="859"/>
      <c r="LYW6" s="859"/>
      <c r="LYX6" s="859"/>
      <c r="LYY6" s="859"/>
      <c r="LYZ6" s="859"/>
      <c r="LZA6" s="859"/>
      <c r="LZB6" s="859"/>
      <c r="LZC6" s="859"/>
      <c r="LZD6" s="859"/>
      <c r="LZE6" s="859"/>
      <c r="LZF6" s="859"/>
      <c r="LZG6" s="859"/>
      <c r="LZH6" s="859"/>
      <c r="LZI6" s="859"/>
      <c r="LZJ6" s="859"/>
      <c r="LZK6" s="859"/>
      <c r="LZL6" s="859"/>
      <c r="LZM6" s="859"/>
      <c r="LZN6" s="859"/>
      <c r="LZO6" s="859"/>
      <c r="LZP6" s="859"/>
      <c r="LZQ6" s="859"/>
      <c r="LZR6" s="859"/>
      <c r="LZS6" s="859"/>
      <c r="LZT6" s="859"/>
      <c r="LZU6" s="859"/>
      <c r="LZV6" s="859"/>
      <c r="LZW6" s="859"/>
      <c r="LZX6" s="859"/>
      <c r="LZY6" s="859"/>
      <c r="LZZ6" s="859"/>
      <c r="MAA6" s="859"/>
      <c r="MAB6" s="859"/>
      <c r="MAC6" s="859"/>
      <c r="MAD6" s="859"/>
      <c r="MAE6" s="859"/>
      <c r="MAF6" s="859"/>
      <c r="MAG6" s="859"/>
      <c r="MAH6" s="859"/>
      <c r="MAI6" s="859"/>
      <c r="MAJ6" s="859"/>
      <c r="MAK6" s="859"/>
      <c r="MAL6" s="859"/>
      <c r="MAM6" s="859"/>
      <c r="MAN6" s="859"/>
      <c r="MAO6" s="859"/>
      <c r="MAP6" s="859"/>
      <c r="MAQ6" s="859"/>
      <c r="MAR6" s="859"/>
      <c r="MAS6" s="859"/>
      <c r="MAT6" s="859"/>
      <c r="MAU6" s="859"/>
      <c r="MAV6" s="859"/>
      <c r="MAW6" s="859"/>
      <c r="MAX6" s="859"/>
      <c r="MAY6" s="859"/>
      <c r="MAZ6" s="859"/>
      <c r="MBA6" s="859"/>
      <c r="MBB6" s="859"/>
      <c r="MBC6" s="859"/>
      <c r="MBD6" s="859"/>
      <c r="MBE6" s="859"/>
      <c r="MBF6" s="859"/>
      <c r="MBG6" s="859"/>
      <c r="MBH6" s="859"/>
      <c r="MBI6" s="859"/>
      <c r="MBJ6" s="859"/>
      <c r="MBK6" s="859"/>
      <c r="MBL6" s="859"/>
      <c r="MBM6" s="859"/>
      <c r="MBN6" s="859"/>
      <c r="MBO6" s="859"/>
      <c r="MBP6" s="859"/>
      <c r="MBQ6" s="859"/>
      <c r="MBR6" s="859"/>
      <c r="MBS6" s="859"/>
      <c r="MBT6" s="859"/>
      <c r="MBU6" s="859"/>
      <c r="MBV6" s="859"/>
      <c r="MBW6" s="859"/>
      <c r="MBX6" s="859"/>
      <c r="MBY6" s="859"/>
      <c r="MBZ6" s="859"/>
      <c r="MCA6" s="859"/>
      <c r="MCB6" s="859"/>
      <c r="MCC6" s="859"/>
      <c r="MCD6" s="859"/>
      <c r="MCE6" s="859"/>
      <c r="MCF6" s="859"/>
      <c r="MCG6" s="859"/>
      <c r="MCH6" s="859"/>
      <c r="MCI6" s="859"/>
      <c r="MCJ6" s="859"/>
      <c r="MCK6" s="859"/>
      <c r="MCL6" s="859"/>
      <c r="MCM6" s="859"/>
      <c r="MCN6" s="859"/>
      <c r="MCO6" s="859"/>
      <c r="MCP6" s="859"/>
      <c r="MCQ6" s="859"/>
      <c r="MCR6" s="859"/>
      <c r="MCS6" s="859"/>
      <c r="MCT6" s="859"/>
      <c r="MCU6" s="859"/>
      <c r="MCV6" s="859"/>
      <c r="MCW6" s="859"/>
      <c r="MCX6" s="859"/>
      <c r="MCY6" s="859"/>
      <c r="MCZ6" s="859"/>
      <c r="MDA6" s="859"/>
      <c r="MDB6" s="859"/>
      <c r="MDC6" s="859"/>
      <c r="MDD6" s="859"/>
      <c r="MDE6" s="859"/>
      <c r="MDF6" s="859"/>
      <c r="MDG6" s="859"/>
      <c r="MDH6" s="859"/>
      <c r="MDI6" s="859"/>
      <c r="MDJ6" s="859"/>
      <c r="MDK6" s="859"/>
      <c r="MDL6" s="859"/>
      <c r="MDM6" s="859"/>
      <c r="MDN6" s="859"/>
      <c r="MDO6" s="859"/>
      <c r="MDP6" s="859"/>
      <c r="MDQ6" s="859"/>
      <c r="MDR6" s="859"/>
      <c r="MDS6" s="859"/>
      <c r="MDT6" s="859"/>
      <c r="MDU6" s="859"/>
      <c r="MDV6" s="859"/>
      <c r="MDW6" s="859"/>
      <c r="MDX6" s="859"/>
      <c r="MDY6" s="859"/>
      <c r="MDZ6" s="859"/>
      <c r="MEA6" s="859"/>
      <c r="MEB6" s="859"/>
      <c r="MEC6" s="859"/>
      <c r="MED6" s="859"/>
      <c r="MEE6" s="859"/>
      <c r="MEF6" s="859"/>
      <c r="MEG6" s="859"/>
      <c r="MEH6" s="859"/>
      <c r="MEI6" s="859"/>
      <c r="MEJ6" s="859"/>
      <c r="MEK6" s="859"/>
      <c r="MEL6" s="859"/>
      <c r="MEM6" s="859"/>
      <c r="MEN6" s="859"/>
      <c r="MEO6" s="859"/>
      <c r="MEP6" s="859"/>
      <c r="MEQ6" s="859"/>
      <c r="MER6" s="859"/>
      <c r="MES6" s="859"/>
      <c r="MET6" s="859"/>
      <c r="MEU6" s="859"/>
      <c r="MEV6" s="859"/>
      <c r="MEW6" s="859"/>
      <c r="MEX6" s="859"/>
      <c r="MEY6" s="859"/>
      <c r="MEZ6" s="859"/>
      <c r="MFA6" s="859"/>
      <c r="MFB6" s="859"/>
      <c r="MFC6" s="859"/>
      <c r="MFD6" s="859"/>
      <c r="MFE6" s="859"/>
      <c r="MFF6" s="859"/>
      <c r="MFG6" s="859"/>
      <c r="MFH6" s="859"/>
      <c r="MFI6" s="859"/>
      <c r="MFJ6" s="859"/>
      <c r="MFK6" s="859"/>
      <c r="MFL6" s="859"/>
      <c r="MFM6" s="859"/>
      <c r="MFN6" s="859"/>
      <c r="MFO6" s="859"/>
      <c r="MFP6" s="859"/>
      <c r="MFQ6" s="859"/>
      <c r="MFR6" s="859"/>
      <c r="MFS6" s="859"/>
      <c r="MFT6" s="859"/>
      <c r="MFU6" s="859"/>
      <c r="MFV6" s="859"/>
      <c r="MFW6" s="859"/>
      <c r="MFX6" s="859"/>
      <c r="MFY6" s="859"/>
      <c r="MFZ6" s="859"/>
      <c r="MGA6" s="859"/>
      <c r="MGB6" s="859"/>
      <c r="MGC6" s="859"/>
      <c r="MGD6" s="859"/>
      <c r="MGE6" s="859"/>
      <c r="MGF6" s="859"/>
      <c r="MGG6" s="859"/>
      <c r="MGH6" s="859"/>
      <c r="MGI6" s="859"/>
      <c r="MGJ6" s="859"/>
      <c r="MGK6" s="859"/>
      <c r="MGL6" s="859"/>
      <c r="MGM6" s="859"/>
      <c r="MGN6" s="859"/>
      <c r="MGO6" s="859"/>
      <c r="MGP6" s="859"/>
      <c r="MGQ6" s="859"/>
      <c r="MGR6" s="859"/>
      <c r="MGS6" s="859"/>
      <c r="MGT6" s="859"/>
      <c r="MGU6" s="859"/>
      <c r="MGV6" s="859"/>
      <c r="MGW6" s="859"/>
      <c r="MGX6" s="859"/>
      <c r="MGY6" s="859"/>
      <c r="MGZ6" s="859"/>
      <c r="MHA6" s="859"/>
      <c r="MHB6" s="859"/>
      <c r="MHC6" s="859"/>
      <c r="MHD6" s="859"/>
      <c r="MHE6" s="859"/>
      <c r="MHF6" s="859"/>
      <c r="MHG6" s="859"/>
      <c r="MHH6" s="859"/>
      <c r="MHI6" s="859"/>
      <c r="MHJ6" s="859"/>
      <c r="MHK6" s="859"/>
      <c r="MHL6" s="859"/>
      <c r="MHM6" s="859"/>
      <c r="MHN6" s="859"/>
      <c r="MHO6" s="859"/>
      <c r="MHP6" s="859"/>
      <c r="MHQ6" s="859"/>
      <c r="MHR6" s="859"/>
      <c r="MHS6" s="859"/>
      <c r="MHT6" s="859"/>
      <c r="MHU6" s="859"/>
      <c r="MHV6" s="859"/>
      <c r="MHW6" s="859"/>
      <c r="MHX6" s="859"/>
      <c r="MHY6" s="859"/>
      <c r="MHZ6" s="859"/>
      <c r="MIA6" s="859"/>
      <c r="MIB6" s="859"/>
      <c r="MIC6" s="859"/>
      <c r="MID6" s="859"/>
      <c r="MIE6" s="859"/>
      <c r="MIF6" s="859"/>
      <c r="MIG6" s="859"/>
      <c r="MIH6" s="859"/>
      <c r="MII6" s="859"/>
      <c r="MIJ6" s="859"/>
      <c r="MIK6" s="859"/>
      <c r="MIL6" s="859"/>
      <c r="MIM6" s="859"/>
      <c r="MIN6" s="859"/>
      <c r="MIO6" s="859"/>
      <c r="MIP6" s="859"/>
      <c r="MIQ6" s="859"/>
      <c r="MIR6" s="859"/>
      <c r="MIS6" s="859"/>
      <c r="MIT6" s="859"/>
      <c r="MIU6" s="859"/>
      <c r="MIV6" s="859"/>
      <c r="MIW6" s="859"/>
      <c r="MIX6" s="859"/>
      <c r="MIY6" s="859"/>
      <c r="MIZ6" s="859"/>
      <c r="MJA6" s="859"/>
      <c r="MJB6" s="859"/>
      <c r="MJC6" s="859"/>
      <c r="MJD6" s="859"/>
      <c r="MJE6" s="859"/>
      <c r="MJF6" s="859"/>
      <c r="MJG6" s="859"/>
      <c r="MJH6" s="859"/>
      <c r="MJI6" s="859"/>
      <c r="MJJ6" s="859"/>
      <c r="MJK6" s="859"/>
      <c r="MJL6" s="859"/>
      <c r="MJM6" s="859"/>
      <c r="MJN6" s="859"/>
      <c r="MJO6" s="859"/>
      <c r="MJP6" s="859"/>
      <c r="MJQ6" s="859"/>
      <c r="MJR6" s="859"/>
      <c r="MJS6" s="859"/>
      <c r="MJT6" s="859"/>
      <c r="MJU6" s="859"/>
      <c r="MJV6" s="859"/>
      <c r="MJW6" s="859"/>
      <c r="MJX6" s="859"/>
      <c r="MJY6" s="859"/>
      <c r="MJZ6" s="859"/>
      <c r="MKA6" s="859"/>
      <c r="MKB6" s="859"/>
      <c r="MKC6" s="859"/>
      <c r="MKD6" s="859"/>
      <c r="MKE6" s="859"/>
      <c r="MKF6" s="859"/>
      <c r="MKG6" s="859"/>
      <c r="MKH6" s="859"/>
      <c r="MKI6" s="859"/>
      <c r="MKJ6" s="859"/>
      <c r="MKK6" s="859"/>
      <c r="MKL6" s="859"/>
      <c r="MKM6" s="859"/>
      <c r="MKN6" s="859"/>
      <c r="MKO6" s="859"/>
      <c r="MKP6" s="859"/>
      <c r="MKQ6" s="859"/>
      <c r="MKR6" s="859"/>
      <c r="MKS6" s="859"/>
      <c r="MKT6" s="859"/>
      <c r="MKU6" s="859"/>
      <c r="MKV6" s="859"/>
      <c r="MKW6" s="859"/>
      <c r="MKX6" s="859"/>
      <c r="MKY6" s="859"/>
      <c r="MKZ6" s="859"/>
      <c r="MLA6" s="859"/>
      <c r="MLB6" s="859"/>
      <c r="MLC6" s="859"/>
      <c r="MLD6" s="859"/>
      <c r="MLE6" s="859"/>
      <c r="MLF6" s="859"/>
      <c r="MLG6" s="859"/>
      <c r="MLH6" s="859"/>
      <c r="MLI6" s="859"/>
      <c r="MLJ6" s="859"/>
      <c r="MLK6" s="859"/>
      <c r="MLL6" s="859"/>
      <c r="MLM6" s="859"/>
      <c r="MLN6" s="859"/>
      <c r="MLO6" s="859"/>
      <c r="MLP6" s="859"/>
      <c r="MLQ6" s="859"/>
      <c r="MLR6" s="859"/>
      <c r="MLS6" s="859"/>
      <c r="MLT6" s="859"/>
      <c r="MLU6" s="859"/>
      <c r="MLV6" s="859"/>
      <c r="MLW6" s="859"/>
      <c r="MLX6" s="859"/>
      <c r="MLY6" s="859"/>
      <c r="MLZ6" s="859"/>
      <c r="MMA6" s="859"/>
      <c r="MMB6" s="859"/>
      <c r="MMC6" s="859"/>
      <c r="MMD6" s="859"/>
      <c r="MME6" s="859"/>
      <c r="MMF6" s="859"/>
      <c r="MMG6" s="859"/>
      <c r="MMH6" s="859"/>
      <c r="MMI6" s="859"/>
      <c r="MMJ6" s="859"/>
      <c r="MMK6" s="859"/>
      <c r="MML6" s="859"/>
      <c r="MMM6" s="859"/>
      <c r="MMN6" s="859"/>
      <c r="MMO6" s="859"/>
      <c r="MMP6" s="859"/>
      <c r="MMQ6" s="859"/>
      <c r="MMR6" s="859"/>
      <c r="MMS6" s="859"/>
      <c r="MMT6" s="859"/>
      <c r="MMU6" s="859"/>
      <c r="MMV6" s="859"/>
      <c r="MMW6" s="859"/>
      <c r="MMX6" s="859"/>
      <c r="MMY6" s="859"/>
      <c r="MMZ6" s="859"/>
      <c r="MNA6" s="859"/>
      <c r="MNB6" s="859"/>
      <c r="MNC6" s="859"/>
      <c r="MND6" s="859"/>
      <c r="MNE6" s="859"/>
      <c r="MNF6" s="859"/>
      <c r="MNG6" s="859"/>
      <c r="MNH6" s="859"/>
      <c r="MNI6" s="859"/>
      <c r="MNJ6" s="859"/>
      <c r="MNK6" s="859"/>
      <c r="MNL6" s="859"/>
      <c r="MNM6" s="859"/>
      <c r="MNN6" s="859"/>
      <c r="MNO6" s="859"/>
      <c r="MNP6" s="859"/>
      <c r="MNQ6" s="859"/>
      <c r="MNR6" s="859"/>
      <c r="MNS6" s="859"/>
      <c r="MNT6" s="859"/>
      <c r="MNU6" s="859"/>
      <c r="MNV6" s="859"/>
      <c r="MNW6" s="859"/>
      <c r="MNX6" s="859"/>
      <c r="MNY6" s="859"/>
      <c r="MNZ6" s="859"/>
      <c r="MOA6" s="859"/>
      <c r="MOB6" s="859"/>
      <c r="MOC6" s="859"/>
      <c r="MOD6" s="859"/>
      <c r="MOE6" s="859"/>
      <c r="MOF6" s="859"/>
      <c r="MOG6" s="859"/>
      <c r="MOH6" s="859"/>
      <c r="MOI6" s="859"/>
      <c r="MOJ6" s="859"/>
      <c r="MOK6" s="859"/>
      <c r="MOL6" s="859"/>
      <c r="MOM6" s="859"/>
      <c r="MON6" s="859"/>
      <c r="MOO6" s="859"/>
      <c r="MOP6" s="859"/>
      <c r="MOQ6" s="859"/>
      <c r="MOR6" s="859"/>
      <c r="MOS6" s="859"/>
      <c r="MOT6" s="859"/>
      <c r="MOU6" s="859"/>
      <c r="MOV6" s="859"/>
      <c r="MOW6" s="859"/>
      <c r="MOX6" s="859"/>
      <c r="MOY6" s="859"/>
      <c r="MOZ6" s="859"/>
      <c r="MPA6" s="859"/>
      <c r="MPB6" s="859"/>
      <c r="MPC6" s="859"/>
      <c r="MPD6" s="859"/>
      <c r="MPE6" s="859"/>
      <c r="MPF6" s="859"/>
      <c r="MPG6" s="859"/>
      <c r="MPH6" s="859"/>
      <c r="MPI6" s="859"/>
      <c r="MPJ6" s="859"/>
      <c r="MPK6" s="859"/>
      <c r="MPL6" s="859"/>
      <c r="MPM6" s="859"/>
      <c r="MPN6" s="859"/>
      <c r="MPO6" s="859"/>
      <c r="MPP6" s="859"/>
      <c r="MPQ6" s="859"/>
      <c r="MPR6" s="859"/>
      <c r="MPS6" s="859"/>
      <c r="MPT6" s="859"/>
      <c r="MPU6" s="859"/>
      <c r="MPV6" s="859"/>
      <c r="MPW6" s="859"/>
      <c r="MPX6" s="859"/>
      <c r="MPY6" s="859"/>
      <c r="MPZ6" s="859"/>
      <c r="MQA6" s="859"/>
      <c r="MQB6" s="859"/>
      <c r="MQC6" s="859"/>
      <c r="MQD6" s="859"/>
      <c r="MQE6" s="859"/>
      <c r="MQF6" s="859"/>
      <c r="MQG6" s="859"/>
      <c r="MQH6" s="859"/>
      <c r="MQI6" s="859"/>
      <c r="MQJ6" s="859"/>
      <c r="MQK6" s="859"/>
      <c r="MQL6" s="859"/>
      <c r="MQM6" s="859"/>
      <c r="MQN6" s="859"/>
      <c r="MQO6" s="859"/>
      <c r="MQP6" s="859"/>
      <c r="MQQ6" s="859"/>
      <c r="MQR6" s="859"/>
      <c r="MQS6" s="859"/>
      <c r="MQT6" s="859"/>
      <c r="MQU6" s="859"/>
      <c r="MQV6" s="859"/>
      <c r="MQW6" s="859"/>
      <c r="MQX6" s="859"/>
      <c r="MQY6" s="859"/>
      <c r="MQZ6" s="859"/>
      <c r="MRA6" s="859"/>
      <c r="MRB6" s="859"/>
      <c r="MRC6" s="859"/>
      <c r="MRD6" s="859"/>
      <c r="MRE6" s="859"/>
      <c r="MRF6" s="859"/>
      <c r="MRG6" s="859"/>
      <c r="MRH6" s="859"/>
      <c r="MRI6" s="859"/>
      <c r="MRJ6" s="859"/>
      <c r="MRK6" s="859"/>
      <c r="MRL6" s="859"/>
      <c r="MRM6" s="859"/>
      <c r="MRN6" s="859"/>
      <c r="MRO6" s="859"/>
      <c r="MRP6" s="859"/>
      <c r="MRQ6" s="859"/>
      <c r="MRR6" s="859"/>
      <c r="MRS6" s="859"/>
      <c r="MRT6" s="859"/>
      <c r="MRU6" s="859"/>
      <c r="MRV6" s="859"/>
      <c r="MRW6" s="859"/>
      <c r="MRX6" s="859"/>
      <c r="MRY6" s="859"/>
      <c r="MRZ6" s="859"/>
      <c r="MSA6" s="859"/>
      <c r="MSB6" s="859"/>
      <c r="MSC6" s="859"/>
      <c r="MSD6" s="859"/>
      <c r="MSE6" s="859"/>
      <c r="MSF6" s="859"/>
      <c r="MSG6" s="859"/>
      <c r="MSH6" s="859"/>
      <c r="MSI6" s="859"/>
      <c r="MSJ6" s="859"/>
      <c r="MSK6" s="859"/>
      <c r="MSL6" s="859"/>
      <c r="MSM6" s="859"/>
      <c r="MSN6" s="859"/>
      <c r="MSO6" s="859"/>
      <c r="MSP6" s="859"/>
      <c r="MSQ6" s="859"/>
      <c r="MSR6" s="859"/>
      <c r="MSS6" s="859"/>
      <c r="MST6" s="859"/>
      <c r="MSU6" s="859"/>
      <c r="MSV6" s="859"/>
      <c r="MSW6" s="859"/>
      <c r="MSX6" s="859"/>
      <c r="MSY6" s="859"/>
      <c r="MSZ6" s="859"/>
      <c r="MTA6" s="859"/>
      <c r="MTB6" s="859"/>
      <c r="MTC6" s="859"/>
      <c r="MTD6" s="859"/>
      <c r="MTE6" s="859"/>
      <c r="MTF6" s="859"/>
      <c r="MTG6" s="859"/>
      <c r="MTH6" s="859"/>
      <c r="MTI6" s="859"/>
      <c r="MTJ6" s="859"/>
      <c r="MTK6" s="859"/>
      <c r="MTL6" s="859"/>
      <c r="MTM6" s="859"/>
      <c r="MTN6" s="859"/>
      <c r="MTO6" s="859"/>
      <c r="MTP6" s="859"/>
      <c r="MTQ6" s="859"/>
      <c r="MTR6" s="859"/>
      <c r="MTS6" s="859"/>
      <c r="MTT6" s="859"/>
      <c r="MTU6" s="859"/>
      <c r="MTV6" s="859"/>
      <c r="MTW6" s="859"/>
      <c r="MTX6" s="859"/>
      <c r="MTY6" s="859"/>
      <c r="MTZ6" s="859"/>
      <c r="MUA6" s="859"/>
      <c r="MUB6" s="859"/>
      <c r="MUC6" s="859"/>
      <c r="MUD6" s="859"/>
      <c r="MUE6" s="859"/>
      <c r="MUF6" s="859"/>
      <c r="MUG6" s="859"/>
      <c r="MUH6" s="859"/>
      <c r="MUI6" s="859"/>
      <c r="MUJ6" s="859"/>
      <c r="MUK6" s="859"/>
      <c r="MUL6" s="859"/>
      <c r="MUM6" s="859"/>
      <c r="MUN6" s="859"/>
      <c r="MUO6" s="859"/>
      <c r="MUP6" s="859"/>
      <c r="MUQ6" s="859"/>
      <c r="MUR6" s="859"/>
      <c r="MUS6" s="859"/>
      <c r="MUT6" s="859"/>
      <c r="MUU6" s="859"/>
      <c r="MUV6" s="859"/>
      <c r="MUW6" s="859"/>
      <c r="MUX6" s="859"/>
      <c r="MUY6" s="859"/>
      <c r="MUZ6" s="859"/>
      <c r="MVA6" s="859"/>
      <c r="MVB6" s="859"/>
      <c r="MVC6" s="859"/>
      <c r="MVD6" s="859"/>
      <c r="MVE6" s="859"/>
      <c r="MVF6" s="859"/>
      <c r="MVG6" s="859"/>
      <c r="MVH6" s="859"/>
      <c r="MVI6" s="859"/>
      <c r="MVJ6" s="859"/>
      <c r="MVK6" s="859"/>
      <c r="MVL6" s="859"/>
      <c r="MVM6" s="859"/>
      <c r="MVN6" s="859"/>
      <c r="MVO6" s="859"/>
      <c r="MVP6" s="859"/>
      <c r="MVQ6" s="859"/>
      <c r="MVR6" s="859"/>
      <c r="MVS6" s="859"/>
      <c r="MVT6" s="859"/>
      <c r="MVU6" s="859"/>
      <c r="MVV6" s="859"/>
      <c r="MVW6" s="859"/>
      <c r="MVX6" s="859"/>
      <c r="MVY6" s="859"/>
      <c r="MVZ6" s="859"/>
      <c r="MWA6" s="859"/>
      <c r="MWB6" s="859"/>
      <c r="MWC6" s="859"/>
      <c r="MWD6" s="859"/>
      <c r="MWE6" s="859"/>
      <c r="MWF6" s="859"/>
      <c r="MWG6" s="859"/>
      <c r="MWH6" s="859"/>
      <c r="MWI6" s="859"/>
      <c r="MWJ6" s="859"/>
      <c r="MWK6" s="859"/>
      <c r="MWL6" s="859"/>
      <c r="MWM6" s="859"/>
      <c r="MWN6" s="859"/>
      <c r="MWO6" s="859"/>
      <c r="MWP6" s="859"/>
      <c r="MWQ6" s="859"/>
      <c r="MWR6" s="859"/>
      <c r="MWS6" s="859"/>
      <c r="MWT6" s="859"/>
      <c r="MWU6" s="859"/>
      <c r="MWV6" s="859"/>
      <c r="MWW6" s="859"/>
      <c r="MWX6" s="859"/>
      <c r="MWY6" s="859"/>
      <c r="MWZ6" s="859"/>
      <c r="MXA6" s="859"/>
      <c r="MXB6" s="859"/>
      <c r="MXC6" s="859"/>
      <c r="MXD6" s="859"/>
      <c r="MXE6" s="859"/>
      <c r="MXF6" s="859"/>
      <c r="MXG6" s="859"/>
      <c r="MXH6" s="859"/>
      <c r="MXI6" s="859"/>
      <c r="MXJ6" s="859"/>
      <c r="MXK6" s="859"/>
      <c r="MXL6" s="859"/>
      <c r="MXM6" s="859"/>
      <c r="MXN6" s="859"/>
      <c r="MXO6" s="859"/>
      <c r="MXP6" s="859"/>
      <c r="MXQ6" s="859"/>
      <c r="MXR6" s="859"/>
      <c r="MXS6" s="859"/>
      <c r="MXT6" s="859"/>
      <c r="MXU6" s="859"/>
      <c r="MXV6" s="859"/>
      <c r="MXW6" s="859"/>
      <c r="MXX6" s="859"/>
      <c r="MXY6" s="859"/>
      <c r="MXZ6" s="859"/>
      <c r="MYA6" s="859"/>
      <c r="MYB6" s="859"/>
      <c r="MYC6" s="859"/>
      <c r="MYD6" s="859"/>
      <c r="MYE6" s="859"/>
      <c r="MYF6" s="859"/>
      <c r="MYG6" s="859"/>
      <c r="MYH6" s="859"/>
      <c r="MYI6" s="859"/>
      <c r="MYJ6" s="859"/>
      <c r="MYK6" s="859"/>
      <c r="MYL6" s="859"/>
      <c r="MYM6" s="859"/>
      <c r="MYN6" s="859"/>
      <c r="MYO6" s="859"/>
      <c r="MYP6" s="859"/>
      <c r="MYQ6" s="859"/>
      <c r="MYR6" s="859"/>
      <c r="MYS6" s="859"/>
      <c r="MYT6" s="859"/>
      <c r="MYU6" s="859"/>
      <c r="MYV6" s="859"/>
      <c r="MYW6" s="859"/>
      <c r="MYX6" s="859"/>
      <c r="MYY6" s="859"/>
      <c r="MYZ6" s="859"/>
      <c r="MZA6" s="859"/>
      <c r="MZB6" s="859"/>
      <c r="MZC6" s="859"/>
      <c r="MZD6" s="859"/>
      <c r="MZE6" s="859"/>
      <c r="MZF6" s="859"/>
      <c r="MZG6" s="859"/>
      <c r="MZH6" s="859"/>
      <c r="MZI6" s="859"/>
      <c r="MZJ6" s="859"/>
      <c r="MZK6" s="859"/>
      <c r="MZL6" s="859"/>
      <c r="MZM6" s="859"/>
      <c r="MZN6" s="859"/>
      <c r="MZO6" s="859"/>
      <c r="MZP6" s="859"/>
      <c r="MZQ6" s="859"/>
      <c r="MZR6" s="859"/>
      <c r="MZS6" s="859"/>
      <c r="MZT6" s="859"/>
      <c r="MZU6" s="859"/>
      <c r="MZV6" s="859"/>
      <c r="MZW6" s="859"/>
      <c r="MZX6" s="859"/>
      <c r="MZY6" s="859"/>
      <c r="MZZ6" s="859"/>
      <c r="NAA6" s="859"/>
      <c r="NAB6" s="859"/>
      <c r="NAC6" s="859"/>
      <c r="NAD6" s="859"/>
      <c r="NAE6" s="859"/>
      <c r="NAF6" s="859"/>
      <c r="NAG6" s="859"/>
      <c r="NAH6" s="859"/>
      <c r="NAI6" s="859"/>
      <c r="NAJ6" s="859"/>
      <c r="NAK6" s="859"/>
      <c r="NAL6" s="859"/>
      <c r="NAM6" s="859"/>
      <c r="NAN6" s="859"/>
      <c r="NAO6" s="859"/>
      <c r="NAP6" s="859"/>
      <c r="NAQ6" s="859"/>
      <c r="NAR6" s="859"/>
      <c r="NAS6" s="859"/>
      <c r="NAT6" s="859"/>
      <c r="NAU6" s="859"/>
      <c r="NAV6" s="859"/>
      <c r="NAW6" s="859"/>
      <c r="NAX6" s="859"/>
      <c r="NAY6" s="859"/>
      <c r="NAZ6" s="859"/>
      <c r="NBA6" s="859"/>
      <c r="NBB6" s="859"/>
      <c r="NBC6" s="859"/>
      <c r="NBD6" s="859"/>
      <c r="NBE6" s="859"/>
      <c r="NBF6" s="859"/>
      <c r="NBG6" s="859"/>
      <c r="NBH6" s="859"/>
      <c r="NBI6" s="859"/>
      <c r="NBJ6" s="859"/>
      <c r="NBK6" s="859"/>
      <c r="NBL6" s="859"/>
      <c r="NBM6" s="859"/>
      <c r="NBN6" s="859"/>
      <c r="NBO6" s="859"/>
      <c r="NBP6" s="859"/>
      <c r="NBQ6" s="859"/>
      <c r="NBR6" s="859"/>
      <c r="NBS6" s="859"/>
      <c r="NBT6" s="859"/>
      <c r="NBU6" s="859"/>
      <c r="NBV6" s="859"/>
      <c r="NBW6" s="859"/>
      <c r="NBX6" s="859"/>
      <c r="NBY6" s="859"/>
      <c r="NBZ6" s="859"/>
      <c r="NCA6" s="859"/>
      <c r="NCB6" s="859"/>
      <c r="NCC6" s="859"/>
      <c r="NCD6" s="859"/>
      <c r="NCE6" s="859"/>
      <c r="NCF6" s="859"/>
      <c r="NCG6" s="859"/>
      <c r="NCH6" s="859"/>
      <c r="NCI6" s="859"/>
      <c r="NCJ6" s="859"/>
      <c r="NCK6" s="859"/>
      <c r="NCL6" s="859"/>
      <c r="NCM6" s="859"/>
      <c r="NCN6" s="859"/>
      <c r="NCO6" s="859"/>
      <c r="NCP6" s="859"/>
      <c r="NCQ6" s="859"/>
      <c r="NCR6" s="859"/>
      <c r="NCS6" s="859"/>
      <c r="NCT6" s="859"/>
      <c r="NCU6" s="859"/>
      <c r="NCV6" s="859"/>
      <c r="NCW6" s="859"/>
      <c r="NCX6" s="859"/>
      <c r="NCY6" s="859"/>
      <c r="NCZ6" s="859"/>
      <c r="NDA6" s="859"/>
      <c r="NDB6" s="859"/>
      <c r="NDC6" s="859"/>
      <c r="NDD6" s="859"/>
      <c r="NDE6" s="859"/>
      <c r="NDF6" s="859"/>
      <c r="NDG6" s="859"/>
      <c r="NDH6" s="859"/>
      <c r="NDI6" s="859"/>
      <c r="NDJ6" s="859"/>
      <c r="NDK6" s="859"/>
      <c r="NDL6" s="859"/>
      <c r="NDM6" s="859"/>
      <c r="NDN6" s="859"/>
      <c r="NDO6" s="859"/>
      <c r="NDP6" s="859"/>
      <c r="NDQ6" s="859"/>
      <c r="NDR6" s="859"/>
      <c r="NDS6" s="859"/>
      <c r="NDT6" s="859"/>
      <c r="NDU6" s="859"/>
      <c r="NDV6" s="859"/>
      <c r="NDW6" s="859"/>
      <c r="NDX6" s="859"/>
      <c r="NDY6" s="859"/>
      <c r="NDZ6" s="859"/>
      <c r="NEA6" s="859"/>
      <c r="NEB6" s="859"/>
      <c r="NEC6" s="859"/>
      <c r="NED6" s="859"/>
      <c r="NEE6" s="859"/>
      <c r="NEF6" s="859"/>
      <c r="NEG6" s="859"/>
      <c r="NEH6" s="859"/>
      <c r="NEI6" s="859"/>
      <c r="NEJ6" s="859"/>
      <c r="NEK6" s="859"/>
      <c r="NEL6" s="859"/>
      <c r="NEM6" s="859"/>
      <c r="NEN6" s="859"/>
      <c r="NEO6" s="859"/>
      <c r="NEP6" s="859"/>
      <c r="NEQ6" s="859"/>
      <c r="NER6" s="859"/>
      <c r="NES6" s="859"/>
      <c r="NET6" s="859"/>
      <c r="NEU6" s="859"/>
      <c r="NEV6" s="859"/>
      <c r="NEW6" s="859"/>
      <c r="NEX6" s="859"/>
      <c r="NEY6" s="859"/>
      <c r="NEZ6" s="859"/>
      <c r="NFA6" s="859"/>
      <c r="NFB6" s="859"/>
      <c r="NFC6" s="859"/>
      <c r="NFD6" s="859"/>
      <c r="NFE6" s="859"/>
      <c r="NFF6" s="859"/>
      <c r="NFG6" s="859"/>
      <c r="NFH6" s="859"/>
      <c r="NFI6" s="859"/>
      <c r="NFJ6" s="859"/>
      <c r="NFK6" s="859"/>
      <c r="NFL6" s="859"/>
      <c r="NFM6" s="859"/>
      <c r="NFN6" s="859"/>
      <c r="NFO6" s="859"/>
      <c r="NFP6" s="859"/>
      <c r="NFQ6" s="859"/>
      <c r="NFR6" s="859"/>
      <c r="NFS6" s="859"/>
      <c r="NFT6" s="859"/>
      <c r="NFU6" s="859"/>
      <c r="NFV6" s="859"/>
      <c r="NFW6" s="859"/>
      <c r="NFX6" s="859"/>
      <c r="NFY6" s="859"/>
      <c r="NFZ6" s="859"/>
      <c r="NGA6" s="859"/>
      <c r="NGB6" s="859"/>
      <c r="NGC6" s="859"/>
      <c r="NGD6" s="859"/>
      <c r="NGE6" s="859"/>
      <c r="NGF6" s="859"/>
      <c r="NGG6" s="859"/>
      <c r="NGH6" s="859"/>
      <c r="NGI6" s="859"/>
      <c r="NGJ6" s="859"/>
      <c r="NGK6" s="859"/>
      <c r="NGL6" s="859"/>
      <c r="NGM6" s="859"/>
      <c r="NGN6" s="859"/>
      <c r="NGO6" s="859"/>
      <c r="NGP6" s="859"/>
      <c r="NGQ6" s="859"/>
      <c r="NGR6" s="859"/>
      <c r="NGS6" s="859"/>
      <c r="NGT6" s="859"/>
      <c r="NGU6" s="859"/>
      <c r="NGV6" s="859"/>
      <c r="NGW6" s="859"/>
      <c r="NGX6" s="859"/>
      <c r="NGY6" s="859"/>
      <c r="NGZ6" s="859"/>
      <c r="NHA6" s="859"/>
      <c r="NHB6" s="859"/>
      <c r="NHC6" s="859"/>
      <c r="NHD6" s="859"/>
      <c r="NHE6" s="859"/>
      <c r="NHF6" s="859"/>
      <c r="NHG6" s="859"/>
      <c r="NHH6" s="859"/>
      <c r="NHI6" s="859"/>
      <c r="NHJ6" s="859"/>
      <c r="NHK6" s="859"/>
      <c r="NHL6" s="859"/>
      <c r="NHM6" s="859"/>
      <c r="NHN6" s="859"/>
      <c r="NHO6" s="859"/>
      <c r="NHP6" s="859"/>
      <c r="NHQ6" s="859"/>
      <c r="NHR6" s="859"/>
      <c r="NHS6" s="859"/>
      <c r="NHT6" s="859"/>
      <c r="NHU6" s="859"/>
      <c r="NHV6" s="859"/>
      <c r="NHW6" s="859"/>
      <c r="NHX6" s="859"/>
      <c r="NHY6" s="859"/>
      <c r="NHZ6" s="859"/>
      <c r="NIA6" s="859"/>
      <c r="NIB6" s="859"/>
      <c r="NIC6" s="859"/>
      <c r="NID6" s="859"/>
      <c r="NIE6" s="859"/>
      <c r="NIF6" s="859"/>
      <c r="NIG6" s="859"/>
      <c r="NIH6" s="859"/>
      <c r="NII6" s="859"/>
      <c r="NIJ6" s="859"/>
      <c r="NIK6" s="859"/>
      <c r="NIL6" s="859"/>
      <c r="NIM6" s="859"/>
      <c r="NIN6" s="859"/>
      <c r="NIO6" s="859"/>
      <c r="NIP6" s="859"/>
      <c r="NIQ6" s="859"/>
      <c r="NIR6" s="859"/>
      <c r="NIS6" s="859"/>
      <c r="NIT6" s="859"/>
      <c r="NIU6" s="859"/>
      <c r="NIV6" s="859"/>
      <c r="NIW6" s="859"/>
      <c r="NIX6" s="859"/>
      <c r="NIY6" s="859"/>
      <c r="NIZ6" s="859"/>
      <c r="NJA6" s="859"/>
      <c r="NJB6" s="859"/>
      <c r="NJC6" s="859"/>
      <c r="NJD6" s="859"/>
      <c r="NJE6" s="859"/>
      <c r="NJF6" s="859"/>
      <c r="NJG6" s="859"/>
      <c r="NJH6" s="859"/>
      <c r="NJI6" s="859"/>
      <c r="NJJ6" s="859"/>
      <c r="NJK6" s="859"/>
      <c r="NJL6" s="859"/>
      <c r="NJM6" s="859"/>
      <c r="NJN6" s="859"/>
      <c r="NJO6" s="859"/>
      <c r="NJP6" s="859"/>
      <c r="NJQ6" s="859"/>
      <c r="NJR6" s="859"/>
      <c r="NJS6" s="859"/>
      <c r="NJT6" s="859"/>
      <c r="NJU6" s="859"/>
      <c r="NJV6" s="859"/>
      <c r="NJW6" s="859"/>
      <c r="NJX6" s="859"/>
      <c r="NJY6" s="859"/>
      <c r="NJZ6" s="859"/>
      <c r="NKA6" s="859"/>
      <c r="NKB6" s="859"/>
      <c r="NKC6" s="859"/>
      <c r="NKD6" s="859"/>
      <c r="NKE6" s="859"/>
      <c r="NKF6" s="859"/>
      <c r="NKG6" s="859"/>
      <c r="NKH6" s="859"/>
      <c r="NKI6" s="859"/>
      <c r="NKJ6" s="859"/>
      <c r="NKK6" s="859"/>
      <c r="NKL6" s="859"/>
      <c r="NKM6" s="859"/>
      <c r="NKN6" s="859"/>
      <c r="NKO6" s="859"/>
      <c r="NKP6" s="859"/>
      <c r="NKQ6" s="859"/>
      <c r="NKR6" s="859"/>
      <c r="NKS6" s="859"/>
      <c r="NKT6" s="859"/>
      <c r="NKU6" s="859"/>
      <c r="NKV6" s="859"/>
      <c r="NKW6" s="859"/>
      <c r="NKX6" s="859"/>
      <c r="NKY6" s="859"/>
      <c r="NKZ6" s="859"/>
      <c r="NLA6" s="859"/>
      <c r="NLB6" s="859"/>
      <c r="NLC6" s="859"/>
      <c r="NLD6" s="859"/>
      <c r="NLE6" s="859"/>
      <c r="NLF6" s="859"/>
      <c r="NLG6" s="859"/>
      <c r="NLH6" s="859"/>
      <c r="NLI6" s="859"/>
      <c r="NLJ6" s="859"/>
      <c r="NLK6" s="859"/>
      <c r="NLL6" s="859"/>
      <c r="NLM6" s="859"/>
      <c r="NLN6" s="859"/>
      <c r="NLO6" s="859"/>
      <c r="NLP6" s="859"/>
      <c r="NLQ6" s="859"/>
      <c r="NLR6" s="859"/>
      <c r="NLS6" s="859"/>
      <c r="NLT6" s="859"/>
      <c r="NLU6" s="859"/>
      <c r="NLV6" s="859"/>
      <c r="NLW6" s="859"/>
      <c r="NLX6" s="859"/>
      <c r="NLY6" s="859"/>
      <c r="NLZ6" s="859"/>
      <c r="NMA6" s="859"/>
      <c r="NMB6" s="859"/>
      <c r="NMC6" s="859"/>
      <c r="NMD6" s="859"/>
      <c r="NME6" s="859"/>
      <c r="NMF6" s="859"/>
      <c r="NMG6" s="859"/>
      <c r="NMH6" s="859"/>
      <c r="NMI6" s="859"/>
      <c r="NMJ6" s="859"/>
      <c r="NMK6" s="859"/>
      <c r="NML6" s="859"/>
      <c r="NMM6" s="859"/>
      <c r="NMN6" s="859"/>
      <c r="NMO6" s="859"/>
      <c r="NMP6" s="859"/>
      <c r="NMQ6" s="859"/>
      <c r="NMR6" s="859"/>
      <c r="NMS6" s="859"/>
      <c r="NMT6" s="859"/>
      <c r="NMU6" s="859"/>
      <c r="NMV6" s="859"/>
      <c r="NMW6" s="859"/>
      <c r="NMX6" s="859"/>
      <c r="NMY6" s="859"/>
      <c r="NMZ6" s="859"/>
      <c r="NNA6" s="859"/>
      <c r="NNB6" s="859"/>
      <c r="NNC6" s="859"/>
      <c r="NND6" s="859"/>
      <c r="NNE6" s="859"/>
      <c r="NNF6" s="859"/>
      <c r="NNG6" s="859"/>
      <c r="NNH6" s="859"/>
      <c r="NNI6" s="859"/>
      <c r="NNJ6" s="859"/>
      <c r="NNK6" s="859"/>
      <c r="NNL6" s="859"/>
      <c r="NNM6" s="859"/>
      <c r="NNN6" s="859"/>
      <c r="NNO6" s="859"/>
      <c r="NNP6" s="859"/>
      <c r="NNQ6" s="859"/>
      <c r="NNR6" s="859"/>
      <c r="NNS6" s="859"/>
      <c r="NNT6" s="859"/>
      <c r="NNU6" s="859"/>
      <c r="NNV6" s="859"/>
      <c r="NNW6" s="859"/>
      <c r="NNX6" s="859"/>
      <c r="NNY6" s="859"/>
      <c r="NNZ6" s="859"/>
      <c r="NOA6" s="859"/>
      <c r="NOB6" s="859"/>
      <c r="NOC6" s="859"/>
      <c r="NOD6" s="859"/>
      <c r="NOE6" s="859"/>
      <c r="NOF6" s="859"/>
      <c r="NOG6" s="859"/>
      <c r="NOH6" s="859"/>
      <c r="NOI6" s="859"/>
      <c r="NOJ6" s="859"/>
      <c r="NOK6" s="859"/>
      <c r="NOL6" s="859"/>
      <c r="NOM6" s="859"/>
      <c r="NON6" s="859"/>
      <c r="NOO6" s="859"/>
      <c r="NOP6" s="859"/>
      <c r="NOQ6" s="859"/>
      <c r="NOR6" s="859"/>
      <c r="NOS6" s="859"/>
      <c r="NOT6" s="859"/>
      <c r="NOU6" s="859"/>
      <c r="NOV6" s="859"/>
      <c r="NOW6" s="859"/>
      <c r="NOX6" s="859"/>
      <c r="NOY6" s="859"/>
      <c r="NOZ6" s="859"/>
      <c r="NPA6" s="859"/>
      <c r="NPB6" s="859"/>
      <c r="NPC6" s="859"/>
      <c r="NPD6" s="859"/>
      <c r="NPE6" s="859"/>
      <c r="NPF6" s="859"/>
      <c r="NPG6" s="859"/>
      <c r="NPH6" s="859"/>
      <c r="NPI6" s="859"/>
      <c r="NPJ6" s="859"/>
      <c r="NPK6" s="859"/>
      <c r="NPL6" s="859"/>
      <c r="NPM6" s="859"/>
      <c r="NPN6" s="859"/>
      <c r="NPO6" s="859"/>
      <c r="NPP6" s="859"/>
      <c r="NPQ6" s="859"/>
      <c r="NPR6" s="859"/>
      <c r="NPS6" s="859"/>
      <c r="NPT6" s="859"/>
      <c r="NPU6" s="859"/>
      <c r="NPV6" s="859"/>
      <c r="NPW6" s="859"/>
      <c r="NPX6" s="859"/>
      <c r="NPY6" s="859"/>
      <c r="NPZ6" s="859"/>
      <c r="NQA6" s="859"/>
      <c r="NQB6" s="859"/>
      <c r="NQC6" s="859"/>
      <c r="NQD6" s="859"/>
      <c r="NQE6" s="859"/>
      <c r="NQF6" s="859"/>
      <c r="NQG6" s="859"/>
      <c r="NQH6" s="859"/>
      <c r="NQI6" s="859"/>
      <c r="NQJ6" s="859"/>
      <c r="NQK6" s="859"/>
      <c r="NQL6" s="859"/>
      <c r="NQM6" s="859"/>
      <c r="NQN6" s="859"/>
      <c r="NQO6" s="859"/>
      <c r="NQP6" s="859"/>
      <c r="NQQ6" s="859"/>
      <c r="NQR6" s="859"/>
      <c r="NQS6" s="859"/>
      <c r="NQT6" s="859"/>
      <c r="NQU6" s="859"/>
      <c r="NQV6" s="859"/>
      <c r="NQW6" s="859"/>
      <c r="NQX6" s="859"/>
      <c r="NQY6" s="859"/>
      <c r="NQZ6" s="859"/>
      <c r="NRA6" s="859"/>
      <c r="NRB6" s="859"/>
      <c r="NRC6" s="859"/>
      <c r="NRD6" s="859"/>
      <c r="NRE6" s="859"/>
      <c r="NRF6" s="859"/>
      <c r="NRG6" s="859"/>
      <c r="NRH6" s="859"/>
      <c r="NRI6" s="859"/>
      <c r="NRJ6" s="859"/>
      <c r="NRK6" s="859"/>
      <c r="NRL6" s="859"/>
      <c r="NRM6" s="859"/>
      <c r="NRN6" s="859"/>
      <c r="NRO6" s="859"/>
      <c r="NRP6" s="859"/>
      <c r="NRQ6" s="859"/>
      <c r="NRR6" s="859"/>
      <c r="NRS6" s="859"/>
      <c r="NRT6" s="859"/>
      <c r="NRU6" s="859"/>
      <c r="NRV6" s="859"/>
      <c r="NRW6" s="859"/>
      <c r="NRX6" s="859"/>
      <c r="NRY6" s="859"/>
      <c r="NRZ6" s="859"/>
      <c r="NSA6" s="859"/>
      <c r="NSB6" s="859"/>
      <c r="NSC6" s="859"/>
      <c r="NSD6" s="859"/>
      <c r="NSE6" s="859"/>
      <c r="NSF6" s="859"/>
      <c r="NSG6" s="859"/>
      <c r="NSH6" s="859"/>
      <c r="NSI6" s="859"/>
      <c r="NSJ6" s="859"/>
      <c r="NSK6" s="859"/>
      <c r="NSL6" s="859"/>
      <c r="NSM6" s="859"/>
      <c r="NSN6" s="859"/>
      <c r="NSO6" s="859"/>
      <c r="NSP6" s="859"/>
      <c r="NSQ6" s="859"/>
      <c r="NSR6" s="859"/>
      <c r="NSS6" s="859"/>
      <c r="NST6" s="859"/>
      <c r="NSU6" s="859"/>
      <c r="NSV6" s="859"/>
      <c r="NSW6" s="859"/>
      <c r="NSX6" s="859"/>
      <c r="NSY6" s="859"/>
      <c r="NSZ6" s="859"/>
      <c r="NTA6" s="859"/>
      <c r="NTB6" s="859"/>
      <c r="NTC6" s="859"/>
      <c r="NTD6" s="859"/>
      <c r="NTE6" s="859"/>
      <c r="NTF6" s="859"/>
      <c r="NTG6" s="859"/>
      <c r="NTH6" s="859"/>
      <c r="NTI6" s="859"/>
      <c r="NTJ6" s="859"/>
      <c r="NTK6" s="859"/>
      <c r="NTL6" s="859"/>
      <c r="NTM6" s="859"/>
      <c r="NTN6" s="859"/>
      <c r="NTO6" s="859"/>
      <c r="NTP6" s="859"/>
      <c r="NTQ6" s="859"/>
      <c r="NTR6" s="859"/>
      <c r="NTS6" s="859"/>
      <c r="NTT6" s="859"/>
      <c r="NTU6" s="859"/>
      <c r="NTV6" s="859"/>
      <c r="NTW6" s="859"/>
      <c r="NTX6" s="859"/>
      <c r="NTY6" s="859"/>
      <c r="NTZ6" s="859"/>
      <c r="NUA6" s="859"/>
      <c r="NUB6" s="859"/>
      <c r="NUC6" s="859"/>
      <c r="NUD6" s="859"/>
      <c r="NUE6" s="859"/>
      <c r="NUF6" s="859"/>
      <c r="NUG6" s="859"/>
      <c r="NUH6" s="859"/>
      <c r="NUI6" s="859"/>
      <c r="NUJ6" s="859"/>
      <c r="NUK6" s="859"/>
      <c r="NUL6" s="859"/>
      <c r="NUM6" s="859"/>
      <c r="NUN6" s="859"/>
      <c r="NUO6" s="859"/>
      <c r="NUP6" s="859"/>
      <c r="NUQ6" s="859"/>
      <c r="NUR6" s="859"/>
      <c r="NUS6" s="859"/>
      <c r="NUT6" s="859"/>
      <c r="NUU6" s="859"/>
      <c r="NUV6" s="859"/>
      <c r="NUW6" s="859"/>
      <c r="NUX6" s="859"/>
      <c r="NUY6" s="859"/>
      <c r="NUZ6" s="859"/>
      <c r="NVA6" s="859"/>
      <c r="NVB6" s="859"/>
      <c r="NVC6" s="859"/>
      <c r="NVD6" s="859"/>
      <c r="NVE6" s="859"/>
      <c r="NVF6" s="859"/>
      <c r="NVG6" s="859"/>
      <c r="NVH6" s="859"/>
      <c r="NVI6" s="859"/>
      <c r="NVJ6" s="859"/>
      <c r="NVK6" s="859"/>
      <c r="NVL6" s="859"/>
      <c r="NVM6" s="859"/>
      <c r="NVN6" s="859"/>
      <c r="NVO6" s="859"/>
      <c r="NVP6" s="859"/>
      <c r="NVQ6" s="859"/>
      <c r="NVR6" s="859"/>
      <c r="NVS6" s="859"/>
      <c r="NVT6" s="859"/>
      <c r="NVU6" s="859"/>
      <c r="NVV6" s="859"/>
      <c r="NVW6" s="859"/>
      <c r="NVX6" s="859"/>
      <c r="NVY6" s="859"/>
      <c r="NVZ6" s="859"/>
      <c r="NWA6" s="859"/>
      <c r="NWB6" s="859"/>
      <c r="NWC6" s="859"/>
      <c r="NWD6" s="859"/>
      <c r="NWE6" s="859"/>
      <c r="NWF6" s="859"/>
      <c r="NWG6" s="859"/>
      <c r="NWH6" s="859"/>
      <c r="NWI6" s="859"/>
      <c r="NWJ6" s="859"/>
      <c r="NWK6" s="859"/>
      <c r="NWL6" s="859"/>
      <c r="NWM6" s="859"/>
      <c r="NWN6" s="859"/>
      <c r="NWO6" s="859"/>
      <c r="NWP6" s="859"/>
      <c r="NWQ6" s="859"/>
      <c r="NWR6" s="859"/>
      <c r="NWS6" s="859"/>
      <c r="NWT6" s="859"/>
      <c r="NWU6" s="859"/>
      <c r="NWV6" s="859"/>
      <c r="NWW6" s="859"/>
      <c r="NWX6" s="859"/>
      <c r="NWY6" s="859"/>
      <c r="NWZ6" s="859"/>
      <c r="NXA6" s="859"/>
      <c r="NXB6" s="859"/>
      <c r="NXC6" s="859"/>
      <c r="NXD6" s="859"/>
      <c r="NXE6" s="859"/>
      <c r="NXF6" s="859"/>
      <c r="NXG6" s="859"/>
      <c r="NXH6" s="859"/>
      <c r="NXI6" s="859"/>
      <c r="NXJ6" s="859"/>
      <c r="NXK6" s="859"/>
      <c r="NXL6" s="859"/>
      <c r="NXM6" s="859"/>
      <c r="NXN6" s="859"/>
      <c r="NXO6" s="859"/>
      <c r="NXP6" s="859"/>
      <c r="NXQ6" s="859"/>
      <c r="NXR6" s="859"/>
      <c r="NXS6" s="859"/>
      <c r="NXT6" s="859"/>
      <c r="NXU6" s="859"/>
      <c r="NXV6" s="859"/>
      <c r="NXW6" s="859"/>
      <c r="NXX6" s="859"/>
      <c r="NXY6" s="859"/>
      <c r="NXZ6" s="859"/>
      <c r="NYA6" s="859"/>
      <c r="NYB6" s="859"/>
      <c r="NYC6" s="859"/>
      <c r="NYD6" s="859"/>
      <c r="NYE6" s="859"/>
      <c r="NYF6" s="859"/>
      <c r="NYG6" s="859"/>
      <c r="NYH6" s="859"/>
      <c r="NYI6" s="859"/>
      <c r="NYJ6" s="859"/>
      <c r="NYK6" s="859"/>
      <c r="NYL6" s="859"/>
      <c r="NYM6" s="859"/>
      <c r="NYN6" s="859"/>
      <c r="NYO6" s="859"/>
      <c r="NYP6" s="859"/>
      <c r="NYQ6" s="859"/>
      <c r="NYR6" s="859"/>
      <c r="NYS6" s="859"/>
      <c r="NYT6" s="859"/>
      <c r="NYU6" s="859"/>
      <c r="NYV6" s="859"/>
      <c r="NYW6" s="859"/>
      <c r="NYX6" s="859"/>
      <c r="NYY6" s="859"/>
      <c r="NYZ6" s="859"/>
      <c r="NZA6" s="859"/>
      <c r="NZB6" s="859"/>
      <c r="NZC6" s="859"/>
      <c r="NZD6" s="859"/>
      <c r="NZE6" s="859"/>
      <c r="NZF6" s="859"/>
      <c r="NZG6" s="859"/>
      <c r="NZH6" s="859"/>
      <c r="NZI6" s="859"/>
      <c r="NZJ6" s="859"/>
      <c r="NZK6" s="859"/>
      <c r="NZL6" s="859"/>
      <c r="NZM6" s="859"/>
      <c r="NZN6" s="859"/>
      <c r="NZO6" s="859"/>
      <c r="NZP6" s="859"/>
      <c r="NZQ6" s="859"/>
      <c r="NZR6" s="859"/>
      <c r="NZS6" s="859"/>
      <c r="NZT6" s="859"/>
      <c r="NZU6" s="859"/>
      <c r="NZV6" s="859"/>
      <c r="NZW6" s="859"/>
      <c r="NZX6" s="859"/>
      <c r="NZY6" s="859"/>
      <c r="NZZ6" s="859"/>
      <c r="OAA6" s="859"/>
      <c r="OAB6" s="859"/>
      <c r="OAC6" s="859"/>
      <c r="OAD6" s="859"/>
      <c r="OAE6" s="859"/>
      <c r="OAF6" s="859"/>
      <c r="OAG6" s="859"/>
      <c r="OAH6" s="859"/>
      <c r="OAI6" s="859"/>
      <c r="OAJ6" s="859"/>
      <c r="OAK6" s="859"/>
      <c r="OAL6" s="859"/>
      <c r="OAM6" s="859"/>
      <c r="OAN6" s="859"/>
      <c r="OAO6" s="859"/>
      <c r="OAP6" s="859"/>
      <c r="OAQ6" s="859"/>
      <c r="OAR6" s="859"/>
      <c r="OAS6" s="859"/>
      <c r="OAT6" s="859"/>
      <c r="OAU6" s="859"/>
      <c r="OAV6" s="859"/>
      <c r="OAW6" s="859"/>
      <c r="OAX6" s="859"/>
      <c r="OAY6" s="859"/>
      <c r="OAZ6" s="859"/>
      <c r="OBA6" s="859"/>
      <c r="OBB6" s="859"/>
      <c r="OBC6" s="859"/>
      <c r="OBD6" s="859"/>
      <c r="OBE6" s="859"/>
      <c r="OBF6" s="859"/>
      <c r="OBG6" s="859"/>
      <c r="OBH6" s="859"/>
      <c r="OBI6" s="859"/>
      <c r="OBJ6" s="859"/>
      <c r="OBK6" s="859"/>
      <c r="OBL6" s="859"/>
      <c r="OBM6" s="859"/>
      <c r="OBN6" s="859"/>
      <c r="OBO6" s="859"/>
      <c r="OBP6" s="859"/>
      <c r="OBQ6" s="859"/>
      <c r="OBR6" s="859"/>
      <c r="OBS6" s="859"/>
      <c r="OBT6" s="859"/>
      <c r="OBU6" s="859"/>
      <c r="OBV6" s="859"/>
      <c r="OBW6" s="859"/>
      <c r="OBX6" s="859"/>
      <c r="OBY6" s="859"/>
      <c r="OBZ6" s="859"/>
      <c r="OCA6" s="859"/>
      <c r="OCB6" s="859"/>
      <c r="OCC6" s="859"/>
      <c r="OCD6" s="859"/>
      <c r="OCE6" s="859"/>
      <c r="OCF6" s="859"/>
      <c r="OCG6" s="859"/>
      <c r="OCH6" s="859"/>
      <c r="OCI6" s="859"/>
      <c r="OCJ6" s="859"/>
      <c r="OCK6" s="859"/>
      <c r="OCL6" s="859"/>
      <c r="OCM6" s="859"/>
      <c r="OCN6" s="859"/>
      <c r="OCO6" s="859"/>
      <c r="OCP6" s="859"/>
      <c r="OCQ6" s="859"/>
      <c r="OCR6" s="859"/>
      <c r="OCS6" s="859"/>
      <c r="OCT6" s="859"/>
      <c r="OCU6" s="859"/>
      <c r="OCV6" s="859"/>
      <c r="OCW6" s="859"/>
      <c r="OCX6" s="859"/>
      <c r="OCY6" s="859"/>
      <c r="OCZ6" s="859"/>
      <c r="ODA6" s="859"/>
      <c r="ODB6" s="859"/>
      <c r="ODC6" s="859"/>
      <c r="ODD6" s="859"/>
      <c r="ODE6" s="859"/>
      <c r="ODF6" s="859"/>
      <c r="ODG6" s="859"/>
      <c r="ODH6" s="859"/>
      <c r="ODI6" s="859"/>
      <c r="ODJ6" s="859"/>
      <c r="ODK6" s="859"/>
      <c r="ODL6" s="859"/>
      <c r="ODM6" s="859"/>
      <c r="ODN6" s="859"/>
      <c r="ODO6" s="859"/>
      <c r="ODP6" s="859"/>
      <c r="ODQ6" s="859"/>
      <c r="ODR6" s="859"/>
      <c r="ODS6" s="859"/>
      <c r="ODT6" s="859"/>
      <c r="ODU6" s="859"/>
      <c r="ODV6" s="859"/>
      <c r="ODW6" s="859"/>
      <c r="ODX6" s="859"/>
      <c r="ODY6" s="859"/>
      <c r="ODZ6" s="859"/>
      <c r="OEA6" s="859"/>
      <c r="OEB6" s="859"/>
      <c r="OEC6" s="859"/>
      <c r="OED6" s="859"/>
      <c r="OEE6" s="859"/>
      <c r="OEF6" s="859"/>
      <c r="OEG6" s="859"/>
      <c r="OEH6" s="859"/>
      <c r="OEI6" s="859"/>
      <c r="OEJ6" s="859"/>
      <c r="OEK6" s="859"/>
      <c r="OEL6" s="859"/>
      <c r="OEM6" s="859"/>
      <c r="OEN6" s="859"/>
      <c r="OEO6" s="859"/>
      <c r="OEP6" s="859"/>
      <c r="OEQ6" s="859"/>
      <c r="OER6" s="859"/>
      <c r="OES6" s="859"/>
      <c r="OET6" s="859"/>
      <c r="OEU6" s="859"/>
      <c r="OEV6" s="859"/>
      <c r="OEW6" s="859"/>
      <c r="OEX6" s="859"/>
      <c r="OEY6" s="859"/>
      <c r="OEZ6" s="859"/>
      <c r="OFA6" s="859"/>
      <c r="OFB6" s="859"/>
      <c r="OFC6" s="859"/>
      <c r="OFD6" s="859"/>
      <c r="OFE6" s="859"/>
      <c r="OFF6" s="859"/>
      <c r="OFG6" s="859"/>
      <c r="OFH6" s="859"/>
      <c r="OFI6" s="859"/>
      <c r="OFJ6" s="859"/>
      <c r="OFK6" s="859"/>
      <c r="OFL6" s="859"/>
      <c r="OFM6" s="859"/>
      <c r="OFN6" s="859"/>
      <c r="OFO6" s="859"/>
      <c r="OFP6" s="859"/>
      <c r="OFQ6" s="859"/>
      <c r="OFR6" s="859"/>
      <c r="OFS6" s="859"/>
      <c r="OFT6" s="859"/>
      <c r="OFU6" s="859"/>
      <c r="OFV6" s="859"/>
      <c r="OFW6" s="859"/>
      <c r="OFX6" s="859"/>
      <c r="OFY6" s="859"/>
      <c r="OFZ6" s="859"/>
      <c r="OGA6" s="859"/>
      <c r="OGB6" s="859"/>
      <c r="OGC6" s="859"/>
      <c r="OGD6" s="859"/>
      <c r="OGE6" s="859"/>
      <c r="OGF6" s="859"/>
      <c r="OGG6" s="859"/>
      <c r="OGH6" s="859"/>
      <c r="OGI6" s="859"/>
      <c r="OGJ6" s="859"/>
      <c r="OGK6" s="859"/>
      <c r="OGL6" s="859"/>
      <c r="OGM6" s="859"/>
      <c r="OGN6" s="859"/>
      <c r="OGO6" s="859"/>
      <c r="OGP6" s="859"/>
      <c r="OGQ6" s="859"/>
      <c r="OGR6" s="859"/>
      <c r="OGS6" s="859"/>
      <c r="OGT6" s="859"/>
      <c r="OGU6" s="859"/>
      <c r="OGV6" s="859"/>
      <c r="OGW6" s="859"/>
      <c r="OGX6" s="859"/>
      <c r="OGY6" s="859"/>
      <c r="OGZ6" s="859"/>
      <c r="OHA6" s="859"/>
      <c r="OHB6" s="859"/>
      <c r="OHC6" s="859"/>
      <c r="OHD6" s="859"/>
      <c r="OHE6" s="859"/>
      <c r="OHF6" s="859"/>
      <c r="OHG6" s="859"/>
      <c r="OHH6" s="859"/>
      <c r="OHI6" s="859"/>
      <c r="OHJ6" s="859"/>
      <c r="OHK6" s="859"/>
      <c r="OHL6" s="859"/>
      <c r="OHM6" s="859"/>
      <c r="OHN6" s="859"/>
      <c r="OHO6" s="859"/>
      <c r="OHP6" s="859"/>
      <c r="OHQ6" s="859"/>
      <c r="OHR6" s="859"/>
      <c r="OHS6" s="859"/>
      <c r="OHT6" s="859"/>
      <c r="OHU6" s="859"/>
      <c r="OHV6" s="859"/>
      <c r="OHW6" s="859"/>
      <c r="OHX6" s="859"/>
      <c r="OHY6" s="859"/>
      <c r="OHZ6" s="859"/>
      <c r="OIA6" s="859"/>
      <c r="OIB6" s="859"/>
      <c r="OIC6" s="859"/>
      <c r="OID6" s="859"/>
      <c r="OIE6" s="859"/>
      <c r="OIF6" s="859"/>
      <c r="OIG6" s="859"/>
      <c r="OIH6" s="859"/>
      <c r="OII6" s="859"/>
      <c r="OIJ6" s="859"/>
      <c r="OIK6" s="859"/>
      <c r="OIL6" s="859"/>
      <c r="OIM6" s="859"/>
      <c r="OIN6" s="859"/>
      <c r="OIO6" s="859"/>
      <c r="OIP6" s="859"/>
      <c r="OIQ6" s="859"/>
      <c r="OIR6" s="859"/>
      <c r="OIS6" s="859"/>
      <c r="OIT6" s="859"/>
      <c r="OIU6" s="859"/>
      <c r="OIV6" s="859"/>
      <c r="OIW6" s="859"/>
      <c r="OIX6" s="859"/>
      <c r="OIY6" s="859"/>
      <c r="OIZ6" s="859"/>
      <c r="OJA6" s="859"/>
      <c r="OJB6" s="859"/>
      <c r="OJC6" s="859"/>
      <c r="OJD6" s="859"/>
      <c r="OJE6" s="859"/>
      <c r="OJF6" s="859"/>
      <c r="OJG6" s="859"/>
      <c r="OJH6" s="859"/>
      <c r="OJI6" s="859"/>
      <c r="OJJ6" s="859"/>
      <c r="OJK6" s="859"/>
      <c r="OJL6" s="859"/>
      <c r="OJM6" s="859"/>
      <c r="OJN6" s="859"/>
      <c r="OJO6" s="859"/>
      <c r="OJP6" s="859"/>
      <c r="OJQ6" s="859"/>
      <c r="OJR6" s="859"/>
      <c r="OJS6" s="859"/>
      <c r="OJT6" s="859"/>
      <c r="OJU6" s="859"/>
      <c r="OJV6" s="859"/>
      <c r="OJW6" s="859"/>
      <c r="OJX6" s="859"/>
      <c r="OJY6" s="859"/>
      <c r="OJZ6" s="859"/>
      <c r="OKA6" s="859"/>
      <c r="OKB6" s="859"/>
      <c r="OKC6" s="859"/>
      <c r="OKD6" s="859"/>
      <c r="OKE6" s="859"/>
      <c r="OKF6" s="859"/>
      <c r="OKG6" s="859"/>
      <c r="OKH6" s="859"/>
      <c r="OKI6" s="859"/>
      <c r="OKJ6" s="859"/>
      <c r="OKK6" s="859"/>
      <c r="OKL6" s="859"/>
      <c r="OKM6" s="859"/>
      <c r="OKN6" s="859"/>
      <c r="OKO6" s="859"/>
      <c r="OKP6" s="859"/>
      <c r="OKQ6" s="859"/>
      <c r="OKR6" s="859"/>
      <c r="OKS6" s="859"/>
      <c r="OKT6" s="859"/>
      <c r="OKU6" s="859"/>
      <c r="OKV6" s="859"/>
      <c r="OKW6" s="859"/>
      <c r="OKX6" s="859"/>
      <c r="OKY6" s="859"/>
      <c r="OKZ6" s="859"/>
      <c r="OLA6" s="859"/>
      <c r="OLB6" s="859"/>
      <c r="OLC6" s="859"/>
      <c r="OLD6" s="859"/>
      <c r="OLE6" s="859"/>
      <c r="OLF6" s="859"/>
      <c r="OLG6" s="859"/>
      <c r="OLH6" s="859"/>
      <c r="OLI6" s="859"/>
      <c r="OLJ6" s="859"/>
      <c r="OLK6" s="859"/>
      <c r="OLL6" s="859"/>
      <c r="OLM6" s="859"/>
      <c r="OLN6" s="859"/>
      <c r="OLO6" s="859"/>
      <c r="OLP6" s="859"/>
      <c r="OLQ6" s="859"/>
      <c r="OLR6" s="859"/>
      <c r="OLS6" s="859"/>
      <c r="OLT6" s="859"/>
      <c r="OLU6" s="859"/>
      <c r="OLV6" s="859"/>
      <c r="OLW6" s="859"/>
      <c r="OLX6" s="859"/>
      <c r="OLY6" s="859"/>
      <c r="OLZ6" s="859"/>
      <c r="OMA6" s="859"/>
      <c r="OMB6" s="859"/>
      <c r="OMC6" s="859"/>
      <c r="OMD6" s="859"/>
      <c r="OME6" s="859"/>
      <c r="OMF6" s="859"/>
      <c r="OMG6" s="859"/>
      <c r="OMH6" s="859"/>
      <c r="OMI6" s="859"/>
      <c r="OMJ6" s="859"/>
      <c r="OMK6" s="859"/>
      <c r="OML6" s="859"/>
      <c r="OMM6" s="859"/>
      <c r="OMN6" s="859"/>
      <c r="OMO6" s="859"/>
      <c r="OMP6" s="859"/>
      <c r="OMQ6" s="859"/>
      <c r="OMR6" s="859"/>
      <c r="OMS6" s="859"/>
      <c r="OMT6" s="859"/>
      <c r="OMU6" s="859"/>
      <c r="OMV6" s="859"/>
      <c r="OMW6" s="859"/>
      <c r="OMX6" s="859"/>
      <c r="OMY6" s="859"/>
      <c r="OMZ6" s="859"/>
      <c r="ONA6" s="859"/>
      <c r="ONB6" s="859"/>
      <c r="ONC6" s="859"/>
      <c r="OND6" s="859"/>
      <c r="ONE6" s="859"/>
      <c r="ONF6" s="859"/>
      <c r="ONG6" s="859"/>
      <c r="ONH6" s="859"/>
      <c r="ONI6" s="859"/>
      <c r="ONJ6" s="859"/>
      <c r="ONK6" s="859"/>
      <c r="ONL6" s="859"/>
      <c r="ONM6" s="859"/>
      <c r="ONN6" s="859"/>
      <c r="ONO6" s="859"/>
      <c r="ONP6" s="859"/>
      <c r="ONQ6" s="859"/>
      <c r="ONR6" s="859"/>
      <c r="ONS6" s="859"/>
      <c r="ONT6" s="859"/>
      <c r="ONU6" s="859"/>
      <c r="ONV6" s="859"/>
      <c r="ONW6" s="859"/>
      <c r="ONX6" s="859"/>
      <c r="ONY6" s="859"/>
      <c r="ONZ6" s="859"/>
      <c r="OOA6" s="859"/>
      <c r="OOB6" s="859"/>
      <c r="OOC6" s="859"/>
      <c r="OOD6" s="859"/>
      <c r="OOE6" s="859"/>
      <c r="OOF6" s="859"/>
      <c r="OOG6" s="859"/>
      <c r="OOH6" s="859"/>
      <c r="OOI6" s="859"/>
      <c r="OOJ6" s="859"/>
      <c r="OOK6" s="859"/>
      <c r="OOL6" s="859"/>
      <c r="OOM6" s="859"/>
      <c r="OON6" s="859"/>
      <c r="OOO6" s="859"/>
      <c r="OOP6" s="859"/>
      <c r="OOQ6" s="859"/>
      <c r="OOR6" s="859"/>
      <c r="OOS6" s="859"/>
      <c r="OOT6" s="859"/>
      <c r="OOU6" s="859"/>
      <c r="OOV6" s="859"/>
      <c r="OOW6" s="859"/>
      <c r="OOX6" s="859"/>
      <c r="OOY6" s="859"/>
      <c r="OOZ6" s="859"/>
      <c r="OPA6" s="859"/>
      <c r="OPB6" s="859"/>
      <c r="OPC6" s="859"/>
      <c r="OPD6" s="859"/>
      <c r="OPE6" s="859"/>
      <c r="OPF6" s="859"/>
      <c r="OPG6" s="859"/>
      <c r="OPH6" s="859"/>
      <c r="OPI6" s="859"/>
      <c r="OPJ6" s="859"/>
      <c r="OPK6" s="859"/>
      <c r="OPL6" s="859"/>
      <c r="OPM6" s="859"/>
      <c r="OPN6" s="859"/>
      <c r="OPO6" s="859"/>
      <c r="OPP6" s="859"/>
      <c r="OPQ6" s="859"/>
      <c r="OPR6" s="859"/>
      <c r="OPS6" s="859"/>
      <c r="OPT6" s="859"/>
      <c r="OPU6" s="859"/>
      <c r="OPV6" s="859"/>
      <c r="OPW6" s="859"/>
      <c r="OPX6" s="859"/>
      <c r="OPY6" s="859"/>
      <c r="OPZ6" s="859"/>
      <c r="OQA6" s="859"/>
      <c r="OQB6" s="859"/>
      <c r="OQC6" s="859"/>
      <c r="OQD6" s="859"/>
      <c r="OQE6" s="859"/>
      <c r="OQF6" s="859"/>
      <c r="OQG6" s="859"/>
      <c r="OQH6" s="859"/>
      <c r="OQI6" s="859"/>
      <c r="OQJ6" s="859"/>
      <c r="OQK6" s="859"/>
      <c r="OQL6" s="859"/>
      <c r="OQM6" s="859"/>
      <c r="OQN6" s="859"/>
      <c r="OQO6" s="859"/>
      <c r="OQP6" s="859"/>
      <c r="OQQ6" s="859"/>
      <c r="OQR6" s="859"/>
      <c r="OQS6" s="859"/>
      <c r="OQT6" s="859"/>
      <c r="OQU6" s="859"/>
      <c r="OQV6" s="859"/>
      <c r="OQW6" s="859"/>
      <c r="OQX6" s="859"/>
      <c r="OQY6" s="859"/>
      <c r="OQZ6" s="859"/>
      <c r="ORA6" s="859"/>
      <c r="ORB6" s="859"/>
      <c r="ORC6" s="859"/>
      <c r="ORD6" s="859"/>
      <c r="ORE6" s="859"/>
      <c r="ORF6" s="859"/>
      <c r="ORG6" s="859"/>
      <c r="ORH6" s="859"/>
      <c r="ORI6" s="859"/>
      <c r="ORJ6" s="859"/>
      <c r="ORK6" s="859"/>
      <c r="ORL6" s="859"/>
      <c r="ORM6" s="859"/>
      <c r="ORN6" s="859"/>
      <c r="ORO6" s="859"/>
      <c r="ORP6" s="859"/>
      <c r="ORQ6" s="859"/>
      <c r="ORR6" s="859"/>
      <c r="ORS6" s="859"/>
      <c r="ORT6" s="859"/>
      <c r="ORU6" s="859"/>
      <c r="ORV6" s="859"/>
      <c r="ORW6" s="859"/>
      <c r="ORX6" s="859"/>
      <c r="ORY6" s="859"/>
      <c r="ORZ6" s="859"/>
      <c r="OSA6" s="859"/>
      <c r="OSB6" s="859"/>
      <c r="OSC6" s="859"/>
      <c r="OSD6" s="859"/>
      <c r="OSE6" s="859"/>
      <c r="OSF6" s="859"/>
      <c r="OSG6" s="859"/>
      <c r="OSH6" s="859"/>
      <c r="OSI6" s="859"/>
      <c r="OSJ6" s="859"/>
      <c r="OSK6" s="859"/>
      <c r="OSL6" s="859"/>
      <c r="OSM6" s="859"/>
      <c r="OSN6" s="859"/>
      <c r="OSO6" s="859"/>
      <c r="OSP6" s="859"/>
      <c r="OSQ6" s="859"/>
      <c r="OSR6" s="859"/>
      <c r="OSS6" s="859"/>
      <c r="OST6" s="859"/>
      <c r="OSU6" s="859"/>
      <c r="OSV6" s="859"/>
      <c r="OSW6" s="859"/>
      <c r="OSX6" s="859"/>
      <c r="OSY6" s="859"/>
      <c r="OSZ6" s="859"/>
      <c r="OTA6" s="859"/>
      <c r="OTB6" s="859"/>
      <c r="OTC6" s="859"/>
      <c r="OTD6" s="859"/>
      <c r="OTE6" s="859"/>
      <c r="OTF6" s="859"/>
      <c r="OTG6" s="859"/>
      <c r="OTH6" s="859"/>
      <c r="OTI6" s="859"/>
      <c r="OTJ6" s="859"/>
      <c r="OTK6" s="859"/>
      <c r="OTL6" s="859"/>
      <c r="OTM6" s="859"/>
      <c r="OTN6" s="859"/>
      <c r="OTO6" s="859"/>
      <c r="OTP6" s="859"/>
      <c r="OTQ6" s="859"/>
      <c r="OTR6" s="859"/>
      <c r="OTS6" s="859"/>
      <c r="OTT6" s="859"/>
      <c r="OTU6" s="859"/>
      <c r="OTV6" s="859"/>
      <c r="OTW6" s="859"/>
      <c r="OTX6" s="859"/>
      <c r="OTY6" s="859"/>
      <c r="OTZ6" s="859"/>
      <c r="OUA6" s="859"/>
      <c r="OUB6" s="859"/>
      <c r="OUC6" s="859"/>
      <c r="OUD6" s="859"/>
      <c r="OUE6" s="859"/>
      <c r="OUF6" s="859"/>
      <c r="OUG6" s="859"/>
      <c r="OUH6" s="859"/>
      <c r="OUI6" s="859"/>
      <c r="OUJ6" s="859"/>
      <c r="OUK6" s="859"/>
      <c r="OUL6" s="859"/>
      <c r="OUM6" s="859"/>
      <c r="OUN6" s="859"/>
      <c r="OUO6" s="859"/>
      <c r="OUP6" s="859"/>
      <c r="OUQ6" s="859"/>
      <c r="OUR6" s="859"/>
      <c r="OUS6" s="859"/>
      <c r="OUT6" s="859"/>
      <c r="OUU6" s="859"/>
      <c r="OUV6" s="859"/>
      <c r="OUW6" s="859"/>
      <c r="OUX6" s="859"/>
      <c r="OUY6" s="859"/>
      <c r="OUZ6" s="859"/>
      <c r="OVA6" s="859"/>
      <c r="OVB6" s="859"/>
      <c r="OVC6" s="859"/>
      <c r="OVD6" s="859"/>
      <c r="OVE6" s="859"/>
      <c r="OVF6" s="859"/>
      <c r="OVG6" s="859"/>
      <c r="OVH6" s="859"/>
      <c r="OVI6" s="859"/>
      <c r="OVJ6" s="859"/>
      <c r="OVK6" s="859"/>
      <c r="OVL6" s="859"/>
      <c r="OVM6" s="859"/>
      <c r="OVN6" s="859"/>
      <c r="OVO6" s="859"/>
      <c r="OVP6" s="859"/>
      <c r="OVQ6" s="859"/>
      <c r="OVR6" s="859"/>
      <c r="OVS6" s="859"/>
      <c r="OVT6" s="859"/>
      <c r="OVU6" s="859"/>
      <c r="OVV6" s="859"/>
      <c r="OVW6" s="859"/>
      <c r="OVX6" s="859"/>
      <c r="OVY6" s="859"/>
      <c r="OVZ6" s="859"/>
      <c r="OWA6" s="859"/>
      <c r="OWB6" s="859"/>
      <c r="OWC6" s="859"/>
      <c r="OWD6" s="859"/>
      <c r="OWE6" s="859"/>
      <c r="OWF6" s="859"/>
      <c r="OWG6" s="859"/>
      <c r="OWH6" s="859"/>
      <c r="OWI6" s="859"/>
      <c r="OWJ6" s="859"/>
      <c r="OWK6" s="859"/>
      <c r="OWL6" s="859"/>
      <c r="OWM6" s="859"/>
      <c r="OWN6" s="859"/>
      <c r="OWO6" s="859"/>
      <c r="OWP6" s="859"/>
      <c r="OWQ6" s="859"/>
      <c r="OWR6" s="859"/>
      <c r="OWS6" s="859"/>
      <c r="OWT6" s="859"/>
      <c r="OWU6" s="859"/>
      <c r="OWV6" s="859"/>
      <c r="OWW6" s="859"/>
      <c r="OWX6" s="859"/>
      <c r="OWY6" s="859"/>
      <c r="OWZ6" s="859"/>
      <c r="OXA6" s="859"/>
      <c r="OXB6" s="859"/>
      <c r="OXC6" s="859"/>
      <c r="OXD6" s="859"/>
      <c r="OXE6" s="859"/>
      <c r="OXF6" s="859"/>
      <c r="OXG6" s="859"/>
      <c r="OXH6" s="859"/>
      <c r="OXI6" s="859"/>
      <c r="OXJ6" s="859"/>
      <c r="OXK6" s="859"/>
      <c r="OXL6" s="859"/>
      <c r="OXM6" s="859"/>
      <c r="OXN6" s="859"/>
      <c r="OXO6" s="859"/>
      <c r="OXP6" s="859"/>
      <c r="OXQ6" s="859"/>
      <c r="OXR6" s="859"/>
      <c r="OXS6" s="859"/>
      <c r="OXT6" s="859"/>
      <c r="OXU6" s="859"/>
      <c r="OXV6" s="859"/>
      <c r="OXW6" s="859"/>
      <c r="OXX6" s="859"/>
      <c r="OXY6" s="859"/>
      <c r="OXZ6" s="859"/>
      <c r="OYA6" s="859"/>
      <c r="OYB6" s="859"/>
      <c r="OYC6" s="859"/>
      <c r="OYD6" s="859"/>
      <c r="OYE6" s="859"/>
      <c r="OYF6" s="859"/>
      <c r="OYG6" s="859"/>
      <c r="OYH6" s="859"/>
      <c r="OYI6" s="859"/>
      <c r="OYJ6" s="859"/>
      <c r="OYK6" s="859"/>
      <c r="OYL6" s="859"/>
      <c r="OYM6" s="859"/>
      <c r="OYN6" s="859"/>
      <c r="OYO6" s="859"/>
      <c r="OYP6" s="859"/>
      <c r="OYQ6" s="859"/>
      <c r="OYR6" s="859"/>
      <c r="OYS6" s="859"/>
      <c r="OYT6" s="859"/>
      <c r="OYU6" s="859"/>
      <c r="OYV6" s="859"/>
      <c r="OYW6" s="859"/>
      <c r="OYX6" s="859"/>
      <c r="OYY6" s="859"/>
      <c r="OYZ6" s="859"/>
      <c r="OZA6" s="859"/>
      <c r="OZB6" s="859"/>
      <c r="OZC6" s="859"/>
      <c r="OZD6" s="859"/>
      <c r="OZE6" s="859"/>
      <c r="OZF6" s="859"/>
      <c r="OZG6" s="859"/>
      <c r="OZH6" s="859"/>
      <c r="OZI6" s="859"/>
      <c r="OZJ6" s="859"/>
      <c r="OZK6" s="859"/>
      <c r="OZL6" s="859"/>
      <c r="OZM6" s="859"/>
      <c r="OZN6" s="859"/>
      <c r="OZO6" s="859"/>
      <c r="OZP6" s="859"/>
      <c r="OZQ6" s="859"/>
      <c r="OZR6" s="859"/>
      <c r="OZS6" s="859"/>
      <c r="OZT6" s="859"/>
      <c r="OZU6" s="859"/>
      <c r="OZV6" s="859"/>
      <c r="OZW6" s="859"/>
      <c r="OZX6" s="859"/>
      <c r="OZY6" s="859"/>
      <c r="OZZ6" s="859"/>
      <c r="PAA6" s="859"/>
      <c r="PAB6" s="859"/>
      <c r="PAC6" s="859"/>
      <c r="PAD6" s="859"/>
      <c r="PAE6" s="859"/>
      <c r="PAF6" s="859"/>
      <c r="PAG6" s="859"/>
      <c r="PAH6" s="859"/>
      <c r="PAI6" s="859"/>
      <c r="PAJ6" s="859"/>
      <c r="PAK6" s="859"/>
      <c r="PAL6" s="859"/>
      <c r="PAM6" s="859"/>
      <c r="PAN6" s="859"/>
      <c r="PAO6" s="859"/>
      <c r="PAP6" s="859"/>
      <c r="PAQ6" s="859"/>
      <c r="PAR6" s="859"/>
      <c r="PAS6" s="859"/>
      <c r="PAT6" s="859"/>
      <c r="PAU6" s="859"/>
      <c r="PAV6" s="859"/>
      <c r="PAW6" s="859"/>
      <c r="PAX6" s="859"/>
      <c r="PAY6" s="859"/>
      <c r="PAZ6" s="859"/>
      <c r="PBA6" s="859"/>
      <c r="PBB6" s="859"/>
      <c r="PBC6" s="859"/>
      <c r="PBD6" s="859"/>
      <c r="PBE6" s="859"/>
      <c r="PBF6" s="859"/>
      <c r="PBG6" s="859"/>
      <c r="PBH6" s="859"/>
      <c r="PBI6" s="859"/>
      <c r="PBJ6" s="859"/>
      <c r="PBK6" s="859"/>
      <c r="PBL6" s="859"/>
      <c r="PBM6" s="859"/>
      <c r="PBN6" s="859"/>
      <c r="PBO6" s="859"/>
      <c r="PBP6" s="859"/>
      <c r="PBQ6" s="859"/>
      <c r="PBR6" s="859"/>
      <c r="PBS6" s="859"/>
      <c r="PBT6" s="859"/>
      <c r="PBU6" s="859"/>
      <c r="PBV6" s="859"/>
      <c r="PBW6" s="859"/>
      <c r="PBX6" s="859"/>
      <c r="PBY6" s="859"/>
      <c r="PBZ6" s="859"/>
      <c r="PCA6" s="859"/>
      <c r="PCB6" s="859"/>
      <c r="PCC6" s="859"/>
      <c r="PCD6" s="859"/>
      <c r="PCE6" s="859"/>
      <c r="PCF6" s="859"/>
      <c r="PCG6" s="859"/>
      <c r="PCH6" s="859"/>
      <c r="PCI6" s="859"/>
      <c r="PCJ6" s="859"/>
      <c r="PCK6" s="859"/>
      <c r="PCL6" s="859"/>
      <c r="PCM6" s="859"/>
      <c r="PCN6" s="859"/>
      <c r="PCO6" s="859"/>
      <c r="PCP6" s="859"/>
      <c r="PCQ6" s="859"/>
      <c r="PCR6" s="859"/>
      <c r="PCS6" s="859"/>
      <c r="PCT6" s="859"/>
      <c r="PCU6" s="859"/>
      <c r="PCV6" s="859"/>
      <c r="PCW6" s="859"/>
      <c r="PCX6" s="859"/>
      <c r="PCY6" s="859"/>
      <c r="PCZ6" s="859"/>
      <c r="PDA6" s="859"/>
      <c r="PDB6" s="859"/>
      <c r="PDC6" s="859"/>
      <c r="PDD6" s="859"/>
      <c r="PDE6" s="859"/>
      <c r="PDF6" s="859"/>
      <c r="PDG6" s="859"/>
      <c r="PDH6" s="859"/>
      <c r="PDI6" s="859"/>
      <c r="PDJ6" s="859"/>
      <c r="PDK6" s="859"/>
      <c r="PDL6" s="859"/>
      <c r="PDM6" s="859"/>
      <c r="PDN6" s="859"/>
      <c r="PDO6" s="859"/>
      <c r="PDP6" s="859"/>
      <c r="PDQ6" s="859"/>
      <c r="PDR6" s="859"/>
      <c r="PDS6" s="859"/>
      <c r="PDT6" s="859"/>
      <c r="PDU6" s="859"/>
      <c r="PDV6" s="859"/>
      <c r="PDW6" s="859"/>
      <c r="PDX6" s="859"/>
      <c r="PDY6" s="859"/>
      <c r="PDZ6" s="859"/>
      <c r="PEA6" s="859"/>
      <c r="PEB6" s="859"/>
      <c r="PEC6" s="859"/>
      <c r="PED6" s="859"/>
      <c r="PEE6" s="859"/>
      <c r="PEF6" s="859"/>
      <c r="PEG6" s="859"/>
      <c r="PEH6" s="859"/>
      <c r="PEI6" s="859"/>
      <c r="PEJ6" s="859"/>
      <c r="PEK6" s="859"/>
      <c r="PEL6" s="859"/>
      <c r="PEM6" s="859"/>
      <c r="PEN6" s="859"/>
      <c r="PEO6" s="859"/>
      <c r="PEP6" s="859"/>
      <c r="PEQ6" s="859"/>
      <c r="PER6" s="859"/>
      <c r="PES6" s="859"/>
      <c r="PET6" s="859"/>
      <c r="PEU6" s="859"/>
      <c r="PEV6" s="859"/>
      <c r="PEW6" s="859"/>
      <c r="PEX6" s="859"/>
      <c r="PEY6" s="859"/>
      <c r="PEZ6" s="859"/>
      <c r="PFA6" s="859"/>
      <c r="PFB6" s="859"/>
      <c r="PFC6" s="859"/>
      <c r="PFD6" s="859"/>
      <c r="PFE6" s="859"/>
      <c r="PFF6" s="859"/>
      <c r="PFG6" s="859"/>
      <c r="PFH6" s="859"/>
      <c r="PFI6" s="859"/>
      <c r="PFJ6" s="859"/>
      <c r="PFK6" s="859"/>
      <c r="PFL6" s="859"/>
      <c r="PFM6" s="859"/>
      <c r="PFN6" s="859"/>
      <c r="PFO6" s="859"/>
      <c r="PFP6" s="859"/>
      <c r="PFQ6" s="859"/>
      <c r="PFR6" s="859"/>
      <c r="PFS6" s="859"/>
      <c r="PFT6" s="859"/>
      <c r="PFU6" s="859"/>
      <c r="PFV6" s="859"/>
      <c r="PFW6" s="859"/>
      <c r="PFX6" s="859"/>
      <c r="PFY6" s="859"/>
      <c r="PFZ6" s="859"/>
      <c r="PGA6" s="859"/>
      <c r="PGB6" s="859"/>
      <c r="PGC6" s="859"/>
      <c r="PGD6" s="859"/>
      <c r="PGE6" s="859"/>
      <c r="PGF6" s="859"/>
      <c r="PGG6" s="859"/>
      <c r="PGH6" s="859"/>
      <c r="PGI6" s="859"/>
      <c r="PGJ6" s="859"/>
      <c r="PGK6" s="859"/>
      <c r="PGL6" s="859"/>
      <c r="PGM6" s="859"/>
      <c r="PGN6" s="859"/>
      <c r="PGO6" s="859"/>
      <c r="PGP6" s="859"/>
      <c r="PGQ6" s="859"/>
      <c r="PGR6" s="859"/>
      <c r="PGS6" s="859"/>
      <c r="PGT6" s="859"/>
      <c r="PGU6" s="859"/>
      <c r="PGV6" s="859"/>
      <c r="PGW6" s="859"/>
      <c r="PGX6" s="859"/>
      <c r="PGY6" s="859"/>
      <c r="PGZ6" s="859"/>
      <c r="PHA6" s="859"/>
      <c r="PHB6" s="859"/>
      <c r="PHC6" s="859"/>
      <c r="PHD6" s="859"/>
      <c r="PHE6" s="859"/>
      <c r="PHF6" s="859"/>
      <c r="PHG6" s="859"/>
      <c r="PHH6" s="859"/>
      <c r="PHI6" s="859"/>
      <c r="PHJ6" s="859"/>
      <c r="PHK6" s="859"/>
      <c r="PHL6" s="859"/>
      <c r="PHM6" s="859"/>
      <c r="PHN6" s="859"/>
      <c r="PHO6" s="859"/>
      <c r="PHP6" s="859"/>
      <c r="PHQ6" s="859"/>
      <c r="PHR6" s="859"/>
      <c r="PHS6" s="859"/>
      <c r="PHT6" s="859"/>
      <c r="PHU6" s="859"/>
      <c r="PHV6" s="859"/>
      <c r="PHW6" s="859"/>
      <c r="PHX6" s="859"/>
      <c r="PHY6" s="859"/>
      <c r="PHZ6" s="859"/>
      <c r="PIA6" s="859"/>
      <c r="PIB6" s="859"/>
      <c r="PIC6" s="859"/>
      <c r="PID6" s="859"/>
      <c r="PIE6" s="859"/>
      <c r="PIF6" s="859"/>
      <c r="PIG6" s="859"/>
      <c r="PIH6" s="859"/>
      <c r="PII6" s="859"/>
      <c r="PIJ6" s="859"/>
      <c r="PIK6" s="859"/>
      <c r="PIL6" s="859"/>
      <c r="PIM6" s="859"/>
      <c r="PIN6" s="859"/>
      <c r="PIO6" s="859"/>
      <c r="PIP6" s="859"/>
      <c r="PIQ6" s="859"/>
      <c r="PIR6" s="859"/>
      <c r="PIS6" s="859"/>
      <c r="PIT6" s="859"/>
      <c r="PIU6" s="859"/>
      <c r="PIV6" s="859"/>
      <c r="PIW6" s="859"/>
      <c r="PIX6" s="859"/>
      <c r="PIY6" s="859"/>
      <c r="PIZ6" s="859"/>
      <c r="PJA6" s="859"/>
      <c r="PJB6" s="859"/>
      <c r="PJC6" s="859"/>
      <c r="PJD6" s="859"/>
      <c r="PJE6" s="859"/>
      <c r="PJF6" s="859"/>
      <c r="PJG6" s="859"/>
      <c r="PJH6" s="859"/>
      <c r="PJI6" s="859"/>
      <c r="PJJ6" s="859"/>
      <c r="PJK6" s="859"/>
      <c r="PJL6" s="859"/>
      <c r="PJM6" s="859"/>
      <c r="PJN6" s="859"/>
      <c r="PJO6" s="859"/>
      <c r="PJP6" s="859"/>
      <c r="PJQ6" s="859"/>
      <c r="PJR6" s="859"/>
      <c r="PJS6" s="859"/>
      <c r="PJT6" s="859"/>
      <c r="PJU6" s="859"/>
      <c r="PJV6" s="859"/>
      <c r="PJW6" s="859"/>
      <c r="PJX6" s="859"/>
      <c r="PJY6" s="859"/>
      <c r="PJZ6" s="859"/>
      <c r="PKA6" s="859"/>
      <c r="PKB6" s="859"/>
      <c r="PKC6" s="859"/>
      <c r="PKD6" s="859"/>
      <c r="PKE6" s="859"/>
      <c r="PKF6" s="859"/>
      <c r="PKG6" s="859"/>
      <c r="PKH6" s="859"/>
      <c r="PKI6" s="859"/>
      <c r="PKJ6" s="859"/>
      <c r="PKK6" s="859"/>
      <c r="PKL6" s="859"/>
      <c r="PKM6" s="859"/>
      <c r="PKN6" s="859"/>
      <c r="PKO6" s="859"/>
      <c r="PKP6" s="859"/>
      <c r="PKQ6" s="859"/>
      <c r="PKR6" s="859"/>
      <c r="PKS6" s="859"/>
      <c r="PKT6" s="859"/>
      <c r="PKU6" s="859"/>
      <c r="PKV6" s="859"/>
      <c r="PKW6" s="859"/>
      <c r="PKX6" s="859"/>
      <c r="PKY6" s="859"/>
      <c r="PKZ6" s="859"/>
      <c r="PLA6" s="859"/>
      <c r="PLB6" s="859"/>
      <c r="PLC6" s="859"/>
      <c r="PLD6" s="859"/>
      <c r="PLE6" s="859"/>
      <c r="PLF6" s="859"/>
      <c r="PLG6" s="859"/>
      <c r="PLH6" s="859"/>
      <c r="PLI6" s="859"/>
      <c r="PLJ6" s="859"/>
      <c r="PLK6" s="859"/>
      <c r="PLL6" s="859"/>
      <c r="PLM6" s="859"/>
      <c r="PLN6" s="859"/>
      <c r="PLO6" s="859"/>
      <c r="PLP6" s="859"/>
      <c r="PLQ6" s="859"/>
      <c r="PLR6" s="859"/>
      <c r="PLS6" s="859"/>
      <c r="PLT6" s="859"/>
      <c r="PLU6" s="859"/>
      <c r="PLV6" s="859"/>
      <c r="PLW6" s="859"/>
      <c r="PLX6" s="859"/>
      <c r="PLY6" s="859"/>
      <c r="PLZ6" s="859"/>
      <c r="PMA6" s="859"/>
      <c r="PMB6" s="859"/>
      <c r="PMC6" s="859"/>
      <c r="PMD6" s="859"/>
      <c r="PME6" s="859"/>
      <c r="PMF6" s="859"/>
      <c r="PMG6" s="859"/>
      <c r="PMH6" s="859"/>
      <c r="PMI6" s="859"/>
      <c r="PMJ6" s="859"/>
      <c r="PMK6" s="859"/>
      <c r="PML6" s="859"/>
      <c r="PMM6" s="859"/>
      <c r="PMN6" s="859"/>
      <c r="PMO6" s="859"/>
      <c r="PMP6" s="859"/>
      <c r="PMQ6" s="859"/>
      <c r="PMR6" s="859"/>
      <c r="PMS6" s="859"/>
      <c r="PMT6" s="859"/>
      <c r="PMU6" s="859"/>
      <c r="PMV6" s="859"/>
      <c r="PMW6" s="859"/>
      <c r="PMX6" s="859"/>
      <c r="PMY6" s="859"/>
      <c r="PMZ6" s="859"/>
      <c r="PNA6" s="859"/>
      <c r="PNB6" s="859"/>
      <c r="PNC6" s="859"/>
      <c r="PND6" s="859"/>
      <c r="PNE6" s="859"/>
      <c r="PNF6" s="859"/>
      <c r="PNG6" s="859"/>
      <c r="PNH6" s="859"/>
      <c r="PNI6" s="859"/>
      <c r="PNJ6" s="859"/>
      <c r="PNK6" s="859"/>
      <c r="PNL6" s="859"/>
      <c r="PNM6" s="859"/>
      <c r="PNN6" s="859"/>
      <c r="PNO6" s="859"/>
      <c r="PNP6" s="859"/>
      <c r="PNQ6" s="859"/>
      <c r="PNR6" s="859"/>
      <c r="PNS6" s="859"/>
      <c r="PNT6" s="859"/>
      <c r="PNU6" s="859"/>
      <c r="PNV6" s="859"/>
      <c r="PNW6" s="859"/>
      <c r="PNX6" s="859"/>
      <c r="PNY6" s="859"/>
      <c r="PNZ6" s="859"/>
      <c r="POA6" s="859"/>
      <c r="POB6" s="859"/>
      <c r="POC6" s="859"/>
      <c r="POD6" s="859"/>
      <c r="POE6" s="859"/>
      <c r="POF6" s="859"/>
      <c r="POG6" s="859"/>
      <c r="POH6" s="859"/>
      <c r="POI6" s="859"/>
      <c r="POJ6" s="859"/>
      <c r="POK6" s="859"/>
      <c r="POL6" s="859"/>
      <c r="POM6" s="859"/>
      <c r="PON6" s="859"/>
      <c r="POO6" s="859"/>
      <c r="POP6" s="859"/>
      <c r="POQ6" s="859"/>
      <c r="POR6" s="859"/>
      <c r="POS6" s="859"/>
      <c r="POT6" s="859"/>
      <c r="POU6" s="859"/>
      <c r="POV6" s="859"/>
      <c r="POW6" s="859"/>
      <c r="POX6" s="859"/>
      <c r="POY6" s="859"/>
      <c r="POZ6" s="859"/>
      <c r="PPA6" s="859"/>
      <c r="PPB6" s="859"/>
      <c r="PPC6" s="859"/>
      <c r="PPD6" s="859"/>
      <c r="PPE6" s="859"/>
      <c r="PPF6" s="859"/>
      <c r="PPG6" s="859"/>
      <c r="PPH6" s="859"/>
      <c r="PPI6" s="859"/>
      <c r="PPJ6" s="859"/>
      <c r="PPK6" s="859"/>
      <c r="PPL6" s="859"/>
      <c r="PPM6" s="859"/>
      <c r="PPN6" s="859"/>
      <c r="PPO6" s="859"/>
      <c r="PPP6" s="859"/>
      <c r="PPQ6" s="859"/>
      <c r="PPR6" s="859"/>
      <c r="PPS6" s="859"/>
      <c r="PPT6" s="859"/>
      <c r="PPU6" s="859"/>
      <c r="PPV6" s="859"/>
      <c r="PPW6" s="859"/>
      <c r="PPX6" s="859"/>
      <c r="PPY6" s="859"/>
      <c r="PPZ6" s="859"/>
      <c r="PQA6" s="859"/>
      <c r="PQB6" s="859"/>
      <c r="PQC6" s="859"/>
      <c r="PQD6" s="859"/>
      <c r="PQE6" s="859"/>
      <c r="PQF6" s="859"/>
      <c r="PQG6" s="859"/>
      <c r="PQH6" s="859"/>
      <c r="PQI6" s="859"/>
      <c r="PQJ6" s="859"/>
      <c r="PQK6" s="859"/>
      <c r="PQL6" s="859"/>
      <c r="PQM6" s="859"/>
      <c r="PQN6" s="859"/>
      <c r="PQO6" s="859"/>
      <c r="PQP6" s="859"/>
      <c r="PQQ6" s="859"/>
      <c r="PQR6" s="859"/>
      <c r="PQS6" s="859"/>
      <c r="PQT6" s="859"/>
      <c r="PQU6" s="859"/>
      <c r="PQV6" s="859"/>
      <c r="PQW6" s="859"/>
      <c r="PQX6" s="859"/>
      <c r="PQY6" s="859"/>
      <c r="PQZ6" s="859"/>
      <c r="PRA6" s="859"/>
      <c r="PRB6" s="859"/>
      <c r="PRC6" s="859"/>
      <c r="PRD6" s="859"/>
      <c r="PRE6" s="859"/>
      <c r="PRF6" s="859"/>
      <c r="PRG6" s="859"/>
      <c r="PRH6" s="859"/>
      <c r="PRI6" s="859"/>
      <c r="PRJ6" s="859"/>
      <c r="PRK6" s="859"/>
      <c r="PRL6" s="859"/>
      <c r="PRM6" s="859"/>
      <c r="PRN6" s="859"/>
      <c r="PRO6" s="859"/>
      <c r="PRP6" s="859"/>
      <c r="PRQ6" s="859"/>
      <c r="PRR6" s="859"/>
      <c r="PRS6" s="859"/>
      <c r="PRT6" s="859"/>
      <c r="PRU6" s="859"/>
      <c r="PRV6" s="859"/>
      <c r="PRW6" s="859"/>
      <c r="PRX6" s="859"/>
      <c r="PRY6" s="859"/>
      <c r="PRZ6" s="859"/>
      <c r="PSA6" s="859"/>
      <c r="PSB6" s="859"/>
      <c r="PSC6" s="859"/>
      <c r="PSD6" s="859"/>
      <c r="PSE6" s="859"/>
      <c r="PSF6" s="859"/>
      <c r="PSG6" s="859"/>
      <c r="PSH6" s="859"/>
      <c r="PSI6" s="859"/>
      <c r="PSJ6" s="859"/>
      <c r="PSK6" s="859"/>
      <c r="PSL6" s="859"/>
      <c r="PSM6" s="859"/>
      <c r="PSN6" s="859"/>
      <c r="PSO6" s="859"/>
      <c r="PSP6" s="859"/>
      <c r="PSQ6" s="859"/>
      <c r="PSR6" s="859"/>
      <c r="PSS6" s="859"/>
      <c r="PST6" s="859"/>
      <c r="PSU6" s="859"/>
      <c r="PSV6" s="859"/>
      <c r="PSW6" s="859"/>
      <c r="PSX6" s="859"/>
      <c r="PSY6" s="859"/>
      <c r="PSZ6" s="859"/>
      <c r="PTA6" s="859"/>
      <c r="PTB6" s="859"/>
      <c r="PTC6" s="859"/>
      <c r="PTD6" s="859"/>
      <c r="PTE6" s="859"/>
      <c r="PTF6" s="859"/>
      <c r="PTG6" s="859"/>
      <c r="PTH6" s="859"/>
      <c r="PTI6" s="859"/>
      <c r="PTJ6" s="859"/>
      <c r="PTK6" s="859"/>
      <c r="PTL6" s="859"/>
      <c r="PTM6" s="859"/>
      <c r="PTN6" s="859"/>
      <c r="PTO6" s="859"/>
      <c r="PTP6" s="859"/>
      <c r="PTQ6" s="859"/>
      <c r="PTR6" s="859"/>
      <c r="PTS6" s="859"/>
      <c r="PTT6" s="859"/>
      <c r="PTU6" s="859"/>
      <c r="PTV6" s="859"/>
      <c r="PTW6" s="859"/>
      <c r="PTX6" s="859"/>
      <c r="PTY6" s="859"/>
      <c r="PTZ6" s="859"/>
      <c r="PUA6" s="859"/>
      <c r="PUB6" s="859"/>
      <c r="PUC6" s="859"/>
      <c r="PUD6" s="859"/>
      <c r="PUE6" s="859"/>
      <c r="PUF6" s="859"/>
      <c r="PUG6" s="859"/>
      <c r="PUH6" s="859"/>
      <c r="PUI6" s="859"/>
      <c r="PUJ6" s="859"/>
      <c r="PUK6" s="859"/>
      <c r="PUL6" s="859"/>
      <c r="PUM6" s="859"/>
      <c r="PUN6" s="859"/>
      <c r="PUO6" s="859"/>
      <c r="PUP6" s="859"/>
      <c r="PUQ6" s="859"/>
      <c r="PUR6" s="859"/>
      <c r="PUS6" s="859"/>
      <c r="PUT6" s="859"/>
      <c r="PUU6" s="859"/>
      <c r="PUV6" s="859"/>
      <c r="PUW6" s="859"/>
      <c r="PUX6" s="859"/>
      <c r="PUY6" s="859"/>
      <c r="PUZ6" s="859"/>
      <c r="PVA6" s="859"/>
      <c r="PVB6" s="859"/>
      <c r="PVC6" s="859"/>
      <c r="PVD6" s="859"/>
      <c r="PVE6" s="859"/>
      <c r="PVF6" s="859"/>
      <c r="PVG6" s="859"/>
      <c r="PVH6" s="859"/>
      <c r="PVI6" s="859"/>
      <c r="PVJ6" s="859"/>
      <c r="PVK6" s="859"/>
      <c r="PVL6" s="859"/>
      <c r="PVM6" s="859"/>
      <c r="PVN6" s="859"/>
      <c r="PVO6" s="859"/>
      <c r="PVP6" s="859"/>
      <c r="PVQ6" s="859"/>
      <c r="PVR6" s="859"/>
      <c r="PVS6" s="859"/>
      <c r="PVT6" s="859"/>
      <c r="PVU6" s="859"/>
      <c r="PVV6" s="859"/>
      <c r="PVW6" s="859"/>
      <c r="PVX6" s="859"/>
      <c r="PVY6" s="859"/>
      <c r="PVZ6" s="859"/>
      <c r="PWA6" s="859"/>
      <c r="PWB6" s="859"/>
      <c r="PWC6" s="859"/>
      <c r="PWD6" s="859"/>
      <c r="PWE6" s="859"/>
      <c r="PWF6" s="859"/>
      <c r="PWG6" s="859"/>
      <c r="PWH6" s="859"/>
      <c r="PWI6" s="859"/>
      <c r="PWJ6" s="859"/>
      <c r="PWK6" s="859"/>
      <c r="PWL6" s="859"/>
      <c r="PWM6" s="859"/>
      <c r="PWN6" s="859"/>
      <c r="PWO6" s="859"/>
      <c r="PWP6" s="859"/>
      <c r="PWQ6" s="859"/>
      <c r="PWR6" s="859"/>
      <c r="PWS6" s="859"/>
      <c r="PWT6" s="859"/>
      <c r="PWU6" s="859"/>
      <c r="PWV6" s="859"/>
      <c r="PWW6" s="859"/>
      <c r="PWX6" s="859"/>
      <c r="PWY6" s="859"/>
      <c r="PWZ6" s="859"/>
      <c r="PXA6" s="859"/>
      <c r="PXB6" s="859"/>
      <c r="PXC6" s="859"/>
      <c r="PXD6" s="859"/>
      <c r="PXE6" s="859"/>
      <c r="PXF6" s="859"/>
      <c r="PXG6" s="859"/>
      <c r="PXH6" s="859"/>
      <c r="PXI6" s="859"/>
      <c r="PXJ6" s="859"/>
      <c r="PXK6" s="859"/>
      <c r="PXL6" s="859"/>
      <c r="PXM6" s="859"/>
      <c r="PXN6" s="859"/>
      <c r="PXO6" s="859"/>
      <c r="PXP6" s="859"/>
      <c r="PXQ6" s="859"/>
      <c r="PXR6" s="859"/>
      <c r="PXS6" s="859"/>
      <c r="PXT6" s="859"/>
      <c r="PXU6" s="859"/>
      <c r="PXV6" s="859"/>
      <c r="PXW6" s="859"/>
      <c r="PXX6" s="859"/>
      <c r="PXY6" s="859"/>
      <c r="PXZ6" s="859"/>
      <c r="PYA6" s="859"/>
      <c r="PYB6" s="859"/>
      <c r="PYC6" s="859"/>
      <c r="PYD6" s="859"/>
      <c r="PYE6" s="859"/>
      <c r="PYF6" s="859"/>
      <c r="PYG6" s="859"/>
      <c r="PYH6" s="859"/>
      <c r="PYI6" s="859"/>
      <c r="PYJ6" s="859"/>
      <c r="PYK6" s="859"/>
      <c r="PYL6" s="859"/>
      <c r="PYM6" s="859"/>
      <c r="PYN6" s="859"/>
      <c r="PYO6" s="859"/>
      <c r="PYP6" s="859"/>
      <c r="PYQ6" s="859"/>
      <c r="PYR6" s="859"/>
      <c r="PYS6" s="859"/>
      <c r="PYT6" s="859"/>
      <c r="PYU6" s="859"/>
      <c r="PYV6" s="859"/>
      <c r="PYW6" s="859"/>
      <c r="PYX6" s="859"/>
      <c r="PYY6" s="859"/>
      <c r="PYZ6" s="859"/>
      <c r="PZA6" s="859"/>
      <c r="PZB6" s="859"/>
      <c r="PZC6" s="859"/>
      <c r="PZD6" s="859"/>
      <c r="PZE6" s="859"/>
      <c r="PZF6" s="859"/>
      <c r="PZG6" s="859"/>
      <c r="PZH6" s="859"/>
      <c r="PZI6" s="859"/>
      <c r="PZJ6" s="859"/>
      <c r="PZK6" s="859"/>
      <c r="PZL6" s="859"/>
      <c r="PZM6" s="859"/>
      <c r="PZN6" s="859"/>
      <c r="PZO6" s="859"/>
      <c r="PZP6" s="859"/>
      <c r="PZQ6" s="859"/>
      <c r="PZR6" s="859"/>
      <c r="PZS6" s="859"/>
      <c r="PZT6" s="859"/>
      <c r="PZU6" s="859"/>
      <c r="PZV6" s="859"/>
      <c r="PZW6" s="859"/>
      <c r="PZX6" s="859"/>
      <c r="PZY6" s="859"/>
      <c r="PZZ6" s="859"/>
      <c r="QAA6" s="859"/>
      <c r="QAB6" s="859"/>
      <c r="QAC6" s="859"/>
      <c r="QAD6" s="859"/>
      <c r="QAE6" s="859"/>
      <c r="QAF6" s="859"/>
      <c r="QAG6" s="859"/>
      <c r="QAH6" s="859"/>
      <c r="QAI6" s="859"/>
      <c r="QAJ6" s="859"/>
      <c r="QAK6" s="859"/>
      <c r="QAL6" s="859"/>
      <c r="QAM6" s="859"/>
      <c r="QAN6" s="859"/>
      <c r="QAO6" s="859"/>
      <c r="QAP6" s="859"/>
      <c r="QAQ6" s="859"/>
      <c r="QAR6" s="859"/>
      <c r="QAS6" s="859"/>
      <c r="QAT6" s="859"/>
      <c r="QAU6" s="859"/>
      <c r="QAV6" s="859"/>
      <c r="QAW6" s="859"/>
      <c r="QAX6" s="859"/>
      <c r="QAY6" s="859"/>
      <c r="QAZ6" s="859"/>
      <c r="QBA6" s="859"/>
      <c r="QBB6" s="859"/>
      <c r="QBC6" s="859"/>
      <c r="QBD6" s="859"/>
      <c r="QBE6" s="859"/>
      <c r="QBF6" s="859"/>
      <c r="QBG6" s="859"/>
      <c r="QBH6" s="859"/>
      <c r="QBI6" s="859"/>
      <c r="QBJ6" s="859"/>
      <c r="QBK6" s="859"/>
      <c r="QBL6" s="859"/>
      <c r="QBM6" s="859"/>
      <c r="QBN6" s="859"/>
      <c r="QBO6" s="859"/>
      <c r="QBP6" s="859"/>
      <c r="QBQ6" s="859"/>
      <c r="QBR6" s="859"/>
      <c r="QBS6" s="859"/>
      <c r="QBT6" s="859"/>
      <c r="QBU6" s="859"/>
      <c r="QBV6" s="859"/>
      <c r="QBW6" s="859"/>
      <c r="QBX6" s="859"/>
      <c r="QBY6" s="859"/>
      <c r="QBZ6" s="859"/>
      <c r="QCA6" s="859"/>
      <c r="QCB6" s="859"/>
      <c r="QCC6" s="859"/>
      <c r="QCD6" s="859"/>
      <c r="QCE6" s="859"/>
      <c r="QCF6" s="859"/>
      <c r="QCG6" s="859"/>
      <c r="QCH6" s="859"/>
      <c r="QCI6" s="859"/>
      <c r="QCJ6" s="859"/>
      <c r="QCK6" s="859"/>
      <c r="QCL6" s="859"/>
      <c r="QCM6" s="859"/>
      <c r="QCN6" s="859"/>
      <c r="QCO6" s="859"/>
      <c r="QCP6" s="859"/>
      <c r="QCQ6" s="859"/>
      <c r="QCR6" s="859"/>
      <c r="QCS6" s="859"/>
      <c r="QCT6" s="859"/>
      <c r="QCU6" s="859"/>
      <c r="QCV6" s="859"/>
      <c r="QCW6" s="859"/>
      <c r="QCX6" s="859"/>
      <c r="QCY6" s="859"/>
      <c r="QCZ6" s="859"/>
      <c r="QDA6" s="859"/>
      <c r="QDB6" s="859"/>
      <c r="QDC6" s="859"/>
      <c r="QDD6" s="859"/>
      <c r="QDE6" s="859"/>
      <c r="QDF6" s="859"/>
      <c r="QDG6" s="859"/>
      <c r="QDH6" s="859"/>
      <c r="QDI6" s="859"/>
      <c r="QDJ6" s="859"/>
      <c r="QDK6" s="859"/>
      <c r="QDL6" s="859"/>
      <c r="QDM6" s="859"/>
      <c r="QDN6" s="859"/>
      <c r="QDO6" s="859"/>
      <c r="QDP6" s="859"/>
      <c r="QDQ6" s="859"/>
      <c r="QDR6" s="859"/>
      <c r="QDS6" s="859"/>
      <c r="QDT6" s="859"/>
      <c r="QDU6" s="859"/>
      <c r="QDV6" s="859"/>
      <c r="QDW6" s="859"/>
      <c r="QDX6" s="859"/>
      <c r="QDY6" s="859"/>
      <c r="QDZ6" s="859"/>
      <c r="QEA6" s="859"/>
      <c r="QEB6" s="859"/>
      <c r="QEC6" s="859"/>
      <c r="QED6" s="859"/>
      <c r="QEE6" s="859"/>
      <c r="QEF6" s="859"/>
      <c r="QEG6" s="859"/>
      <c r="QEH6" s="859"/>
      <c r="QEI6" s="859"/>
      <c r="QEJ6" s="859"/>
      <c r="QEK6" s="859"/>
      <c r="QEL6" s="859"/>
      <c r="QEM6" s="859"/>
      <c r="QEN6" s="859"/>
      <c r="QEO6" s="859"/>
      <c r="QEP6" s="859"/>
      <c r="QEQ6" s="859"/>
      <c r="QER6" s="859"/>
      <c r="QES6" s="859"/>
      <c r="QET6" s="859"/>
      <c r="QEU6" s="859"/>
      <c r="QEV6" s="859"/>
      <c r="QEW6" s="859"/>
      <c r="QEX6" s="859"/>
      <c r="QEY6" s="859"/>
      <c r="QEZ6" s="859"/>
      <c r="QFA6" s="859"/>
      <c r="QFB6" s="859"/>
      <c r="QFC6" s="859"/>
      <c r="QFD6" s="859"/>
      <c r="QFE6" s="859"/>
      <c r="QFF6" s="859"/>
      <c r="QFG6" s="859"/>
      <c r="QFH6" s="859"/>
      <c r="QFI6" s="859"/>
      <c r="QFJ6" s="859"/>
      <c r="QFK6" s="859"/>
      <c r="QFL6" s="859"/>
      <c r="QFM6" s="859"/>
      <c r="QFN6" s="859"/>
      <c r="QFO6" s="859"/>
      <c r="QFP6" s="859"/>
      <c r="QFQ6" s="859"/>
      <c r="QFR6" s="859"/>
      <c r="QFS6" s="859"/>
      <c r="QFT6" s="859"/>
      <c r="QFU6" s="859"/>
      <c r="QFV6" s="859"/>
      <c r="QFW6" s="859"/>
      <c r="QFX6" s="859"/>
      <c r="QFY6" s="859"/>
      <c r="QFZ6" s="859"/>
      <c r="QGA6" s="859"/>
      <c r="QGB6" s="859"/>
      <c r="QGC6" s="859"/>
      <c r="QGD6" s="859"/>
      <c r="QGE6" s="859"/>
      <c r="QGF6" s="859"/>
      <c r="QGG6" s="859"/>
      <c r="QGH6" s="859"/>
      <c r="QGI6" s="859"/>
      <c r="QGJ6" s="859"/>
      <c r="QGK6" s="859"/>
      <c r="QGL6" s="859"/>
      <c r="QGM6" s="859"/>
      <c r="QGN6" s="859"/>
      <c r="QGO6" s="859"/>
      <c r="QGP6" s="859"/>
      <c r="QGQ6" s="859"/>
      <c r="QGR6" s="859"/>
      <c r="QGS6" s="859"/>
      <c r="QGT6" s="859"/>
      <c r="QGU6" s="859"/>
      <c r="QGV6" s="859"/>
      <c r="QGW6" s="859"/>
      <c r="QGX6" s="859"/>
      <c r="QGY6" s="859"/>
      <c r="QGZ6" s="859"/>
      <c r="QHA6" s="859"/>
      <c r="QHB6" s="859"/>
      <c r="QHC6" s="859"/>
      <c r="QHD6" s="859"/>
      <c r="QHE6" s="859"/>
      <c r="QHF6" s="859"/>
      <c r="QHG6" s="859"/>
      <c r="QHH6" s="859"/>
      <c r="QHI6" s="859"/>
      <c r="QHJ6" s="859"/>
      <c r="QHK6" s="859"/>
      <c r="QHL6" s="859"/>
      <c r="QHM6" s="859"/>
      <c r="QHN6" s="859"/>
      <c r="QHO6" s="859"/>
      <c r="QHP6" s="859"/>
      <c r="QHQ6" s="859"/>
      <c r="QHR6" s="859"/>
      <c r="QHS6" s="859"/>
      <c r="QHT6" s="859"/>
      <c r="QHU6" s="859"/>
      <c r="QHV6" s="859"/>
      <c r="QHW6" s="859"/>
      <c r="QHX6" s="859"/>
      <c r="QHY6" s="859"/>
      <c r="QHZ6" s="859"/>
      <c r="QIA6" s="859"/>
      <c r="QIB6" s="859"/>
      <c r="QIC6" s="859"/>
      <c r="QID6" s="859"/>
      <c r="QIE6" s="859"/>
      <c r="QIF6" s="859"/>
      <c r="QIG6" s="859"/>
      <c r="QIH6" s="859"/>
      <c r="QII6" s="859"/>
      <c r="QIJ6" s="859"/>
      <c r="QIK6" s="859"/>
      <c r="QIL6" s="859"/>
      <c r="QIM6" s="859"/>
      <c r="QIN6" s="859"/>
      <c r="QIO6" s="859"/>
      <c r="QIP6" s="859"/>
      <c r="QIQ6" s="859"/>
      <c r="QIR6" s="859"/>
      <c r="QIS6" s="859"/>
      <c r="QIT6" s="859"/>
      <c r="QIU6" s="859"/>
      <c r="QIV6" s="859"/>
      <c r="QIW6" s="859"/>
      <c r="QIX6" s="859"/>
      <c r="QIY6" s="859"/>
      <c r="QIZ6" s="859"/>
      <c r="QJA6" s="859"/>
      <c r="QJB6" s="859"/>
      <c r="QJC6" s="859"/>
      <c r="QJD6" s="859"/>
      <c r="QJE6" s="859"/>
      <c r="QJF6" s="859"/>
      <c r="QJG6" s="859"/>
      <c r="QJH6" s="859"/>
      <c r="QJI6" s="859"/>
      <c r="QJJ6" s="859"/>
      <c r="QJK6" s="859"/>
      <c r="QJL6" s="859"/>
      <c r="QJM6" s="859"/>
      <c r="QJN6" s="859"/>
      <c r="QJO6" s="859"/>
      <c r="QJP6" s="859"/>
      <c r="QJQ6" s="859"/>
      <c r="QJR6" s="859"/>
      <c r="QJS6" s="859"/>
      <c r="QJT6" s="859"/>
      <c r="QJU6" s="859"/>
      <c r="QJV6" s="859"/>
      <c r="QJW6" s="859"/>
      <c r="QJX6" s="859"/>
      <c r="QJY6" s="859"/>
      <c r="QJZ6" s="859"/>
      <c r="QKA6" s="859"/>
      <c r="QKB6" s="859"/>
      <c r="QKC6" s="859"/>
      <c r="QKD6" s="859"/>
      <c r="QKE6" s="859"/>
      <c r="QKF6" s="859"/>
      <c r="QKG6" s="859"/>
      <c r="QKH6" s="859"/>
      <c r="QKI6" s="859"/>
      <c r="QKJ6" s="859"/>
      <c r="QKK6" s="859"/>
      <c r="QKL6" s="859"/>
      <c r="QKM6" s="859"/>
      <c r="QKN6" s="859"/>
      <c r="QKO6" s="859"/>
      <c r="QKP6" s="859"/>
      <c r="QKQ6" s="859"/>
      <c r="QKR6" s="859"/>
      <c r="QKS6" s="859"/>
      <c r="QKT6" s="859"/>
      <c r="QKU6" s="859"/>
      <c r="QKV6" s="859"/>
      <c r="QKW6" s="859"/>
      <c r="QKX6" s="859"/>
      <c r="QKY6" s="859"/>
      <c r="QKZ6" s="859"/>
      <c r="QLA6" s="859"/>
      <c r="QLB6" s="859"/>
      <c r="QLC6" s="859"/>
      <c r="QLD6" s="859"/>
      <c r="QLE6" s="859"/>
      <c r="QLF6" s="859"/>
      <c r="QLG6" s="859"/>
      <c r="QLH6" s="859"/>
      <c r="QLI6" s="859"/>
      <c r="QLJ6" s="859"/>
      <c r="QLK6" s="859"/>
      <c r="QLL6" s="859"/>
      <c r="QLM6" s="859"/>
      <c r="QLN6" s="859"/>
      <c r="QLO6" s="859"/>
      <c r="QLP6" s="859"/>
      <c r="QLQ6" s="859"/>
      <c r="QLR6" s="859"/>
      <c r="QLS6" s="859"/>
      <c r="QLT6" s="859"/>
      <c r="QLU6" s="859"/>
      <c r="QLV6" s="859"/>
      <c r="QLW6" s="859"/>
      <c r="QLX6" s="859"/>
      <c r="QLY6" s="859"/>
      <c r="QLZ6" s="859"/>
      <c r="QMA6" s="859"/>
      <c r="QMB6" s="859"/>
      <c r="QMC6" s="859"/>
      <c r="QMD6" s="859"/>
      <c r="QME6" s="859"/>
      <c r="QMF6" s="859"/>
      <c r="QMG6" s="859"/>
      <c r="QMH6" s="859"/>
      <c r="QMI6" s="859"/>
      <c r="QMJ6" s="859"/>
      <c r="QMK6" s="859"/>
      <c r="QML6" s="859"/>
      <c r="QMM6" s="859"/>
      <c r="QMN6" s="859"/>
      <c r="QMO6" s="859"/>
      <c r="QMP6" s="859"/>
      <c r="QMQ6" s="859"/>
      <c r="QMR6" s="859"/>
      <c r="QMS6" s="859"/>
      <c r="QMT6" s="859"/>
      <c r="QMU6" s="859"/>
      <c r="QMV6" s="859"/>
      <c r="QMW6" s="859"/>
      <c r="QMX6" s="859"/>
      <c r="QMY6" s="859"/>
      <c r="QMZ6" s="859"/>
      <c r="QNA6" s="859"/>
      <c r="QNB6" s="859"/>
      <c r="QNC6" s="859"/>
      <c r="QND6" s="859"/>
      <c r="QNE6" s="859"/>
      <c r="QNF6" s="859"/>
      <c r="QNG6" s="859"/>
      <c r="QNH6" s="859"/>
      <c r="QNI6" s="859"/>
      <c r="QNJ6" s="859"/>
      <c r="QNK6" s="859"/>
      <c r="QNL6" s="859"/>
      <c r="QNM6" s="859"/>
      <c r="QNN6" s="859"/>
      <c r="QNO6" s="859"/>
      <c r="QNP6" s="859"/>
      <c r="QNQ6" s="859"/>
      <c r="QNR6" s="859"/>
      <c r="QNS6" s="859"/>
      <c r="QNT6" s="859"/>
      <c r="QNU6" s="859"/>
      <c r="QNV6" s="859"/>
      <c r="QNW6" s="859"/>
      <c r="QNX6" s="859"/>
      <c r="QNY6" s="859"/>
      <c r="QNZ6" s="859"/>
      <c r="QOA6" s="859"/>
      <c r="QOB6" s="859"/>
      <c r="QOC6" s="859"/>
      <c r="QOD6" s="859"/>
      <c r="QOE6" s="859"/>
      <c r="QOF6" s="859"/>
      <c r="QOG6" s="859"/>
      <c r="QOH6" s="859"/>
      <c r="QOI6" s="859"/>
      <c r="QOJ6" s="859"/>
      <c r="QOK6" s="859"/>
      <c r="QOL6" s="859"/>
      <c r="QOM6" s="859"/>
      <c r="QON6" s="859"/>
      <c r="QOO6" s="859"/>
      <c r="QOP6" s="859"/>
      <c r="QOQ6" s="859"/>
      <c r="QOR6" s="859"/>
      <c r="QOS6" s="859"/>
      <c r="QOT6" s="859"/>
      <c r="QOU6" s="859"/>
      <c r="QOV6" s="859"/>
      <c r="QOW6" s="859"/>
      <c r="QOX6" s="859"/>
      <c r="QOY6" s="859"/>
      <c r="QOZ6" s="859"/>
      <c r="QPA6" s="859"/>
      <c r="QPB6" s="859"/>
      <c r="QPC6" s="859"/>
      <c r="QPD6" s="859"/>
      <c r="QPE6" s="859"/>
      <c r="QPF6" s="859"/>
      <c r="QPG6" s="859"/>
      <c r="QPH6" s="859"/>
      <c r="QPI6" s="859"/>
      <c r="QPJ6" s="859"/>
      <c r="QPK6" s="859"/>
      <c r="QPL6" s="859"/>
      <c r="QPM6" s="859"/>
      <c r="QPN6" s="859"/>
      <c r="QPO6" s="859"/>
      <c r="QPP6" s="859"/>
      <c r="QPQ6" s="859"/>
      <c r="QPR6" s="859"/>
      <c r="QPS6" s="859"/>
      <c r="QPT6" s="859"/>
      <c r="QPU6" s="859"/>
      <c r="QPV6" s="859"/>
      <c r="QPW6" s="859"/>
      <c r="QPX6" s="859"/>
      <c r="QPY6" s="859"/>
      <c r="QPZ6" s="859"/>
      <c r="QQA6" s="859"/>
      <c r="QQB6" s="859"/>
      <c r="QQC6" s="859"/>
      <c r="QQD6" s="859"/>
      <c r="QQE6" s="859"/>
      <c r="QQF6" s="859"/>
      <c r="QQG6" s="859"/>
      <c r="QQH6" s="859"/>
      <c r="QQI6" s="859"/>
      <c r="QQJ6" s="859"/>
      <c r="QQK6" s="859"/>
      <c r="QQL6" s="859"/>
      <c r="QQM6" s="859"/>
      <c r="QQN6" s="859"/>
      <c r="QQO6" s="859"/>
      <c r="QQP6" s="859"/>
      <c r="QQQ6" s="859"/>
      <c r="QQR6" s="859"/>
      <c r="QQS6" s="859"/>
      <c r="QQT6" s="859"/>
      <c r="QQU6" s="859"/>
      <c r="QQV6" s="859"/>
      <c r="QQW6" s="859"/>
      <c r="QQX6" s="859"/>
      <c r="QQY6" s="859"/>
      <c r="QQZ6" s="859"/>
      <c r="QRA6" s="859"/>
      <c r="QRB6" s="859"/>
      <c r="QRC6" s="859"/>
      <c r="QRD6" s="859"/>
      <c r="QRE6" s="859"/>
      <c r="QRF6" s="859"/>
      <c r="QRG6" s="859"/>
      <c r="QRH6" s="859"/>
      <c r="QRI6" s="859"/>
      <c r="QRJ6" s="859"/>
      <c r="QRK6" s="859"/>
      <c r="QRL6" s="859"/>
      <c r="QRM6" s="859"/>
      <c r="QRN6" s="859"/>
      <c r="QRO6" s="859"/>
      <c r="QRP6" s="859"/>
      <c r="QRQ6" s="859"/>
      <c r="QRR6" s="859"/>
      <c r="QRS6" s="859"/>
      <c r="QRT6" s="859"/>
      <c r="QRU6" s="859"/>
      <c r="QRV6" s="859"/>
      <c r="QRW6" s="859"/>
      <c r="QRX6" s="859"/>
      <c r="QRY6" s="859"/>
      <c r="QRZ6" s="859"/>
      <c r="QSA6" s="859"/>
      <c r="QSB6" s="859"/>
      <c r="QSC6" s="859"/>
      <c r="QSD6" s="859"/>
      <c r="QSE6" s="859"/>
      <c r="QSF6" s="859"/>
      <c r="QSG6" s="859"/>
      <c r="QSH6" s="859"/>
      <c r="QSI6" s="859"/>
      <c r="QSJ6" s="859"/>
      <c r="QSK6" s="859"/>
      <c r="QSL6" s="859"/>
      <c r="QSM6" s="859"/>
      <c r="QSN6" s="859"/>
      <c r="QSO6" s="859"/>
      <c r="QSP6" s="859"/>
      <c r="QSQ6" s="859"/>
      <c r="QSR6" s="859"/>
      <c r="QSS6" s="859"/>
      <c r="QST6" s="859"/>
      <c r="QSU6" s="859"/>
      <c r="QSV6" s="859"/>
      <c r="QSW6" s="859"/>
      <c r="QSX6" s="859"/>
      <c r="QSY6" s="859"/>
      <c r="QSZ6" s="859"/>
      <c r="QTA6" s="859"/>
      <c r="QTB6" s="859"/>
      <c r="QTC6" s="859"/>
      <c r="QTD6" s="859"/>
      <c r="QTE6" s="859"/>
      <c r="QTF6" s="859"/>
      <c r="QTG6" s="859"/>
      <c r="QTH6" s="859"/>
      <c r="QTI6" s="859"/>
      <c r="QTJ6" s="859"/>
      <c r="QTK6" s="859"/>
      <c r="QTL6" s="859"/>
      <c r="QTM6" s="859"/>
      <c r="QTN6" s="859"/>
      <c r="QTO6" s="859"/>
      <c r="QTP6" s="859"/>
      <c r="QTQ6" s="859"/>
      <c r="QTR6" s="859"/>
      <c r="QTS6" s="859"/>
      <c r="QTT6" s="859"/>
      <c r="QTU6" s="859"/>
      <c r="QTV6" s="859"/>
      <c r="QTW6" s="859"/>
      <c r="QTX6" s="859"/>
      <c r="QTY6" s="859"/>
      <c r="QTZ6" s="859"/>
      <c r="QUA6" s="859"/>
      <c r="QUB6" s="859"/>
      <c r="QUC6" s="859"/>
      <c r="QUD6" s="859"/>
      <c r="QUE6" s="859"/>
      <c r="QUF6" s="859"/>
      <c r="QUG6" s="859"/>
      <c r="QUH6" s="859"/>
      <c r="QUI6" s="859"/>
      <c r="QUJ6" s="859"/>
      <c r="QUK6" s="859"/>
      <c r="QUL6" s="859"/>
      <c r="QUM6" s="859"/>
      <c r="QUN6" s="859"/>
      <c r="QUO6" s="859"/>
      <c r="QUP6" s="859"/>
      <c r="QUQ6" s="859"/>
      <c r="QUR6" s="859"/>
      <c r="QUS6" s="859"/>
      <c r="QUT6" s="859"/>
      <c r="QUU6" s="859"/>
      <c r="QUV6" s="859"/>
      <c r="QUW6" s="859"/>
      <c r="QUX6" s="859"/>
      <c r="QUY6" s="859"/>
      <c r="QUZ6" s="859"/>
      <c r="QVA6" s="859"/>
      <c r="QVB6" s="859"/>
      <c r="QVC6" s="859"/>
      <c r="QVD6" s="859"/>
      <c r="QVE6" s="859"/>
      <c r="QVF6" s="859"/>
      <c r="QVG6" s="859"/>
      <c r="QVH6" s="859"/>
      <c r="QVI6" s="859"/>
      <c r="QVJ6" s="859"/>
      <c r="QVK6" s="859"/>
      <c r="QVL6" s="859"/>
      <c r="QVM6" s="859"/>
      <c r="QVN6" s="859"/>
      <c r="QVO6" s="859"/>
      <c r="QVP6" s="859"/>
      <c r="QVQ6" s="859"/>
      <c r="QVR6" s="859"/>
      <c r="QVS6" s="859"/>
      <c r="QVT6" s="859"/>
      <c r="QVU6" s="859"/>
      <c r="QVV6" s="859"/>
      <c r="QVW6" s="859"/>
      <c r="QVX6" s="859"/>
      <c r="QVY6" s="859"/>
      <c r="QVZ6" s="859"/>
      <c r="QWA6" s="859"/>
      <c r="QWB6" s="859"/>
      <c r="QWC6" s="859"/>
      <c r="QWD6" s="859"/>
      <c r="QWE6" s="859"/>
      <c r="QWF6" s="859"/>
      <c r="QWG6" s="859"/>
      <c r="QWH6" s="859"/>
      <c r="QWI6" s="859"/>
      <c r="QWJ6" s="859"/>
      <c r="QWK6" s="859"/>
      <c r="QWL6" s="859"/>
      <c r="QWM6" s="859"/>
      <c r="QWN6" s="859"/>
      <c r="QWO6" s="859"/>
      <c r="QWP6" s="859"/>
      <c r="QWQ6" s="859"/>
      <c r="QWR6" s="859"/>
      <c r="QWS6" s="859"/>
      <c r="QWT6" s="859"/>
      <c r="QWU6" s="859"/>
      <c r="QWV6" s="859"/>
      <c r="QWW6" s="859"/>
      <c r="QWX6" s="859"/>
      <c r="QWY6" s="859"/>
      <c r="QWZ6" s="859"/>
      <c r="QXA6" s="859"/>
      <c r="QXB6" s="859"/>
      <c r="QXC6" s="859"/>
      <c r="QXD6" s="859"/>
      <c r="QXE6" s="859"/>
      <c r="QXF6" s="859"/>
      <c r="QXG6" s="859"/>
      <c r="QXH6" s="859"/>
      <c r="QXI6" s="859"/>
      <c r="QXJ6" s="859"/>
      <c r="QXK6" s="859"/>
      <c r="QXL6" s="859"/>
      <c r="QXM6" s="859"/>
      <c r="QXN6" s="859"/>
      <c r="QXO6" s="859"/>
      <c r="QXP6" s="859"/>
      <c r="QXQ6" s="859"/>
      <c r="QXR6" s="859"/>
      <c r="QXS6" s="859"/>
      <c r="QXT6" s="859"/>
      <c r="QXU6" s="859"/>
      <c r="QXV6" s="859"/>
      <c r="QXW6" s="859"/>
      <c r="QXX6" s="859"/>
      <c r="QXY6" s="859"/>
      <c r="QXZ6" s="859"/>
      <c r="QYA6" s="859"/>
      <c r="QYB6" s="859"/>
      <c r="QYC6" s="859"/>
      <c r="QYD6" s="859"/>
      <c r="QYE6" s="859"/>
      <c r="QYF6" s="859"/>
      <c r="QYG6" s="859"/>
      <c r="QYH6" s="859"/>
      <c r="QYI6" s="859"/>
      <c r="QYJ6" s="859"/>
      <c r="QYK6" s="859"/>
      <c r="QYL6" s="859"/>
      <c r="QYM6" s="859"/>
      <c r="QYN6" s="859"/>
      <c r="QYO6" s="859"/>
      <c r="QYP6" s="859"/>
      <c r="QYQ6" s="859"/>
      <c r="QYR6" s="859"/>
      <c r="QYS6" s="859"/>
      <c r="QYT6" s="859"/>
      <c r="QYU6" s="859"/>
      <c r="QYV6" s="859"/>
      <c r="QYW6" s="859"/>
      <c r="QYX6" s="859"/>
      <c r="QYY6" s="859"/>
      <c r="QYZ6" s="859"/>
      <c r="QZA6" s="859"/>
      <c r="QZB6" s="859"/>
      <c r="QZC6" s="859"/>
      <c r="QZD6" s="859"/>
      <c r="QZE6" s="859"/>
      <c r="QZF6" s="859"/>
      <c r="QZG6" s="859"/>
      <c r="QZH6" s="859"/>
      <c r="QZI6" s="859"/>
      <c r="QZJ6" s="859"/>
      <c r="QZK6" s="859"/>
      <c r="QZL6" s="859"/>
      <c r="QZM6" s="859"/>
      <c r="QZN6" s="859"/>
      <c r="QZO6" s="859"/>
      <c r="QZP6" s="859"/>
      <c r="QZQ6" s="859"/>
      <c r="QZR6" s="859"/>
      <c r="QZS6" s="859"/>
      <c r="QZT6" s="859"/>
      <c r="QZU6" s="859"/>
      <c r="QZV6" s="859"/>
      <c r="QZW6" s="859"/>
      <c r="QZX6" s="859"/>
      <c r="QZY6" s="859"/>
      <c r="QZZ6" s="859"/>
      <c r="RAA6" s="859"/>
      <c r="RAB6" s="859"/>
      <c r="RAC6" s="859"/>
      <c r="RAD6" s="859"/>
      <c r="RAE6" s="859"/>
      <c r="RAF6" s="859"/>
      <c r="RAG6" s="859"/>
      <c r="RAH6" s="859"/>
      <c r="RAI6" s="859"/>
      <c r="RAJ6" s="859"/>
      <c r="RAK6" s="859"/>
      <c r="RAL6" s="859"/>
      <c r="RAM6" s="859"/>
      <c r="RAN6" s="859"/>
      <c r="RAO6" s="859"/>
      <c r="RAP6" s="859"/>
      <c r="RAQ6" s="859"/>
      <c r="RAR6" s="859"/>
      <c r="RAS6" s="859"/>
      <c r="RAT6" s="859"/>
      <c r="RAU6" s="859"/>
      <c r="RAV6" s="859"/>
      <c r="RAW6" s="859"/>
      <c r="RAX6" s="859"/>
      <c r="RAY6" s="859"/>
      <c r="RAZ6" s="859"/>
      <c r="RBA6" s="859"/>
      <c r="RBB6" s="859"/>
      <c r="RBC6" s="859"/>
      <c r="RBD6" s="859"/>
      <c r="RBE6" s="859"/>
      <c r="RBF6" s="859"/>
      <c r="RBG6" s="859"/>
      <c r="RBH6" s="859"/>
      <c r="RBI6" s="859"/>
      <c r="RBJ6" s="859"/>
      <c r="RBK6" s="859"/>
      <c r="RBL6" s="859"/>
      <c r="RBM6" s="859"/>
      <c r="RBN6" s="859"/>
      <c r="RBO6" s="859"/>
      <c r="RBP6" s="859"/>
      <c r="RBQ6" s="859"/>
      <c r="RBR6" s="859"/>
      <c r="RBS6" s="859"/>
      <c r="RBT6" s="859"/>
      <c r="RBU6" s="859"/>
      <c r="RBV6" s="859"/>
      <c r="RBW6" s="859"/>
      <c r="RBX6" s="859"/>
      <c r="RBY6" s="859"/>
      <c r="RBZ6" s="859"/>
      <c r="RCA6" s="859"/>
      <c r="RCB6" s="859"/>
      <c r="RCC6" s="859"/>
      <c r="RCD6" s="859"/>
      <c r="RCE6" s="859"/>
      <c r="RCF6" s="859"/>
      <c r="RCG6" s="859"/>
      <c r="RCH6" s="859"/>
      <c r="RCI6" s="859"/>
      <c r="RCJ6" s="859"/>
      <c r="RCK6" s="859"/>
      <c r="RCL6" s="859"/>
      <c r="RCM6" s="859"/>
      <c r="RCN6" s="859"/>
      <c r="RCO6" s="859"/>
      <c r="RCP6" s="859"/>
      <c r="RCQ6" s="859"/>
      <c r="RCR6" s="859"/>
      <c r="RCS6" s="859"/>
      <c r="RCT6" s="859"/>
      <c r="RCU6" s="859"/>
      <c r="RCV6" s="859"/>
      <c r="RCW6" s="859"/>
      <c r="RCX6" s="859"/>
      <c r="RCY6" s="859"/>
      <c r="RCZ6" s="859"/>
      <c r="RDA6" s="859"/>
      <c r="RDB6" s="859"/>
      <c r="RDC6" s="859"/>
      <c r="RDD6" s="859"/>
      <c r="RDE6" s="859"/>
      <c r="RDF6" s="859"/>
      <c r="RDG6" s="859"/>
      <c r="RDH6" s="859"/>
      <c r="RDI6" s="859"/>
      <c r="RDJ6" s="859"/>
      <c r="RDK6" s="859"/>
      <c r="RDL6" s="859"/>
      <c r="RDM6" s="859"/>
      <c r="RDN6" s="859"/>
      <c r="RDO6" s="859"/>
      <c r="RDP6" s="859"/>
      <c r="RDQ6" s="859"/>
      <c r="RDR6" s="859"/>
      <c r="RDS6" s="859"/>
      <c r="RDT6" s="859"/>
      <c r="RDU6" s="859"/>
      <c r="RDV6" s="859"/>
      <c r="RDW6" s="859"/>
      <c r="RDX6" s="859"/>
      <c r="RDY6" s="859"/>
      <c r="RDZ6" s="859"/>
      <c r="REA6" s="859"/>
      <c r="REB6" s="859"/>
      <c r="REC6" s="859"/>
      <c r="RED6" s="859"/>
      <c r="REE6" s="859"/>
      <c r="REF6" s="859"/>
      <c r="REG6" s="859"/>
      <c r="REH6" s="859"/>
      <c r="REI6" s="859"/>
      <c r="REJ6" s="859"/>
      <c r="REK6" s="859"/>
      <c r="REL6" s="859"/>
      <c r="REM6" s="859"/>
      <c r="REN6" s="859"/>
      <c r="REO6" s="859"/>
      <c r="REP6" s="859"/>
      <c r="REQ6" s="859"/>
      <c r="RER6" s="859"/>
      <c r="RES6" s="859"/>
      <c r="RET6" s="859"/>
      <c r="REU6" s="859"/>
      <c r="REV6" s="859"/>
      <c r="REW6" s="859"/>
      <c r="REX6" s="859"/>
      <c r="REY6" s="859"/>
      <c r="REZ6" s="859"/>
      <c r="RFA6" s="859"/>
      <c r="RFB6" s="859"/>
      <c r="RFC6" s="859"/>
      <c r="RFD6" s="859"/>
      <c r="RFE6" s="859"/>
      <c r="RFF6" s="859"/>
      <c r="RFG6" s="859"/>
      <c r="RFH6" s="859"/>
      <c r="RFI6" s="859"/>
      <c r="RFJ6" s="859"/>
      <c r="RFK6" s="859"/>
      <c r="RFL6" s="859"/>
      <c r="RFM6" s="859"/>
      <c r="RFN6" s="859"/>
      <c r="RFO6" s="859"/>
      <c r="RFP6" s="859"/>
      <c r="RFQ6" s="859"/>
      <c r="RFR6" s="859"/>
      <c r="RFS6" s="859"/>
      <c r="RFT6" s="859"/>
      <c r="RFU6" s="859"/>
      <c r="RFV6" s="859"/>
      <c r="RFW6" s="859"/>
      <c r="RFX6" s="859"/>
      <c r="RFY6" s="859"/>
      <c r="RFZ6" s="859"/>
      <c r="RGA6" s="859"/>
      <c r="RGB6" s="859"/>
      <c r="RGC6" s="859"/>
      <c r="RGD6" s="859"/>
      <c r="RGE6" s="859"/>
      <c r="RGF6" s="859"/>
      <c r="RGG6" s="859"/>
      <c r="RGH6" s="859"/>
      <c r="RGI6" s="859"/>
      <c r="RGJ6" s="859"/>
      <c r="RGK6" s="859"/>
      <c r="RGL6" s="859"/>
      <c r="RGM6" s="859"/>
      <c r="RGN6" s="859"/>
      <c r="RGO6" s="859"/>
      <c r="RGP6" s="859"/>
      <c r="RGQ6" s="859"/>
      <c r="RGR6" s="859"/>
      <c r="RGS6" s="859"/>
      <c r="RGT6" s="859"/>
      <c r="RGU6" s="859"/>
      <c r="RGV6" s="859"/>
      <c r="RGW6" s="859"/>
      <c r="RGX6" s="859"/>
      <c r="RGY6" s="859"/>
      <c r="RGZ6" s="859"/>
      <c r="RHA6" s="859"/>
      <c r="RHB6" s="859"/>
      <c r="RHC6" s="859"/>
      <c r="RHD6" s="859"/>
      <c r="RHE6" s="859"/>
      <c r="RHF6" s="859"/>
      <c r="RHG6" s="859"/>
      <c r="RHH6" s="859"/>
      <c r="RHI6" s="859"/>
      <c r="RHJ6" s="859"/>
      <c r="RHK6" s="859"/>
      <c r="RHL6" s="859"/>
      <c r="RHM6" s="859"/>
      <c r="RHN6" s="859"/>
      <c r="RHO6" s="859"/>
      <c r="RHP6" s="859"/>
      <c r="RHQ6" s="859"/>
      <c r="RHR6" s="859"/>
      <c r="RHS6" s="859"/>
      <c r="RHT6" s="859"/>
      <c r="RHU6" s="859"/>
      <c r="RHV6" s="859"/>
      <c r="RHW6" s="859"/>
      <c r="RHX6" s="859"/>
      <c r="RHY6" s="859"/>
      <c r="RHZ6" s="859"/>
      <c r="RIA6" s="859"/>
      <c r="RIB6" s="859"/>
      <c r="RIC6" s="859"/>
      <c r="RID6" s="859"/>
      <c r="RIE6" s="859"/>
      <c r="RIF6" s="859"/>
      <c r="RIG6" s="859"/>
      <c r="RIH6" s="859"/>
      <c r="RII6" s="859"/>
      <c r="RIJ6" s="859"/>
      <c r="RIK6" s="859"/>
      <c r="RIL6" s="859"/>
      <c r="RIM6" s="859"/>
      <c r="RIN6" s="859"/>
      <c r="RIO6" s="859"/>
      <c r="RIP6" s="859"/>
      <c r="RIQ6" s="859"/>
      <c r="RIR6" s="859"/>
      <c r="RIS6" s="859"/>
      <c r="RIT6" s="859"/>
      <c r="RIU6" s="859"/>
      <c r="RIV6" s="859"/>
      <c r="RIW6" s="859"/>
      <c r="RIX6" s="859"/>
      <c r="RIY6" s="859"/>
      <c r="RIZ6" s="859"/>
      <c r="RJA6" s="859"/>
      <c r="RJB6" s="859"/>
      <c r="RJC6" s="859"/>
      <c r="RJD6" s="859"/>
      <c r="RJE6" s="859"/>
      <c r="RJF6" s="859"/>
      <c r="RJG6" s="859"/>
      <c r="RJH6" s="859"/>
      <c r="RJI6" s="859"/>
      <c r="RJJ6" s="859"/>
      <c r="RJK6" s="859"/>
      <c r="RJL6" s="859"/>
      <c r="RJM6" s="859"/>
      <c r="RJN6" s="859"/>
      <c r="RJO6" s="859"/>
      <c r="RJP6" s="859"/>
      <c r="RJQ6" s="859"/>
      <c r="RJR6" s="859"/>
      <c r="RJS6" s="859"/>
      <c r="RJT6" s="859"/>
      <c r="RJU6" s="859"/>
      <c r="RJV6" s="859"/>
      <c r="RJW6" s="859"/>
      <c r="RJX6" s="859"/>
      <c r="RJY6" s="859"/>
      <c r="RJZ6" s="859"/>
      <c r="RKA6" s="859"/>
      <c r="RKB6" s="859"/>
      <c r="RKC6" s="859"/>
      <c r="RKD6" s="859"/>
      <c r="RKE6" s="859"/>
      <c r="RKF6" s="859"/>
      <c r="RKG6" s="859"/>
      <c r="RKH6" s="859"/>
      <c r="RKI6" s="859"/>
      <c r="RKJ6" s="859"/>
      <c r="RKK6" s="859"/>
      <c r="RKL6" s="859"/>
      <c r="RKM6" s="859"/>
      <c r="RKN6" s="859"/>
      <c r="RKO6" s="859"/>
      <c r="RKP6" s="859"/>
      <c r="RKQ6" s="859"/>
      <c r="RKR6" s="859"/>
      <c r="RKS6" s="859"/>
      <c r="RKT6" s="859"/>
      <c r="RKU6" s="859"/>
      <c r="RKV6" s="859"/>
      <c r="RKW6" s="859"/>
      <c r="RKX6" s="859"/>
      <c r="RKY6" s="859"/>
      <c r="RKZ6" s="859"/>
      <c r="RLA6" s="859"/>
      <c r="RLB6" s="859"/>
      <c r="RLC6" s="859"/>
      <c r="RLD6" s="859"/>
      <c r="RLE6" s="859"/>
      <c r="RLF6" s="859"/>
      <c r="RLG6" s="859"/>
      <c r="RLH6" s="859"/>
      <c r="RLI6" s="859"/>
      <c r="RLJ6" s="859"/>
      <c r="RLK6" s="859"/>
      <c r="RLL6" s="859"/>
      <c r="RLM6" s="859"/>
      <c r="RLN6" s="859"/>
      <c r="RLO6" s="859"/>
      <c r="RLP6" s="859"/>
      <c r="RLQ6" s="859"/>
      <c r="RLR6" s="859"/>
      <c r="RLS6" s="859"/>
      <c r="RLT6" s="859"/>
      <c r="RLU6" s="859"/>
      <c r="RLV6" s="859"/>
      <c r="RLW6" s="859"/>
      <c r="RLX6" s="859"/>
      <c r="RLY6" s="859"/>
      <c r="RLZ6" s="859"/>
      <c r="RMA6" s="859"/>
      <c r="RMB6" s="859"/>
      <c r="RMC6" s="859"/>
      <c r="RMD6" s="859"/>
      <c r="RME6" s="859"/>
      <c r="RMF6" s="859"/>
      <c r="RMG6" s="859"/>
      <c r="RMH6" s="859"/>
      <c r="RMI6" s="859"/>
      <c r="RMJ6" s="859"/>
      <c r="RMK6" s="859"/>
      <c r="RML6" s="859"/>
      <c r="RMM6" s="859"/>
      <c r="RMN6" s="859"/>
      <c r="RMO6" s="859"/>
      <c r="RMP6" s="859"/>
      <c r="RMQ6" s="859"/>
      <c r="RMR6" s="859"/>
      <c r="RMS6" s="859"/>
      <c r="RMT6" s="859"/>
      <c r="RMU6" s="859"/>
      <c r="RMV6" s="859"/>
      <c r="RMW6" s="859"/>
      <c r="RMX6" s="859"/>
      <c r="RMY6" s="859"/>
      <c r="RMZ6" s="859"/>
      <c r="RNA6" s="859"/>
      <c r="RNB6" s="859"/>
      <c r="RNC6" s="859"/>
      <c r="RND6" s="859"/>
      <c r="RNE6" s="859"/>
      <c r="RNF6" s="859"/>
      <c r="RNG6" s="859"/>
      <c r="RNH6" s="859"/>
      <c r="RNI6" s="859"/>
      <c r="RNJ6" s="859"/>
      <c r="RNK6" s="859"/>
      <c r="RNL6" s="859"/>
      <c r="RNM6" s="859"/>
      <c r="RNN6" s="859"/>
      <c r="RNO6" s="859"/>
      <c r="RNP6" s="859"/>
      <c r="RNQ6" s="859"/>
      <c r="RNR6" s="859"/>
      <c r="RNS6" s="859"/>
      <c r="RNT6" s="859"/>
      <c r="RNU6" s="859"/>
      <c r="RNV6" s="859"/>
      <c r="RNW6" s="859"/>
      <c r="RNX6" s="859"/>
      <c r="RNY6" s="859"/>
      <c r="RNZ6" s="859"/>
      <c r="ROA6" s="859"/>
      <c r="ROB6" s="859"/>
      <c r="ROC6" s="859"/>
      <c r="ROD6" s="859"/>
      <c r="ROE6" s="859"/>
      <c r="ROF6" s="859"/>
      <c r="ROG6" s="859"/>
      <c r="ROH6" s="859"/>
      <c r="ROI6" s="859"/>
      <c r="ROJ6" s="859"/>
      <c r="ROK6" s="859"/>
      <c r="ROL6" s="859"/>
      <c r="ROM6" s="859"/>
      <c r="RON6" s="859"/>
      <c r="ROO6" s="859"/>
      <c r="ROP6" s="859"/>
      <c r="ROQ6" s="859"/>
      <c r="ROR6" s="859"/>
      <c r="ROS6" s="859"/>
      <c r="ROT6" s="859"/>
      <c r="ROU6" s="859"/>
      <c r="ROV6" s="859"/>
      <c r="ROW6" s="859"/>
      <c r="ROX6" s="859"/>
      <c r="ROY6" s="859"/>
      <c r="ROZ6" s="859"/>
      <c r="RPA6" s="859"/>
      <c r="RPB6" s="859"/>
      <c r="RPC6" s="859"/>
      <c r="RPD6" s="859"/>
      <c r="RPE6" s="859"/>
      <c r="RPF6" s="859"/>
      <c r="RPG6" s="859"/>
      <c r="RPH6" s="859"/>
      <c r="RPI6" s="859"/>
      <c r="RPJ6" s="859"/>
      <c r="RPK6" s="859"/>
      <c r="RPL6" s="859"/>
      <c r="RPM6" s="859"/>
      <c r="RPN6" s="859"/>
      <c r="RPO6" s="859"/>
      <c r="RPP6" s="859"/>
      <c r="RPQ6" s="859"/>
      <c r="RPR6" s="859"/>
      <c r="RPS6" s="859"/>
      <c r="RPT6" s="859"/>
      <c r="RPU6" s="859"/>
      <c r="RPV6" s="859"/>
      <c r="RPW6" s="859"/>
      <c r="RPX6" s="859"/>
      <c r="RPY6" s="859"/>
      <c r="RPZ6" s="859"/>
      <c r="RQA6" s="859"/>
      <c r="RQB6" s="859"/>
      <c r="RQC6" s="859"/>
      <c r="RQD6" s="859"/>
      <c r="RQE6" s="859"/>
      <c r="RQF6" s="859"/>
      <c r="RQG6" s="859"/>
      <c r="RQH6" s="859"/>
      <c r="RQI6" s="859"/>
      <c r="RQJ6" s="859"/>
      <c r="RQK6" s="859"/>
      <c r="RQL6" s="859"/>
      <c r="RQM6" s="859"/>
      <c r="RQN6" s="859"/>
      <c r="RQO6" s="859"/>
      <c r="RQP6" s="859"/>
      <c r="RQQ6" s="859"/>
      <c r="RQR6" s="859"/>
      <c r="RQS6" s="859"/>
      <c r="RQT6" s="859"/>
      <c r="RQU6" s="859"/>
      <c r="RQV6" s="859"/>
      <c r="RQW6" s="859"/>
      <c r="RQX6" s="859"/>
      <c r="RQY6" s="859"/>
      <c r="RQZ6" s="859"/>
      <c r="RRA6" s="859"/>
      <c r="RRB6" s="859"/>
      <c r="RRC6" s="859"/>
      <c r="RRD6" s="859"/>
      <c r="RRE6" s="859"/>
      <c r="RRF6" s="859"/>
      <c r="RRG6" s="859"/>
      <c r="RRH6" s="859"/>
      <c r="RRI6" s="859"/>
      <c r="RRJ6" s="859"/>
      <c r="RRK6" s="859"/>
      <c r="RRL6" s="859"/>
      <c r="RRM6" s="859"/>
      <c r="RRN6" s="859"/>
      <c r="RRO6" s="859"/>
      <c r="RRP6" s="859"/>
      <c r="RRQ6" s="859"/>
      <c r="RRR6" s="859"/>
      <c r="RRS6" s="859"/>
      <c r="RRT6" s="859"/>
      <c r="RRU6" s="859"/>
      <c r="RRV6" s="859"/>
      <c r="RRW6" s="859"/>
      <c r="RRX6" s="859"/>
      <c r="RRY6" s="859"/>
      <c r="RRZ6" s="859"/>
      <c r="RSA6" s="859"/>
      <c r="RSB6" s="859"/>
      <c r="RSC6" s="859"/>
      <c r="RSD6" s="859"/>
      <c r="RSE6" s="859"/>
      <c r="RSF6" s="859"/>
      <c r="RSG6" s="859"/>
      <c r="RSH6" s="859"/>
      <c r="RSI6" s="859"/>
      <c r="RSJ6" s="859"/>
      <c r="RSK6" s="859"/>
      <c r="RSL6" s="859"/>
      <c r="RSM6" s="859"/>
      <c r="RSN6" s="859"/>
      <c r="RSO6" s="859"/>
      <c r="RSP6" s="859"/>
      <c r="RSQ6" s="859"/>
      <c r="RSR6" s="859"/>
      <c r="RSS6" s="859"/>
      <c r="RST6" s="859"/>
      <c r="RSU6" s="859"/>
      <c r="RSV6" s="859"/>
      <c r="RSW6" s="859"/>
      <c r="RSX6" s="859"/>
      <c r="RSY6" s="859"/>
      <c r="RSZ6" s="859"/>
      <c r="RTA6" s="859"/>
      <c r="RTB6" s="859"/>
      <c r="RTC6" s="859"/>
      <c r="RTD6" s="859"/>
      <c r="RTE6" s="859"/>
      <c r="RTF6" s="859"/>
      <c r="RTG6" s="859"/>
      <c r="RTH6" s="859"/>
      <c r="RTI6" s="859"/>
      <c r="RTJ6" s="859"/>
      <c r="RTK6" s="859"/>
      <c r="RTL6" s="859"/>
      <c r="RTM6" s="859"/>
      <c r="RTN6" s="859"/>
      <c r="RTO6" s="859"/>
      <c r="RTP6" s="859"/>
      <c r="RTQ6" s="859"/>
      <c r="RTR6" s="859"/>
      <c r="RTS6" s="859"/>
      <c r="RTT6" s="859"/>
      <c r="RTU6" s="859"/>
      <c r="RTV6" s="859"/>
      <c r="RTW6" s="859"/>
      <c r="RTX6" s="859"/>
      <c r="RTY6" s="859"/>
      <c r="RTZ6" s="859"/>
      <c r="RUA6" s="859"/>
      <c r="RUB6" s="859"/>
      <c r="RUC6" s="859"/>
      <c r="RUD6" s="859"/>
      <c r="RUE6" s="859"/>
      <c r="RUF6" s="859"/>
      <c r="RUG6" s="859"/>
      <c r="RUH6" s="859"/>
      <c r="RUI6" s="859"/>
      <c r="RUJ6" s="859"/>
      <c r="RUK6" s="859"/>
      <c r="RUL6" s="859"/>
      <c r="RUM6" s="859"/>
      <c r="RUN6" s="859"/>
      <c r="RUO6" s="859"/>
      <c r="RUP6" s="859"/>
      <c r="RUQ6" s="859"/>
      <c r="RUR6" s="859"/>
      <c r="RUS6" s="859"/>
      <c r="RUT6" s="859"/>
      <c r="RUU6" s="859"/>
      <c r="RUV6" s="859"/>
      <c r="RUW6" s="859"/>
      <c r="RUX6" s="859"/>
      <c r="RUY6" s="859"/>
      <c r="RUZ6" s="859"/>
      <c r="RVA6" s="859"/>
      <c r="RVB6" s="859"/>
      <c r="RVC6" s="859"/>
      <c r="RVD6" s="859"/>
      <c r="RVE6" s="859"/>
      <c r="RVF6" s="859"/>
      <c r="RVG6" s="859"/>
      <c r="RVH6" s="859"/>
      <c r="RVI6" s="859"/>
      <c r="RVJ6" s="859"/>
      <c r="RVK6" s="859"/>
      <c r="RVL6" s="859"/>
      <c r="RVM6" s="859"/>
      <c r="RVN6" s="859"/>
      <c r="RVO6" s="859"/>
      <c r="RVP6" s="859"/>
      <c r="RVQ6" s="859"/>
      <c r="RVR6" s="859"/>
      <c r="RVS6" s="859"/>
      <c r="RVT6" s="859"/>
      <c r="RVU6" s="859"/>
      <c r="RVV6" s="859"/>
      <c r="RVW6" s="859"/>
      <c r="RVX6" s="859"/>
      <c r="RVY6" s="859"/>
      <c r="RVZ6" s="859"/>
      <c r="RWA6" s="859"/>
      <c r="RWB6" s="859"/>
      <c r="RWC6" s="859"/>
      <c r="RWD6" s="859"/>
      <c r="RWE6" s="859"/>
      <c r="RWF6" s="859"/>
      <c r="RWG6" s="859"/>
      <c r="RWH6" s="859"/>
      <c r="RWI6" s="859"/>
      <c r="RWJ6" s="859"/>
      <c r="RWK6" s="859"/>
      <c r="RWL6" s="859"/>
      <c r="RWM6" s="859"/>
      <c r="RWN6" s="859"/>
      <c r="RWO6" s="859"/>
      <c r="RWP6" s="859"/>
      <c r="RWQ6" s="859"/>
      <c r="RWR6" s="859"/>
      <c r="RWS6" s="859"/>
      <c r="RWT6" s="859"/>
      <c r="RWU6" s="859"/>
      <c r="RWV6" s="859"/>
      <c r="RWW6" s="859"/>
      <c r="RWX6" s="859"/>
      <c r="RWY6" s="859"/>
      <c r="RWZ6" s="859"/>
      <c r="RXA6" s="859"/>
      <c r="RXB6" s="859"/>
      <c r="RXC6" s="859"/>
      <c r="RXD6" s="859"/>
      <c r="RXE6" s="859"/>
      <c r="RXF6" s="859"/>
      <c r="RXG6" s="859"/>
      <c r="RXH6" s="859"/>
      <c r="RXI6" s="859"/>
      <c r="RXJ6" s="859"/>
      <c r="RXK6" s="859"/>
      <c r="RXL6" s="859"/>
      <c r="RXM6" s="859"/>
      <c r="RXN6" s="859"/>
      <c r="RXO6" s="859"/>
      <c r="RXP6" s="859"/>
      <c r="RXQ6" s="859"/>
      <c r="RXR6" s="859"/>
      <c r="RXS6" s="859"/>
      <c r="RXT6" s="859"/>
      <c r="RXU6" s="859"/>
      <c r="RXV6" s="859"/>
      <c r="RXW6" s="859"/>
      <c r="RXX6" s="859"/>
      <c r="RXY6" s="859"/>
      <c r="RXZ6" s="859"/>
      <c r="RYA6" s="859"/>
      <c r="RYB6" s="859"/>
      <c r="RYC6" s="859"/>
      <c r="RYD6" s="859"/>
      <c r="RYE6" s="859"/>
      <c r="RYF6" s="859"/>
      <c r="RYG6" s="859"/>
      <c r="RYH6" s="859"/>
      <c r="RYI6" s="859"/>
      <c r="RYJ6" s="859"/>
      <c r="RYK6" s="859"/>
      <c r="RYL6" s="859"/>
      <c r="RYM6" s="859"/>
      <c r="RYN6" s="859"/>
      <c r="RYO6" s="859"/>
      <c r="RYP6" s="859"/>
      <c r="RYQ6" s="859"/>
      <c r="RYR6" s="859"/>
      <c r="RYS6" s="859"/>
      <c r="RYT6" s="859"/>
      <c r="RYU6" s="859"/>
      <c r="RYV6" s="859"/>
      <c r="RYW6" s="859"/>
      <c r="RYX6" s="859"/>
      <c r="RYY6" s="859"/>
      <c r="RYZ6" s="859"/>
      <c r="RZA6" s="859"/>
      <c r="RZB6" s="859"/>
      <c r="RZC6" s="859"/>
      <c r="RZD6" s="859"/>
      <c r="RZE6" s="859"/>
      <c r="RZF6" s="859"/>
      <c r="RZG6" s="859"/>
      <c r="RZH6" s="859"/>
      <c r="RZI6" s="859"/>
      <c r="RZJ6" s="859"/>
      <c r="RZK6" s="859"/>
      <c r="RZL6" s="859"/>
      <c r="RZM6" s="859"/>
      <c r="RZN6" s="859"/>
      <c r="RZO6" s="859"/>
      <c r="RZP6" s="859"/>
      <c r="RZQ6" s="859"/>
      <c r="RZR6" s="859"/>
      <c r="RZS6" s="859"/>
      <c r="RZT6" s="859"/>
      <c r="RZU6" s="859"/>
      <c r="RZV6" s="859"/>
      <c r="RZW6" s="859"/>
      <c r="RZX6" s="859"/>
      <c r="RZY6" s="859"/>
      <c r="RZZ6" s="859"/>
      <c r="SAA6" s="859"/>
      <c r="SAB6" s="859"/>
      <c r="SAC6" s="859"/>
      <c r="SAD6" s="859"/>
      <c r="SAE6" s="859"/>
      <c r="SAF6" s="859"/>
      <c r="SAG6" s="859"/>
      <c r="SAH6" s="859"/>
      <c r="SAI6" s="859"/>
      <c r="SAJ6" s="859"/>
      <c r="SAK6" s="859"/>
      <c r="SAL6" s="859"/>
      <c r="SAM6" s="859"/>
      <c r="SAN6" s="859"/>
      <c r="SAO6" s="859"/>
      <c r="SAP6" s="859"/>
      <c r="SAQ6" s="859"/>
      <c r="SAR6" s="859"/>
      <c r="SAS6" s="859"/>
      <c r="SAT6" s="859"/>
      <c r="SAU6" s="859"/>
      <c r="SAV6" s="859"/>
      <c r="SAW6" s="859"/>
      <c r="SAX6" s="859"/>
      <c r="SAY6" s="859"/>
      <c r="SAZ6" s="859"/>
      <c r="SBA6" s="859"/>
      <c r="SBB6" s="859"/>
      <c r="SBC6" s="859"/>
      <c r="SBD6" s="859"/>
      <c r="SBE6" s="859"/>
      <c r="SBF6" s="859"/>
      <c r="SBG6" s="859"/>
      <c r="SBH6" s="859"/>
      <c r="SBI6" s="859"/>
      <c r="SBJ6" s="859"/>
      <c r="SBK6" s="859"/>
      <c r="SBL6" s="859"/>
      <c r="SBM6" s="859"/>
      <c r="SBN6" s="859"/>
      <c r="SBO6" s="859"/>
      <c r="SBP6" s="859"/>
      <c r="SBQ6" s="859"/>
      <c r="SBR6" s="859"/>
      <c r="SBS6" s="859"/>
      <c r="SBT6" s="859"/>
      <c r="SBU6" s="859"/>
      <c r="SBV6" s="859"/>
      <c r="SBW6" s="859"/>
      <c r="SBX6" s="859"/>
      <c r="SBY6" s="859"/>
      <c r="SBZ6" s="859"/>
      <c r="SCA6" s="859"/>
      <c r="SCB6" s="859"/>
      <c r="SCC6" s="859"/>
      <c r="SCD6" s="859"/>
      <c r="SCE6" s="859"/>
      <c r="SCF6" s="859"/>
      <c r="SCG6" s="859"/>
      <c r="SCH6" s="859"/>
      <c r="SCI6" s="859"/>
      <c r="SCJ6" s="859"/>
      <c r="SCK6" s="859"/>
      <c r="SCL6" s="859"/>
      <c r="SCM6" s="859"/>
      <c r="SCN6" s="859"/>
      <c r="SCO6" s="859"/>
      <c r="SCP6" s="859"/>
      <c r="SCQ6" s="859"/>
      <c r="SCR6" s="859"/>
      <c r="SCS6" s="859"/>
      <c r="SCT6" s="859"/>
      <c r="SCU6" s="859"/>
      <c r="SCV6" s="859"/>
      <c r="SCW6" s="859"/>
      <c r="SCX6" s="859"/>
      <c r="SCY6" s="859"/>
      <c r="SCZ6" s="859"/>
      <c r="SDA6" s="859"/>
      <c r="SDB6" s="859"/>
      <c r="SDC6" s="859"/>
      <c r="SDD6" s="859"/>
      <c r="SDE6" s="859"/>
      <c r="SDF6" s="859"/>
      <c r="SDG6" s="859"/>
      <c r="SDH6" s="859"/>
      <c r="SDI6" s="859"/>
      <c r="SDJ6" s="859"/>
      <c r="SDK6" s="859"/>
      <c r="SDL6" s="859"/>
      <c r="SDM6" s="859"/>
      <c r="SDN6" s="859"/>
      <c r="SDO6" s="859"/>
      <c r="SDP6" s="859"/>
      <c r="SDQ6" s="859"/>
      <c r="SDR6" s="859"/>
      <c r="SDS6" s="859"/>
      <c r="SDT6" s="859"/>
      <c r="SDU6" s="859"/>
      <c r="SDV6" s="859"/>
      <c r="SDW6" s="859"/>
      <c r="SDX6" s="859"/>
      <c r="SDY6" s="859"/>
      <c r="SDZ6" s="859"/>
      <c r="SEA6" s="859"/>
      <c r="SEB6" s="859"/>
      <c r="SEC6" s="859"/>
      <c r="SED6" s="859"/>
      <c r="SEE6" s="859"/>
      <c r="SEF6" s="859"/>
      <c r="SEG6" s="859"/>
      <c r="SEH6" s="859"/>
      <c r="SEI6" s="859"/>
      <c r="SEJ6" s="859"/>
      <c r="SEK6" s="859"/>
      <c r="SEL6" s="859"/>
      <c r="SEM6" s="859"/>
      <c r="SEN6" s="859"/>
      <c r="SEO6" s="859"/>
      <c r="SEP6" s="859"/>
      <c r="SEQ6" s="859"/>
      <c r="SER6" s="859"/>
      <c r="SES6" s="859"/>
      <c r="SET6" s="859"/>
      <c r="SEU6" s="859"/>
      <c r="SEV6" s="859"/>
      <c r="SEW6" s="859"/>
      <c r="SEX6" s="859"/>
      <c r="SEY6" s="859"/>
      <c r="SEZ6" s="859"/>
      <c r="SFA6" s="859"/>
      <c r="SFB6" s="859"/>
      <c r="SFC6" s="859"/>
      <c r="SFD6" s="859"/>
      <c r="SFE6" s="859"/>
      <c r="SFF6" s="859"/>
      <c r="SFG6" s="859"/>
      <c r="SFH6" s="859"/>
      <c r="SFI6" s="859"/>
      <c r="SFJ6" s="859"/>
      <c r="SFK6" s="859"/>
      <c r="SFL6" s="859"/>
      <c r="SFM6" s="859"/>
      <c r="SFN6" s="859"/>
      <c r="SFO6" s="859"/>
      <c r="SFP6" s="859"/>
      <c r="SFQ6" s="859"/>
      <c r="SFR6" s="859"/>
      <c r="SFS6" s="859"/>
      <c r="SFT6" s="859"/>
      <c r="SFU6" s="859"/>
      <c r="SFV6" s="859"/>
      <c r="SFW6" s="859"/>
      <c r="SFX6" s="859"/>
      <c r="SFY6" s="859"/>
      <c r="SFZ6" s="859"/>
      <c r="SGA6" s="859"/>
      <c r="SGB6" s="859"/>
      <c r="SGC6" s="859"/>
      <c r="SGD6" s="859"/>
      <c r="SGE6" s="859"/>
      <c r="SGF6" s="859"/>
      <c r="SGG6" s="859"/>
      <c r="SGH6" s="859"/>
      <c r="SGI6" s="859"/>
      <c r="SGJ6" s="859"/>
      <c r="SGK6" s="859"/>
      <c r="SGL6" s="859"/>
      <c r="SGM6" s="859"/>
      <c r="SGN6" s="859"/>
      <c r="SGO6" s="859"/>
      <c r="SGP6" s="859"/>
      <c r="SGQ6" s="859"/>
      <c r="SGR6" s="859"/>
      <c r="SGS6" s="859"/>
      <c r="SGT6" s="859"/>
      <c r="SGU6" s="859"/>
      <c r="SGV6" s="859"/>
      <c r="SGW6" s="859"/>
      <c r="SGX6" s="859"/>
      <c r="SGY6" s="859"/>
      <c r="SGZ6" s="859"/>
      <c r="SHA6" s="859"/>
      <c r="SHB6" s="859"/>
      <c r="SHC6" s="859"/>
      <c r="SHD6" s="859"/>
      <c r="SHE6" s="859"/>
      <c r="SHF6" s="859"/>
      <c r="SHG6" s="859"/>
      <c r="SHH6" s="859"/>
      <c r="SHI6" s="859"/>
      <c r="SHJ6" s="859"/>
      <c r="SHK6" s="859"/>
      <c r="SHL6" s="859"/>
      <c r="SHM6" s="859"/>
      <c r="SHN6" s="859"/>
      <c r="SHO6" s="859"/>
      <c r="SHP6" s="859"/>
      <c r="SHQ6" s="859"/>
      <c r="SHR6" s="859"/>
      <c r="SHS6" s="859"/>
      <c r="SHT6" s="859"/>
      <c r="SHU6" s="859"/>
      <c r="SHV6" s="859"/>
      <c r="SHW6" s="859"/>
      <c r="SHX6" s="859"/>
      <c r="SHY6" s="859"/>
      <c r="SHZ6" s="859"/>
      <c r="SIA6" s="859"/>
      <c r="SIB6" s="859"/>
      <c r="SIC6" s="859"/>
      <c r="SID6" s="859"/>
      <c r="SIE6" s="859"/>
      <c r="SIF6" s="859"/>
      <c r="SIG6" s="859"/>
      <c r="SIH6" s="859"/>
      <c r="SII6" s="859"/>
      <c r="SIJ6" s="859"/>
      <c r="SIK6" s="859"/>
      <c r="SIL6" s="859"/>
      <c r="SIM6" s="859"/>
      <c r="SIN6" s="859"/>
      <c r="SIO6" s="859"/>
      <c r="SIP6" s="859"/>
      <c r="SIQ6" s="859"/>
      <c r="SIR6" s="859"/>
      <c r="SIS6" s="859"/>
      <c r="SIT6" s="859"/>
      <c r="SIU6" s="859"/>
      <c r="SIV6" s="859"/>
      <c r="SIW6" s="859"/>
      <c r="SIX6" s="859"/>
      <c r="SIY6" s="859"/>
      <c r="SIZ6" s="859"/>
      <c r="SJA6" s="859"/>
      <c r="SJB6" s="859"/>
      <c r="SJC6" s="859"/>
      <c r="SJD6" s="859"/>
      <c r="SJE6" s="859"/>
      <c r="SJF6" s="859"/>
      <c r="SJG6" s="859"/>
      <c r="SJH6" s="859"/>
      <c r="SJI6" s="859"/>
      <c r="SJJ6" s="859"/>
      <c r="SJK6" s="859"/>
      <c r="SJL6" s="859"/>
      <c r="SJM6" s="859"/>
      <c r="SJN6" s="859"/>
      <c r="SJO6" s="859"/>
      <c r="SJP6" s="859"/>
      <c r="SJQ6" s="859"/>
      <c r="SJR6" s="859"/>
      <c r="SJS6" s="859"/>
      <c r="SJT6" s="859"/>
      <c r="SJU6" s="859"/>
      <c r="SJV6" s="859"/>
      <c r="SJW6" s="859"/>
      <c r="SJX6" s="859"/>
      <c r="SJY6" s="859"/>
      <c r="SJZ6" s="859"/>
      <c r="SKA6" s="859"/>
      <c r="SKB6" s="859"/>
      <c r="SKC6" s="859"/>
      <c r="SKD6" s="859"/>
      <c r="SKE6" s="859"/>
      <c r="SKF6" s="859"/>
      <c r="SKG6" s="859"/>
      <c r="SKH6" s="859"/>
      <c r="SKI6" s="859"/>
      <c r="SKJ6" s="859"/>
      <c r="SKK6" s="859"/>
      <c r="SKL6" s="859"/>
      <c r="SKM6" s="859"/>
      <c r="SKN6" s="859"/>
      <c r="SKO6" s="859"/>
      <c r="SKP6" s="859"/>
      <c r="SKQ6" s="859"/>
      <c r="SKR6" s="859"/>
      <c r="SKS6" s="859"/>
      <c r="SKT6" s="859"/>
      <c r="SKU6" s="859"/>
      <c r="SKV6" s="859"/>
      <c r="SKW6" s="859"/>
      <c r="SKX6" s="859"/>
      <c r="SKY6" s="859"/>
      <c r="SKZ6" s="859"/>
      <c r="SLA6" s="859"/>
      <c r="SLB6" s="859"/>
      <c r="SLC6" s="859"/>
      <c r="SLD6" s="859"/>
      <c r="SLE6" s="859"/>
      <c r="SLF6" s="859"/>
      <c r="SLG6" s="859"/>
      <c r="SLH6" s="859"/>
      <c r="SLI6" s="859"/>
      <c r="SLJ6" s="859"/>
      <c r="SLK6" s="859"/>
      <c r="SLL6" s="859"/>
      <c r="SLM6" s="859"/>
      <c r="SLN6" s="859"/>
      <c r="SLO6" s="859"/>
      <c r="SLP6" s="859"/>
      <c r="SLQ6" s="859"/>
      <c r="SLR6" s="859"/>
      <c r="SLS6" s="859"/>
      <c r="SLT6" s="859"/>
      <c r="SLU6" s="859"/>
      <c r="SLV6" s="859"/>
      <c r="SLW6" s="859"/>
      <c r="SLX6" s="859"/>
      <c r="SLY6" s="859"/>
      <c r="SLZ6" s="859"/>
      <c r="SMA6" s="859"/>
      <c r="SMB6" s="859"/>
      <c r="SMC6" s="859"/>
      <c r="SMD6" s="859"/>
      <c r="SME6" s="859"/>
      <c r="SMF6" s="859"/>
      <c r="SMG6" s="859"/>
      <c r="SMH6" s="859"/>
      <c r="SMI6" s="859"/>
      <c r="SMJ6" s="859"/>
      <c r="SMK6" s="859"/>
      <c r="SML6" s="859"/>
      <c r="SMM6" s="859"/>
      <c r="SMN6" s="859"/>
      <c r="SMO6" s="859"/>
      <c r="SMP6" s="859"/>
      <c r="SMQ6" s="859"/>
      <c r="SMR6" s="859"/>
      <c r="SMS6" s="859"/>
      <c r="SMT6" s="859"/>
      <c r="SMU6" s="859"/>
      <c r="SMV6" s="859"/>
      <c r="SMW6" s="859"/>
      <c r="SMX6" s="859"/>
      <c r="SMY6" s="859"/>
      <c r="SMZ6" s="859"/>
      <c r="SNA6" s="859"/>
      <c r="SNB6" s="859"/>
      <c r="SNC6" s="859"/>
      <c r="SND6" s="859"/>
      <c r="SNE6" s="859"/>
      <c r="SNF6" s="859"/>
      <c r="SNG6" s="859"/>
      <c r="SNH6" s="859"/>
      <c r="SNI6" s="859"/>
      <c r="SNJ6" s="859"/>
      <c r="SNK6" s="859"/>
      <c r="SNL6" s="859"/>
      <c r="SNM6" s="859"/>
      <c r="SNN6" s="859"/>
      <c r="SNO6" s="859"/>
      <c r="SNP6" s="859"/>
      <c r="SNQ6" s="859"/>
      <c r="SNR6" s="859"/>
      <c r="SNS6" s="859"/>
      <c r="SNT6" s="859"/>
      <c r="SNU6" s="859"/>
      <c r="SNV6" s="859"/>
      <c r="SNW6" s="859"/>
      <c r="SNX6" s="859"/>
      <c r="SNY6" s="859"/>
      <c r="SNZ6" s="859"/>
      <c r="SOA6" s="859"/>
      <c r="SOB6" s="859"/>
      <c r="SOC6" s="859"/>
      <c r="SOD6" s="859"/>
      <c r="SOE6" s="859"/>
      <c r="SOF6" s="859"/>
      <c r="SOG6" s="859"/>
      <c r="SOH6" s="859"/>
      <c r="SOI6" s="859"/>
      <c r="SOJ6" s="859"/>
      <c r="SOK6" s="859"/>
      <c r="SOL6" s="859"/>
      <c r="SOM6" s="859"/>
      <c r="SON6" s="859"/>
      <c r="SOO6" s="859"/>
      <c r="SOP6" s="859"/>
      <c r="SOQ6" s="859"/>
      <c r="SOR6" s="859"/>
      <c r="SOS6" s="859"/>
      <c r="SOT6" s="859"/>
      <c r="SOU6" s="859"/>
      <c r="SOV6" s="859"/>
      <c r="SOW6" s="859"/>
      <c r="SOX6" s="859"/>
      <c r="SOY6" s="859"/>
      <c r="SOZ6" s="859"/>
      <c r="SPA6" s="859"/>
      <c r="SPB6" s="859"/>
      <c r="SPC6" s="859"/>
      <c r="SPD6" s="859"/>
      <c r="SPE6" s="859"/>
      <c r="SPF6" s="859"/>
      <c r="SPG6" s="859"/>
      <c r="SPH6" s="859"/>
      <c r="SPI6" s="859"/>
      <c r="SPJ6" s="859"/>
      <c r="SPK6" s="859"/>
      <c r="SPL6" s="859"/>
      <c r="SPM6" s="859"/>
      <c r="SPN6" s="859"/>
      <c r="SPO6" s="859"/>
      <c r="SPP6" s="859"/>
      <c r="SPQ6" s="859"/>
      <c r="SPR6" s="859"/>
      <c r="SPS6" s="859"/>
      <c r="SPT6" s="859"/>
      <c r="SPU6" s="859"/>
      <c r="SPV6" s="859"/>
      <c r="SPW6" s="859"/>
      <c r="SPX6" s="859"/>
      <c r="SPY6" s="859"/>
      <c r="SPZ6" s="859"/>
      <c r="SQA6" s="859"/>
      <c r="SQB6" s="859"/>
      <c r="SQC6" s="859"/>
      <c r="SQD6" s="859"/>
      <c r="SQE6" s="859"/>
      <c r="SQF6" s="859"/>
      <c r="SQG6" s="859"/>
      <c r="SQH6" s="859"/>
      <c r="SQI6" s="859"/>
      <c r="SQJ6" s="859"/>
      <c r="SQK6" s="859"/>
      <c r="SQL6" s="859"/>
      <c r="SQM6" s="859"/>
      <c r="SQN6" s="859"/>
      <c r="SQO6" s="859"/>
      <c r="SQP6" s="859"/>
      <c r="SQQ6" s="859"/>
      <c r="SQR6" s="859"/>
      <c r="SQS6" s="859"/>
      <c r="SQT6" s="859"/>
      <c r="SQU6" s="859"/>
      <c r="SQV6" s="859"/>
      <c r="SQW6" s="859"/>
      <c r="SQX6" s="859"/>
      <c r="SQY6" s="859"/>
      <c r="SQZ6" s="859"/>
      <c r="SRA6" s="859"/>
      <c r="SRB6" s="859"/>
      <c r="SRC6" s="859"/>
      <c r="SRD6" s="859"/>
      <c r="SRE6" s="859"/>
      <c r="SRF6" s="859"/>
      <c r="SRG6" s="859"/>
      <c r="SRH6" s="859"/>
      <c r="SRI6" s="859"/>
      <c r="SRJ6" s="859"/>
      <c r="SRK6" s="859"/>
      <c r="SRL6" s="859"/>
      <c r="SRM6" s="859"/>
      <c r="SRN6" s="859"/>
      <c r="SRO6" s="859"/>
      <c r="SRP6" s="859"/>
      <c r="SRQ6" s="859"/>
      <c r="SRR6" s="859"/>
      <c r="SRS6" s="859"/>
      <c r="SRT6" s="859"/>
      <c r="SRU6" s="859"/>
      <c r="SRV6" s="859"/>
      <c r="SRW6" s="859"/>
      <c r="SRX6" s="859"/>
      <c r="SRY6" s="859"/>
      <c r="SRZ6" s="859"/>
      <c r="SSA6" s="859"/>
      <c r="SSB6" s="859"/>
      <c r="SSC6" s="859"/>
      <c r="SSD6" s="859"/>
      <c r="SSE6" s="859"/>
      <c r="SSF6" s="859"/>
      <c r="SSG6" s="859"/>
      <c r="SSH6" s="859"/>
      <c r="SSI6" s="859"/>
      <c r="SSJ6" s="859"/>
      <c r="SSK6" s="859"/>
      <c r="SSL6" s="859"/>
      <c r="SSM6" s="859"/>
      <c r="SSN6" s="859"/>
      <c r="SSO6" s="859"/>
      <c r="SSP6" s="859"/>
      <c r="SSQ6" s="859"/>
      <c r="SSR6" s="859"/>
      <c r="SSS6" s="859"/>
      <c r="SST6" s="859"/>
      <c r="SSU6" s="859"/>
      <c r="SSV6" s="859"/>
      <c r="SSW6" s="859"/>
      <c r="SSX6" s="859"/>
      <c r="SSY6" s="859"/>
      <c r="SSZ6" s="859"/>
      <c r="STA6" s="859"/>
      <c r="STB6" s="859"/>
      <c r="STC6" s="859"/>
      <c r="STD6" s="859"/>
      <c r="STE6" s="859"/>
      <c r="STF6" s="859"/>
      <c r="STG6" s="859"/>
      <c r="STH6" s="859"/>
      <c r="STI6" s="859"/>
      <c r="STJ6" s="859"/>
      <c r="STK6" s="859"/>
      <c r="STL6" s="859"/>
      <c r="STM6" s="859"/>
      <c r="STN6" s="859"/>
      <c r="STO6" s="859"/>
      <c r="STP6" s="859"/>
      <c r="STQ6" s="859"/>
      <c r="STR6" s="859"/>
      <c r="STS6" s="859"/>
      <c r="STT6" s="859"/>
      <c r="STU6" s="859"/>
      <c r="STV6" s="859"/>
      <c r="STW6" s="859"/>
      <c r="STX6" s="859"/>
      <c r="STY6" s="859"/>
      <c r="STZ6" s="859"/>
      <c r="SUA6" s="859"/>
      <c r="SUB6" s="859"/>
      <c r="SUC6" s="859"/>
      <c r="SUD6" s="859"/>
      <c r="SUE6" s="859"/>
      <c r="SUF6" s="859"/>
      <c r="SUG6" s="859"/>
      <c r="SUH6" s="859"/>
      <c r="SUI6" s="859"/>
      <c r="SUJ6" s="859"/>
      <c r="SUK6" s="859"/>
      <c r="SUL6" s="859"/>
      <c r="SUM6" s="859"/>
      <c r="SUN6" s="859"/>
      <c r="SUO6" s="859"/>
      <c r="SUP6" s="859"/>
      <c r="SUQ6" s="859"/>
      <c r="SUR6" s="859"/>
      <c r="SUS6" s="859"/>
      <c r="SUT6" s="859"/>
      <c r="SUU6" s="859"/>
      <c r="SUV6" s="859"/>
      <c r="SUW6" s="859"/>
      <c r="SUX6" s="859"/>
      <c r="SUY6" s="859"/>
      <c r="SUZ6" s="859"/>
      <c r="SVA6" s="859"/>
      <c r="SVB6" s="859"/>
      <c r="SVC6" s="859"/>
      <c r="SVD6" s="859"/>
      <c r="SVE6" s="859"/>
      <c r="SVF6" s="859"/>
      <c r="SVG6" s="859"/>
      <c r="SVH6" s="859"/>
      <c r="SVI6" s="859"/>
      <c r="SVJ6" s="859"/>
      <c r="SVK6" s="859"/>
      <c r="SVL6" s="859"/>
      <c r="SVM6" s="859"/>
      <c r="SVN6" s="859"/>
      <c r="SVO6" s="859"/>
      <c r="SVP6" s="859"/>
      <c r="SVQ6" s="859"/>
      <c r="SVR6" s="859"/>
      <c r="SVS6" s="859"/>
      <c r="SVT6" s="859"/>
      <c r="SVU6" s="859"/>
      <c r="SVV6" s="859"/>
      <c r="SVW6" s="859"/>
      <c r="SVX6" s="859"/>
      <c r="SVY6" s="859"/>
      <c r="SVZ6" s="859"/>
      <c r="SWA6" s="859"/>
      <c r="SWB6" s="859"/>
      <c r="SWC6" s="859"/>
      <c r="SWD6" s="859"/>
      <c r="SWE6" s="859"/>
      <c r="SWF6" s="859"/>
      <c r="SWG6" s="859"/>
      <c r="SWH6" s="859"/>
      <c r="SWI6" s="859"/>
      <c r="SWJ6" s="859"/>
      <c r="SWK6" s="859"/>
      <c r="SWL6" s="859"/>
      <c r="SWM6" s="859"/>
      <c r="SWN6" s="859"/>
      <c r="SWO6" s="859"/>
      <c r="SWP6" s="859"/>
      <c r="SWQ6" s="859"/>
      <c r="SWR6" s="859"/>
      <c r="SWS6" s="859"/>
      <c r="SWT6" s="859"/>
      <c r="SWU6" s="859"/>
      <c r="SWV6" s="859"/>
      <c r="SWW6" s="859"/>
      <c r="SWX6" s="859"/>
      <c r="SWY6" s="859"/>
      <c r="SWZ6" s="859"/>
      <c r="SXA6" s="859"/>
      <c r="SXB6" s="859"/>
      <c r="SXC6" s="859"/>
      <c r="SXD6" s="859"/>
      <c r="SXE6" s="859"/>
      <c r="SXF6" s="859"/>
      <c r="SXG6" s="859"/>
      <c r="SXH6" s="859"/>
      <c r="SXI6" s="859"/>
      <c r="SXJ6" s="859"/>
      <c r="SXK6" s="859"/>
      <c r="SXL6" s="859"/>
      <c r="SXM6" s="859"/>
      <c r="SXN6" s="859"/>
      <c r="SXO6" s="859"/>
      <c r="SXP6" s="859"/>
      <c r="SXQ6" s="859"/>
      <c r="SXR6" s="859"/>
      <c r="SXS6" s="859"/>
      <c r="SXT6" s="859"/>
      <c r="SXU6" s="859"/>
      <c r="SXV6" s="859"/>
      <c r="SXW6" s="859"/>
      <c r="SXX6" s="859"/>
      <c r="SXY6" s="859"/>
      <c r="SXZ6" s="859"/>
      <c r="SYA6" s="859"/>
      <c r="SYB6" s="859"/>
      <c r="SYC6" s="859"/>
      <c r="SYD6" s="859"/>
      <c r="SYE6" s="859"/>
      <c r="SYF6" s="859"/>
      <c r="SYG6" s="859"/>
      <c r="SYH6" s="859"/>
      <c r="SYI6" s="859"/>
      <c r="SYJ6" s="859"/>
      <c r="SYK6" s="859"/>
      <c r="SYL6" s="859"/>
      <c r="SYM6" s="859"/>
      <c r="SYN6" s="859"/>
      <c r="SYO6" s="859"/>
      <c r="SYP6" s="859"/>
      <c r="SYQ6" s="859"/>
      <c r="SYR6" s="859"/>
      <c r="SYS6" s="859"/>
      <c r="SYT6" s="859"/>
      <c r="SYU6" s="859"/>
      <c r="SYV6" s="859"/>
      <c r="SYW6" s="859"/>
      <c r="SYX6" s="859"/>
      <c r="SYY6" s="859"/>
      <c r="SYZ6" s="859"/>
      <c r="SZA6" s="859"/>
      <c r="SZB6" s="859"/>
      <c r="SZC6" s="859"/>
      <c r="SZD6" s="859"/>
      <c r="SZE6" s="859"/>
      <c r="SZF6" s="859"/>
      <c r="SZG6" s="859"/>
      <c r="SZH6" s="859"/>
      <c r="SZI6" s="859"/>
      <c r="SZJ6" s="859"/>
      <c r="SZK6" s="859"/>
      <c r="SZL6" s="859"/>
      <c r="SZM6" s="859"/>
      <c r="SZN6" s="859"/>
      <c r="SZO6" s="859"/>
      <c r="SZP6" s="859"/>
      <c r="SZQ6" s="859"/>
      <c r="SZR6" s="859"/>
      <c r="SZS6" s="859"/>
      <c r="SZT6" s="859"/>
      <c r="SZU6" s="859"/>
      <c r="SZV6" s="859"/>
      <c r="SZW6" s="859"/>
      <c r="SZX6" s="859"/>
      <c r="SZY6" s="859"/>
      <c r="SZZ6" s="859"/>
      <c r="TAA6" s="859"/>
      <c r="TAB6" s="859"/>
      <c r="TAC6" s="859"/>
      <c r="TAD6" s="859"/>
      <c r="TAE6" s="859"/>
      <c r="TAF6" s="859"/>
      <c r="TAG6" s="859"/>
      <c r="TAH6" s="859"/>
      <c r="TAI6" s="859"/>
      <c r="TAJ6" s="859"/>
      <c r="TAK6" s="859"/>
      <c r="TAL6" s="859"/>
      <c r="TAM6" s="859"/>
      <c r="TAN6" s="859"/>
      <c r="TAO6" s="859"/>
      <c r="TAP6" s="859"/>
      <c r="TAQ6" s="859"/>
      <c r="TAR6" s="859"/>
      <c r="TAS6" s="859"/>
      <c r="TAT6" s="859"/>
      <c r="TAU6" s="859"/>
      <c r="TAV6" s="859"/>
      <c r="TAW6" s="859"/>
      <c r="TAX6" s="859"/>
      <c r="TAY6" s="859"/>
      <c r="TAZ6" s="859"/>
      <c r="TBA6" s="859"/>
      <c r="TBB6" s="859"/>
      <c r="TBC6" s="859"/>
      <c r="TBD6" s="859"/>
      <c r="TBE6" s="859"/>
      <c r="TBF6" s="859"/>
      <c r="TBG6" s="859"/>
      <c r="TBH6" s="859"/>
      <c r="TBI6" s="859"/>
      <c r="TBJ6" s="859"/>
      <c r="TBK6" s="859"/>
      <c r="TBL6" s="859"/>
      <c r="TBM6" s="859"/>
      <c r="TBN6" s="859"/>
      <c r="TBO6" s="859"/>
      <c r="TBP6" s="859"/>
      <c r="TBQ6" s="859"/>
      <c r="TBR6" s="859"/>
      <c r="TBS6" s="859"/>
      <c r="TBT6" s="859"/>
      <c r="TBU6" s="859"/>
      <c r="TBV6" s="859"/>
      <c r="TBW6" s="859"/>
      <c r="TBX6" s="859"/>
      <c r="TBY6" s="859"/>
      <c r="TBZ6" s="859"/>
      <c r="TCA6" s="859"/>
      <c r="TCB6" s="859"/>
      <c r="TCC6" s="859"/>
      <c r="TCD6" s="859"/>
      <c r="TCE6" s="859"/>
      <c r="TCF6" s="859"/>
      <c r="TCG6" s="859"/>
      <c r="TCH6" s="859"/>
      <c r="TCI6" s="859"/>
      <c r="TCJ6" s="859"/>
      <c r="TCK6" s="859"/>
      <c r="TCL6" s="859"/>
      <c r="TCM6" s="859"/>
      <c r="TCN6" s="859"/>
      <c r="TCO6" s="859"/>
      <c r="TCP6" s="859"/>
      <c r="TCQ6" s="859"/>
      <c r="TCR6" s="859"/>
      <c r="TCS6" s="859"/>
      <c r="TCT6" s="859"/>
      <c r="TCU6" s="859"/>
      <c r="TCV6" s="859"/>
      <c r="TCW6" s="859"/>
      <c r="TCX6" s="859"/>
      <c r="TCY6" s="859"/>
      <c r="TCZ6" s="859"/>
      <c r="TDA6" s="859"/>
      <c r="TDB6" s="859"/>
      <c r="TDC6" s="859"/>
      <c r="TDD6" s="859"/>
      <c r="TDE6" s="859"/>
      <c r="TDF6" s="859"/>
      <c r="TDG6" s="859"/>
      <c r="TDH6" s="859"/>
      <c r="TDI6" s="859"/>
      <c r="TDJ6" s="859"/>
      <c r="TDK6" s="859"/>
      <c r="TDL6" s="859"/>
      <c r="TDM6" s="859"/>
      <c r="TDN6" s="859"/>
      <c r="TDO6" s="859"/>
      <c r="TDP6" s="859"/>
      <c r="TDQ6" s="859"/>
      <c r="TDR6" s="859"/>
      <c r="TDS6" s="859"/>
      <c r="TDT6" s="859"/>
      <c r="TDU6" s="859"/>
      <c r="TDV6" s="859"/>
      <c r="TDW6" s="859"/>
      <c r="TDX6" s="859"/>
      <c r="TDY6" s="859"/>
      <c r="TDZ6" s="859"/>
      <c r="TEA6" s="859"/>
      <c r="TEB6" s="859"/>
      <c r="TEC6" s="859"/>
      <c r="TED6" s="859"/>
      <c r="TEE6" s="859"/>
      <c r="TEF6" s="859"/>
      <c r="TEG6" s="859"/>
      <c r="TEH6" s="859"/>
      <c r="TEI6" s="859"/>
      <c r="TEJ6" s="859"/>
      <c r="TEK6" s="859"/>
      <c r="TEL6" s="859"/>
      <c r="TEM6" s="859"/>
      <c r="TEN6" s="859"/>
      <c r="TEO6" s="859"/>
      <c r="TEP6" s="859"/>
      <c r="TEQ6" s="859"/>
      <c r="TER6" s="859"/>
      <c r="TES6" s="859"/>
      <c r="TET6" s="859"/>
      <c r="TEU6" s="859"/>
      <c r="TEV6" s="859"/>
      <c r="TEW6" s="859"/>
      <c r="TEX6" s="859"/>
      <c r="TEY6" s="859"/>
      <c r="TEZ6" s="859"/>
      <c r="TFA6" s="859"/>
      <c r="TFB6" s="859"/>
      <c r="TFC6" s="859"/>
      <c r="TFD6" s="859"/>
      <c r="TFE6" s="859"/>
      <c r="TFF6" s="859"/>
      <c r="TFG6" s="859"/>
      <c r="TFH6" s="859"/>
      <c r="TFI6" s="859"/>
      <c r="TFJ6" s="859"/>
      <c r="TFK6" s="859"/>
      <c r="TFL6" s="859"/>
      <c r="TFM6" s="859"/>
      <c r="TFN6" s="859"/>
      <c r="TFO6" s="859"/>
      <c r="TFP6" s="859"/>
      <c r="TFQ6" s="859"/>
      <c r="TFR6" s="859"/>
      <c r="TFS6" s="859"/>
      <c r="TFT6" s="859"/>
      <c r="TFU6" s="859"/>
      <c r="TFV6" s="859"/>
      <c r="TFW6" s="859"/>
      <c r="TFX6" s="859"/>
      <c r="TFY6" s="859"/>
      <c r="TFZ6" s="859"/>
      <c r="TGA6" s="859"/>
      <c r="TGB6" s="859"/>
      <c r="TGC6" s="859"/>
      <c r="TGD6" s="859"/>
      <c r="TGE6" s="859"/>
      <c r="TGF6" s="859"/>
      <c r="TGG6" s="859"/>
      <c r="TGH6" s="859"/>
      <c r="TGI6" s="859"/>
      <c r="TGJ6" s="859"/>
      <c r="TGK6" s="859"/>
      <c r="TGL6" s="859"/>
      <c r="TGM6" s="859"/>
      <c r="TGN6" s="859"/>
      <c r="TGO6" s="859"/>
      <c r="TGP6" s="859"/>
      <c r="TGQ6" s="859"/>
      <c r="TGR6" s="859"/>
      <c r="TGS6" s="859"/>
      <c r="TGT6" s="859"/>
      <c r="TGU6" s="859"/>
      <c r="TGV6" s="859"/>
      <c r="TGW6" s="859"/>
      <c r="TGX6" s="859"/>
      <c r="TGY6" s="859"/>
      <c r="TGZ6" s="859"/>
      <c r="THA6" s="859"/>
      <c r="THB6" s="859"/>
      <c r="THC6" s="859"/>
      <c r="THD6" s="859"/>
      <c r="THE6" s="859"/>
      <c r="THF6" s="859"/>
      <c r="THG6" s="859"/>
      <c r="THH6" s="859"/>
      <c r="THI6" s="859"/>
      <c r="THJ6" s="859"/>
      <c r="THK6" s="859"/>
      <c r="THL6" s="859"/>
      <c r="THM6" s="859"/>
      <c r="THN6" s="859"/>
      <c r="THO6" s="859"/>
      <c r="THP6" s="859"/>
      <c r="THQ6" s="859"/>
      <c r="THR6" s="859"/>
      <c r="THS6" s="859"/>
      <c r="THT6" s="859"/>
      <c r="THU6" s="859"/>
      <c r="THV6" s="859"/>
      <c r="THW6" s="859"/>
      <c r="THX6" s="859"/>
      <c r="THY6" s="859"/>
      <c r="THZ6" s="859"/>
      <c r="TIA6" s="859"/>
      <c r="TIB6" s="859"/>
      <c r="TIC6" s="859"/>
      <c r="TID6" s="859"/>
      <c r="TIE6" s="859"/>
      <c r="TIF6" s="859"/>
      <c r="TIG6" s="859"/>
      <c r="TIH6" s="859"/>
      <c r="TII6" s="859"/>
      <c r="TIJ6" s="859"/>
      <c r="TIK6" s="859"/>
      <c r="TIL6" s="859"/>
      <c r="TIM6" s="859"/>
      <c r="TIN6" s="859"/>
      <c r="TIO6" s="859"/>
      <c r="TIP6" s="859"/>
      <c r="TIQ6" s="859"/>
      <c r="TIR6" s="859"/>
      <c r="TIS6" s="859"/>
      <c r="TIT6" s="859"/>
      <c r="TIU6" s="859"/>
      <c r="TIV6" s="859"/>
      <c r="TIW6" s="859"/>
      <c r="TIX6" s="859"/>
      <c r="TIY6" s="859"/>
      <c r="TIZ6" s="859"/>
      <c r="TJA6" s="859"/>
      <c r="TJB6" s="859"/>
      <c r="TJC6" s="859"/>
      <c r="TJD6" s="859"/>
      <c r="TJE6" s="859"/>
      <c r="TJF6" s="859"/>
      <c r="TJG6" s="859"/>
      <c r="TJH6" s="859"/>
      <c r="TJI6" s="859"/>
      <c r="TJJ6" s="859"/>
      <c r="TJK6" s="859"/>
      <c r="TJL6" s="859"/>
      <c r="TJM6" s="859"/>
      <c r="TJN6" s="859"/>
      <c r="TJO6" s="859"/>
      <c r="TJP6" s="859"/>
      <c r="TJQ6" s="859"/>
      <c r="TJR6" s="859"/>
      <c r="TJS6" s="859"/>
      <c r="TJT6" s="859"/>
      <c r="TJU6" s="859"/>
      <c r="TJV6" s="859"/>
      <c r="TJW6" s="859"/>
      <c r="TJX6" s="859"/>
      <c r="TJY6" s="859"/>
      <c r="TJZ6" s="859"/>
      <c r="TKA6" s="859"/>
      <c r="TKB6" s="859"/>
      <c r="TKC6" s="859"/>
      <c r="TKD6" s="859"/>
      <c r="TKE6" s="859"/>
      <c r="TKF6" s="859"/>
      <c r="TKG6" s="859"/>
      <c r="TKH6" s="859"/>
      <c r="TKI6" s="859"/>
      <c r="TKJ6" s="859"/>
      <c r="TKK6" s="859"/>
      <c r="TKL6" s="859"/>
      <c r="TKM6" s="859"/>
      <c r="TKN6" s="859"/>
      <c r="TKO6" s="859"/>
      <c r="TKP6" s="859"/>
      <c r="TKQ6" s="859"/>
      <c r="TKR6" s="859"/>
      <c r="TKS6" s="859"/>
      <c r="TKT6" s="859"/>
      <c r="TKU6" s="859"/>
      <c r="TKV6" s="859"/>
      <c r="TKW6" s="859"/>
      <c r="TKX6" s="859"/>
      <c r="TKY6" s="859"/>
      <c r="TKZ6" s="859"/>
      <c r="TLA6" s="859"/>
      <c r="TLB6" s="859"/>
      <c r="TLC6" s="859"/>
      <c r="TLD6" s="859"/>
      <c r="TLE6" s="859"/>
      <c r="TLF6" s="859"/>
      <c r="TLG6" s="859"/>
      <c r="TLH6" s="859"/>
      <c r="TLI6" s="859"/>
      <c r="TLJ6" s="859"/>
      <c r="TLK6" s="859"/>
      <c r="TLL6" s="859"/>
      <c r="TLM6" s="859"/>
      <c r="TLN6" s="859"/>
      <c r="TLO6" s="859"/>
      <c r="TLP6" s="859"/>
      <c r="TLQ6" s="859"/>
      <c r="TLR6" s="859"/>
      <c r="TLS6" s="859"/>
      <c r="TLT6" s="859"/>
      <c r="TLU6" s="859"/>
      <c r="TLV6" s="859"/>
      <c r="TLW6" s="859"/>
      <c r="TLX6" s="859"/>
      <c r="TLY6" s="859"/>
      <c r="TLZ6" s="859"/>
      <c r="TMA6" s="859"/>
      <c r="TMB6" s="859"/>
      <c r="TMC6" s="859"/>
      <c r="TMD6" s="859"/>
      <c r="TME6" s="859"/>
      <c r="TMF6" s="859"/>
      <c r="TMG6" s="859"/>
      <c r="TMH6" s="859"/>
      <c r="TMI6" s="859"/>
      <c r="TMJ6" s="859"/>
      <c r="TMK6" s="859"/>
      <c r="TML6" s="859"/>
      <c r="TMM6" s="859"/>
      <c r="TMN6" s="859"/>
      <c r="TMO6" s="859"/>
      <c r="TMP6" s="859"/>
      <c r="TMQ6" s="859"/>
      <c r="TMR6" s="859"/>
      <c r="TMS6" s="859"/>
      <c r="TMT6" s="859"/>
      <c r="TMU6" s="859"/>
      <c r="TMV6" s="859"/>
      <c r="TMW6" s="859"/>
      <c r="TMX6" s="859"/>
      <c r="TMY6" s="859"/>
      <c r="TMZ6" s="859"/>
      <c r="TNA6" s="859"/>
      <c r="TNB6" s="859"/>
      <c r="TNC6" s="859"/>
      <c r="TND6" s="859"/>
      <c r="TNE6" s="859"/>
      <c r="TNF6" s="859"/>
      <c r="TNG6" s="859"/>
      <c r="TNH6" s="859"/>
      <c r="TNI6" s="859"/>
      <c r="TNJ6" s="859"/>
      <c r="TNK6" s="859"/>
      <c r="TNL6" s="859"/>
      <c r="TNM6" s="859"/>
      <c r="TNN6" s="859"/>
      <c r="TNO6" s="859"/>
      <c r="TNP6" s="859"/>
      <c r="TNQ6" s="859"/>
      <c r="TNR6" s="859"/>
      <c r="TNS6" s="859"/>
      <c r="TNT6" s="859"/>
      <c r="TNU6" s="859"/>
      <c r="TNV6" s="859"/>
      <c r="TNW6" s="859"/>
      <c r="TNX6" s="859"/>
      <c r="TNY6" s="859"/>
      <c r="TNZ6" s="859"/>
      <c r="TOA6" s="859"/>
      <c r="TOB6" s="859"/>
      <c r="TOC6" s="859"/>
      <c r="TOD6" s="859"/>
      <c r="TOE6" s="859"/>
      <c r="TOF6" s="859"/>
      <c r="TOG6" s="859"/>
      <c r="TOH6" s="859"/>
      <c r="TOI6" s="859"/>
      <c r="TOJ6" s="859"/>
      <c r="TOK6" s="859"/>
      <c r="TOL6" s="859"/>
      <c r="TOM6" s="859"/>
      <c r="TON6" s="859"/>
      <c r="TOO6" s="859"/>
      <c r="TOP6" s="859"/>
      <c r="TOQ6" s="859"/>
      <c r="TOR6" s="859"/>
      <c r="TOS6" s="859"/>
      <c r="TOT6" s="859"/>
      <c r="TOU6" s="859"/>
      <c r="TOV6" s="859"/>
      <c r="TOW6" s="859"/>
      <c r="TOX6" s="859"/>
      <c r="TOY6" s="859"/>
      <c r="TOZ6" s="859"/>
      <c r="TPA6" s="859"/>
      <c r="TPB6" s="859"/>
      <c r="TPC6" s="859"/>
      <c r="TPD6" s="859"/>
      <c r="TPE6" s="859"/>
      <c r="TPF6" s="859"/>
      <c r="TPG6" s="859"/>
      <c r="TPH6" s="859"/>
      <c r="TPI6" s="859"/>
      <c r="TPJ6" s="859"/>
      <c r="TPK6" s="859"/>
      <c r="TPL6" s="859"/>
      <c r="TPM6" s="859"/>
      <c r="TPN6" s="859"/>
      <c r="TPO6" s="859"/>
      <c r="TPP6" s="859"/>
      <c r="TPQ6" s="859"/>
      <c r="TPR6" s="859"/>
      <c r="TPS6" s="859"/>
      <c r="TPT6" s="859"/>
      <c r="TPU6" s="859"/>
      <c r="TPV6" s="859"/>
      <c r="TPW6" s="859"/>
      <c r="TPX6" s="859"/>
      <c r="TPY6" s="859"/>
      <c r="TPZ6" s="859"/>
      <c r="TQA6" s="859"/>
      <c r="TQB6" s="859"/>
      <c r="TQC6" s="859"/>
      <c r="TQD6" s="859"/>
      <c r="TQE6" s="859"/>
      <c r="TQF6" s="859"/>
      <c r="TQG6" s="859"/>
      <c r="TQH6" s="859"/>
      <c r="TQI6" s="859"/>
      <c r="TQJ6" s="859"/>
      <c r="TQK6" s="859"/>
      <c r="TQL6" s="859"/>
      <c r="TQM6" s="859"/>
      <c r="TQN6" s="859"/>
      <c r="TQO6" s="859"/>
      <c r="TQP6" s="859"/>
      <c r="TQQ6" s="859"/>
      <c r="TQR6" s="859"/>
      <c r="TQS6" s="859"/>
      <c r="TQT6" s="859"/>
      <c r="TQU6" s="859"/>
      <c r="TQV6" s="859"/>
      <c r="TQW6" s="859"/>
      <c r="TQX6" s="859"/>
      <c r="TQY6" s="859"/>
      <c r="TQZ6" s="859"/>
      <c r="TRA6" s="859"/>
      <c r="TRB6" s="859"/>
      <c r="TRC6" s="859"/>
      <c r="TRD6" s="859"/>
      <c r="TRE6" s="859"/>
      <c r="TRF6" s="859"/>
      <c r="TRG6" s="859"/>
      <c r="TRH6" s="859"/>
      <c r="TRI6" s="859"/>
      <c r="TRJ6" s="859"/>
      <c r="TRK6" s="859"/>
      <c r="TRL6" s="859"/>
      <c r="TRM6" s="859"/>
      <c r="TRN6" s="859"/>
      <c r="TRO6" s="859"/>
      <c r="TRP6" s="859"/>
      <c r="TRQ6" s="859"/>
      <c r="TRR6" s="859"/>
      <c r="TRS6" s="859"/>
      <c r="TRT6" s="859"/>
      <c r="TRU6" s="859"/>
      <c r="TRV6" s="859"/>
      <c r="TRW6" s="859"/>
      <c r="TRX6" s="859"/>
      <c r="TRY6" s="859"/>
      <c r="TRZ6" s="859"/>
      <c r="TSA6" s="859"/>
      <c r="TSB6" s="859"/>
      <c r="TSC6" s="859"/>
      <c r="TSD6" s="859"/>
      <c r="TSE6" s="859"/>
      <c r="TSF6" s="859"/>
      <c r="TSG6" s="859"/>
      <c r="TSH6" s="859"/>
      <c r="TSI6" s="859"/>
      <c r="TSJ6" s="859"/>
      <c r="TSK6" s="859"/>
      <c r="TSL6" s="859"/>
      <c r="TSM6" s="859"/>
      <c r="TSN6" s="859"/>
      <c r="TSO6" s="859"/>
      <c r="TSP6" s="859"/>
      <c r="TSQ6" s="859"/>
      <c r="TSR6" s="859"/>
      <c r="TSS6" s="859"/>
      <c r="TST6" s="859"/>
      <c r="TSU6" s="859"/>
      <c r="TSV6" s="859"/>
      <c r="TSW6" s="859"/>
      <c r="TSX6" s="859"/>
      <c r="TSY6" s="859"/>
      <c r="TSZ6" s="859"/>
      <c r="TTA6" s="859"/>
      <c r="TTB6" s="859"/>
      <c r="TTC6" s="859"/>
      <c r="TTD6" s="859"/>
      <c r="TTE6" s="859"/>
      <c r="TTF6" s="859"/>
      <c r="TTG6" s="859"/>
      <c r="TTH6" s="859"/>
      <c r="TTI6" s="859"/>
      <c r="TTJ6" s="859"/>
      <c r="TTK6" s="859"/>
      <c r="TTL6" s="859"/>
      <c r="TTM6" s="859"/>
      <c r="TTN6" s="859"/>
      <c r="TTO6" s="859"/>
      <c r="TTP6" s="859"/>
      <c r="TTQ6" s="859"/>
      <c r="TTR6" s="859"/>
      <c r="TTS6" s="859"/>
      <c r="TTT6" s="859"/>
      <c r="TTU6" s="859"/>
      <c r="TTV6" s="859"/>
      <c r="TTW6" s="859"/>
      <c r="TTX6" s="859"/>
      <c r="TTY6" s="859"/>
      <c r="TTZ6" s="859"/>
      <c r="TUA6" s="859"/>
      <c r="TUB6" s="859"/>
      <c r="TUC6" s="859"/>
      <c r="TUD6" s="859"/>
      <c r="TUE6" s="859"/>
      <c r="TUF6" s="859"/>
      <c r="TUG6" s="859"/>
      <c r="TUH6" s="859"/>
      <c r="TUI6" s="859"/>
      <c r="TUJ6" s="859"/>
      <c r="TUK6" s="859"/>
      <c r="TUL6" s="859"/>
      <c r="TUM6" s="859"/>
      <c r="TUN6" s="859"/>
      <c r="TUO6" s="859"/>
      <c r="TUP6" s="859"/>
      <c r="TUQ6" s="859"/>
      <c r="TUR6" s="859"/>
      <c r="TUS6" s="859"/>
      <c r="TUT6" s="859"/>
      <c r="TUU6" s="859"/>
      <c r="TUV6" s="859"/>
      <c r="TUW6" s="859"/>
      <c r="TUX6" s="859"/>
      <c r="TUY6" s="859"/>
      <c r="TUZ6" s="859"/>
      <c r="TVA6" s="859"/>
      <c r="TVB6" s="859"/>
      <c r="TVC6" s="859"/>
      <c r="TVD6" s="859"/>
      <c r="TVE6" s="859"/>
      <c r="TVF6" s="859"/>
      <c r="TVG6" s="859"/>
      <c r="TVH6" s="859"/>
      <c r="TVI6" s="859"/>
      <c r="TVJ6" s="859"/>
      <c r="TVK6" s="859"/>
      <c r="TVL6" s="859"/>
      <c r="TVM6" s="859"/>
      <c r="TVN6" s="859"/>
      <c r="TVO6" s="859"/>
      <c r="TVP6" s="859"/>
      <c r="TVQ6" s="859"/>
      <c r="TVR6" s="859"/>
      <c r="TVS6" s="859"/>
      <c r="TVT6" s="859"/>
      <c r="TVU6" s="859"/>
      <c r="TVV6" s="859"/>
      <c r="TVW6" s="859"/>
      <c r="TVX6" s="859"/>
      <c r="TVY6" s="859"/>
      <c r="TVZ6" s="859"/>
      <c r="TWA6" s="859"/>
      <c r="TWB6" s="859"/>
      <c r="TWC6" s="859"/>
      <c r="TWD6" s="859"/>
      <c r="TWE6" s="859"/>
      <c r="TWF6" s="859"/>
      <c r="TWG6" s="859"/>
      <c r="TWH6" s="859"/>
      <c r="TWI6" s="859"/>
      <c r="TWJ6" s="859"/>
      <c r="TWK6" s="859"/>
      <c r="TWL6" s="859"/>
      <c r="TWM6" s="859"/>
      <c r="TWN6" s="859"/>
      <c r="TWO6" s="859"/>
      <c r="TWP6" s="859"/>
      <c r="TWQ6" s="859"/>
      <c r="TWR6" s="859"/>
      <c r="TWS6" s="859"/>
      <c r="TWT6" s="859"/>
      <c r="TWU6" s="859"/>
      <c r="TWV6" s="859"/>
      <c r="TWW6" s="859"/>
      <c r="TWX6" s="859"/>
      <c r="TWY6" s="859"/>
      <c r="TWZ6" s="859"/>
      <c r="TXA6" s="859"/>
      <c r="TXB6" s="859"/>
      <c r="TXC6" s="859"/>
      <c r="TXD6" s="859"/>
      <c r="TXE6" s="859"/>
      <c r="TXF6" s="859"/>
      <c r="TXG6" s="859"/>
      <c r="TXH6" s="859"/>
      <c r="TXI6" s="859"/>
      <c r="TXJ6" s="859"/>
      <c r="TXK6" s="859"/>
      <c r="TXL6" s="859"/>
      <c r="TXM6" s="859"/>
      <c r="TXN6" s="859"/>
      <c r="TXO6" s="859"/>
      <c r="TXP6" s="859"/>
      <c r="TXQ6" s="859"/>
      <c r="TXR6" s="859"/>
      <c r="TXS6" s="859"/>
      <c r="TXT6" s="859"/>
      <c r="TXU6" s="859"/>
      <c r="TXV6" s="859"/>
      <c r="TXW6" s="859"/>
      <c r="TXX6" s="859"/>
      <c r="TXY6" s="859"/>
      <c r="TXZ6" s="859"/>
      <c r="TYA6" s="859"/>
      <c r="TYB6" s="859"/>
      <c r="TYC6" s="859"/>
      <c r="TYD6" s="859"/>
      <c r="TYE6" s="859"/>
      <c r="TYF6" s="859"/>
      <c r="TYG6" s="859"/>
      <c r="TYH6" s="859"/>
      <c r="TYI6" s="859"/>
      <c r="TYJ6" s="859"/>
      <c r="TYK6" s="859"/>
      <c r="TYL6" s="859"/>
      <c r="TYM6" s="859"/>
      <c r="TYN6" s="859"/>
      <c r="TYO6" s="859"/>
      <c r="TYP6" s="859"/>
      <c r="TYQ6" s="859"/>
      <c r="TYR6" s="859"/>
      <c r="TYS6" s="859"/>
      <c r="TYT6" s="859"/>
      <c r="TYU6" s="859"/>
      <c r="TYV6" s="859"/>
      <c r="TYW6" s="859"/>
      <c r="TYX6" s="859"/>
      <c r="TYY6" s="859"/>
      <c r="TYZ6" s="859"/>
      <c r="TZA6" s="859"/>
      <c r="TZB6" s="859"/>
      <c r="TZC6" s="859"/>
      <c r="TZD6" s="859"/>
      <c r="TZE6" s="859"/>
      <c r="TZF6" s="859"/>
      <c r="TZG6" s="859"/>
      <c r="TZH6" s="859"/>
      <c r="TZI6" s="859"/>
      <c r="TZJ6" s="859"/>
      <c r="TZK6" s="859"/>
      <c r="TZL6" s="859"/>
      <c r="TZM6" s="859"/>
      <c r="TZN6" s="859"/>
      <c r="TZO6" s="859"/>
      <c r="TZP6" s="859"/>
      <c r="TZQ6" s="859"/>
      <c r="TZR6" s="859"/>
      <c r="TZS6" s="859"/>
      <c r="TZT6" s="859"/>
      <c r="TZU6" s="859"/>
      <c r="TZV6" s="859"/>
      <c r="TZW6" s="859"/>
      <c r="TZX6" s="859"/>
      <c r="TZY6" s="859"/>
      <c r="TZZ6" s="859"/>
      <c r="UAA6" s="859"/>
      <c r="UAB6" s="859"/>
      <c r="UAC6" s="859"/>
      <c r="UAD6" s="859"/>
      <c r="UAE6" s="859"/>
      <c r="UAF6" s="859"/>
      <c r="UAG6" s="859"/>
      <c r="UAH6" s="859"/>
      <c r="UAI6" s="859"/>
      <c r="UAJ6" s="859"/>
      <c r="UAK6" s="859"/>
      <c r="UAL6" s="859"/>
      <c r="UAM6" s="859"/>
      <c r="UAN6" s="859"/>
      <c r="UAO6" s="859"/>
      <c r="UAP6" s="859"/>
      <c r="UAQ6" s="859"/>
      <c r="UAR6" s="859"/>
      <c r="UAS6" s="859"/>
      <c r="UAT6" s="859"/>
      <c r="UAU6" s="859"/>
      <c r="UAV6" s="859"/>
      <c r="UAW6" s="859"/>
      <c r="UAX6" s="859"/>
      <c r="UAY6" s="859"/>
      <c r="UAZ6" s="859"/>
      <c r="UBA6" s="859"/>
      <c r="UBB6" s="859"/>
      <c r="UBC6" s="859"/>
      <c r="UBD6" s="859"/>
      <c r="UBE6" s="859"/>
      <c r="UBF6" s="859"/>
      <c r="UBG6" s="859"/>
      <c r="UBH6" s="859"/>
      <c r="UBI6" s="859"/>
      <c r="UBJ6" s="859"/>
      <c r="UBK6" s="859"/>
      <c r="UBL6" s="859"/>
      <c r="UBM6" s="859"/>
      <c r="UBN6" s="859"/>
      <c r="UBO6" s="859"/>
      <c r="UBP6" s="859"/>
      <c r="UBQ6" s="859"/>
      <c r="UBR6" s="859"/>
      <c r="UBS6" s="859"/>
      <c r="UBT6" s="859"/>
      <c r="UBU6" s="859"/>
      <c r="UBV6" s="859"/>
      <c r="UBW6" s="859"/>
      <c r="UBX6" s="859"/>
      <c r="UBY6" s="859"/>
      <c r="UBZ6" s="859"/>
      <c r="UCA6" s="859"/>
      <c r="UCB6" s="859"/>
      <c r="UCC6" s="859"/>
      <c r="UCD6" s="859"/>
      <c r="UCE6" s="859"/>
      <c r="UCF6" s="859"/>
      <c r="UCG6" s="859"/>
      <c r="UCH6" s="859"/>
      <c r="UCI6" s="859"/>
      <c r="UCJ6" s="859"/>
      <c r="UCK6" s="859"/>
      <c r="UCL6" s="859"/>
      <c r="UCM6" s="859"/>
      <c r="UCN6" s="859"/>
      <c r="UCO6" s="859"/>
      <c r="UCP6" s="859"/>
      <c r="UCQ6" s="859"/>
      <c r="UCR6" s="859"/>
      <c r="UCS6" s="859"/>
      <c r="UCT6" s="859"/>
      <c r="UCU6" s="859"/>
      <c r="UCV6" s="859"/>
      <c r="UCW6" s="859"/>
      <c r="UCX6" s="859"/>
      <c r="UCY6" s="859"/>
      <c r="UCZ6" s="859"/>
      <c r="UDA6" s="859"/>
      <c r="UDB6" s="859"/>
      <c r="UDC6" s="859"/>
      <c r="UDD6" s="859"/>
      <c r="UDE6" s="859"/>
      <c r="UDF6" s="859"/>
      <c r="UDG6" s="859"/>
      <c r="UDH6" s="859"/>
      <c r="UDI6" s="859"/>
      <c r="UDJ6" s="859"/>
      <c r="UDK6" s="859"/>
      <c r="UDL6" s="859"/>
      <c r="UDM6" s="859"/>
      <c r="UDN6" s="859"/>
      <c r="UDO6" s="859"/>
      <c r="UDP6" s="859"/>
      <c r="UDQ6" s="859"/>
      <c r="UDR6" s="859"/>
      <c r="UDS6" s="859"/>
      <c r="UDT6" s="859"/>
      <c r="UDU6" s="859"/>
      <c r="UDV6" s="859"/>
      <c r="UDW6" s="859"/>
      <c r="UDX6" s="859"/>
      <c r="UDY6" s="859"/>
      <c r="UDZ6" s="859"/>
      <c r="UEA6" s="859"/>
      <c r="UEB6" s="859"/>
      <c r="UEC6" s="859"/>
      <c r="UED6" s="859"/>
      <c r="UEE6" s="859"/>
      <c r="UEF6" s="859"/>
      <c r="UEG6" s="859"/>
      <c r="UEH6" s="859"/>
      <c r="UEI6" s="859"/>
      <c r="UEJ6" s="859"/>
      <c r="UEK6" s="859"/>
      <c r="UEL6" s="859"/>
      <c r="UEM6" s="859"/>
      <c r="UEN6" s="859"/>
      <c r="UEO6" s="859"/>
      <c r="UEP6" s="859"/>
      <c r="UEQ6" s="859"/>
      <c r="UER6" s="859"/>
      <c r="UES6" s="859"/>
      <c r="UET6" s="859"/>
      <c r="UEU6" s="859"/>
      <c r="UEV6" s="859"/>
      <c r="UEW6" s="859"/>
      <c r="UEX6" s="859"/>
      <c r="UEY6" s="859"/>
      <c r="UEZ6" s="859"/>
      <c r="UFA6" s="859"/>
      <c r="UFB6" s="859"/>
      <c r="UFC6" s="859"/>
      <c r="UFD6" s="859"/>
      <c r="UFE6" s="859"/>
      <c r="UFF6" s="859"/>
      <c r="UFG6" s="859"/>
      <c r="UFH6" s="859"/>
      <c r="UFI6" s="859"/>
      <c r="UFJ6" s="859"/>
      <c r="UFK6" s="859"/>
      <c r="UFL6" s="859"/>
      <c r="UFM6" s="859"/>
      <c r="UFN6" s="859"/>
      <c r="UFO6" s="859"/>
      <c r="UFP6" s="859"/>
      <c r="UFQ6" s="859"/>
      <c r="UFR6" s="859"/>
      <c r="UFS6" s="859"/>
      <c r="UFT6" s="859"/>
      <c r="UFU6" s="859"/>
      <c r="UFV6" s="859"/>
      <c r="UFW6" s="859"/>
      <c r="UFX6" s="859"/>
      <c r="UFY6" s="859"/>
      <c r="UFZ6" s="859"/>
      <c r="UGA6" s="859"/>
      <c r="UGB6" s="859"/>
      <c r="UGC6" s="859"/>
      <c r="UGD6" s="859"/>
      <c r="UGE6" s="859"/>
      <c r="UGF6" s="859"/>
      <c r="UGG6" s="859"/>
      <c r="UGH6" s="859"/>
      <c r="UGI6" s="859"/>
      <c r="UGJ6" s="859"/>
      <c r="UGK6" s="859"/>
      <c r="UGL6" s="859"/>
      <c r="UGM6" s="859"/>
      <c r="UGN6" s="859"/>
      <c r="UGO6" s="859"/>
      <c r="UGP6" s="859"/>
      <c r="UGQ6" s="859"/>
      <c r="UGR6" s="859"/>
      <c r="UGS6" s="859"/>
      <c r="UGT6" s="859"/>
      <c r="UGU6" s="859"/>
      <c r="UGV6" s="859"/>
      <c r="UGW6" s="859"/>
      <c r="UGX6" s="859"/>
      <c r="UGY6" s="859"/>
      <c r="UGZ6" s="859"/>
      <c r="UHA6" s="859"/>
      <c r="UHB6" s="859"/>
      <c r="UHC6" s="859"/>
      <c r="UHD6" s="859"/>
      <c r="UHE6" s="859"/>
      <c r="UHF6" s="859"/>
      <c r="UHG6" s="859"/>
      <c r="UHH6" s="859"/>
      <c r="UHI6" s="859"/>
      <c r="UHJ6" s="859"/>
      <c r="UHK6" s="859"/>
      <c r="UHL6" s="859"/>
      <c r="UHM6" s="859"/>
      <c r="UHN6" s="859"/>
      <c r="UHO6" s="859"/>
      <c r="UHP6" s="859"/>
      <c r="UHQ6" s="859"/>
      <c r="UHR6" s="859"/>
      <c r="UHS6" s="859"/>
      <c r="UHT6" s="859"/>
      <c r="UHU6" s="859"/>
      <c r="UHV6" s="859"/>
      <c r="UHW6" s="859"/>
      <c r="UHX6" s="859"/>
      <c r="UHY6" s="859"/>
      <c r="UHZ6" s="859"/>
      <c r="UIA6" s="859"/>
      <c r="UIB6" s="859"/>
      <c r="UIC6" s="859"/>
      <c r="UID6" s="859"/>
      <c r="UIE6" s="859"/>
      <c r="UIF6" s="859"/>
      <c r="UIG6" s="859"/>
      <c r="UIH6" s="859"/>
      <c r="UII6" s="859"/>
      <c r="UIJ6" s="859"/>
      <c r="UIK6" s="859"/>
      <c r="UIL6" s="859"/>
      <c r="UIM6" s="859"/>
      <c r="UIN6" s="859"/>
      <c r="UIO6" s="859"/>
      <c r="UIP6" s="859"/>
      <c r="UIQ6" s="859"/>
      <c r="UIR6" s="859"/>
      <c r="UIS6" s="859"/>
      <c r="UIT6" s="859"/>
      <c r="UIU6" s="859"/>
      <c r="UIV6" s="859"/>
      <c r="UIW6" s="859"/>
      <c r="UIX6" s="859"/>
      <c r="UIY6" s="859"/>
      <c r="UIZ6" s="859"/>
      <c r="UJA6" s="859"/>
      <c r="UJB6" s="859"/>
      <c r="UJC6" s="859"/>
      <c r="UJD6" s="859"/>
      <c r="UJE6" s="859"/>
      <c r="UJF6" s="859"/>
      <c r="UJG6" s="859"/>
      <c r="UJH6" s="859"/>
      <c r="UJI6" s="859"/>
      <c r="UJJ6" s="859"/>
      <c r="UJK6" s="859"/>
      <c r="UJL6" s="859"/>
      <c r="UJM6" s="859"/>
      <c r="UJN6" s="859"/>
      <c r="UJO6" s="859"/>
      <c r="UJP6" s="859"/>
      <c r="UJQ6" s="859"/>
      <c r="UJR6" s="859"/>
      <c r="UJS6" s="859"/>
      <c r="UJT6" s="859"/>
      <c r="UJU6" s="859"/>
      <c r="UJV6" s="859"/>
      <c r="UJW6" s="859"/>
      <c r="UJX6" s="859"/>
      <c r="UJY6" s="859"/>
      <c r="UJZ6" s="859"/>
      <c r="UKA6" s="859"/>
      <c r="UKB6" s="859"/>
      <c r="UKC6" s="859"/>
      <c r="UKD6" s="859"/>
      <c r="UKE6" s="859"/>
      <c r="UKF6" s="859"/>
      <c r="UKG6" s="859"/>
      <c r="UKH6" s="859"/>
      <c r="UKI6" s="859"/>
      <c r="UKJ6" s="859"/>
      <c r="UKK6" s="859"/>
      <c r="UKL6" s="859"/>
      <c r="UKM6" s="859"/>
      <c r="UKN6" s="859"/>
      <c r="UKO6" s="859"/>
      <c r="UKP6" s="859"/>
      <c r="UKQ6" s="859"/>
      <c r="UKR6" s="859"/>
      <c r="UKS6" s="859"/>
      <c r="UKT6" s="859"/>
      <c r="UKU6" s="859"/>
      <c r="UKV6" s="859"/>
      <c r="UKW6" s="859"/>
      <c r="UKX6" s="859"/>
      <c r="UKY6" s="859"/>
      <c r="UKZ6" s="859"/>
      <c r="ULA6" s="859"/>
      <c r="ULB6" s="859"/>
      <c r="ULC6" s="859"/>
      <c r="ULD6" s="859"/>
      <c r="ULE6" s="859"/>
      <c r="ULF6" s="859"/>
      <c r="ULG6" s="859"/>
      <c r="ULH6" s="859"/>
      <c r="ULI6" s="859"/>
      <c r="ULJ6" s="859"/>
      <c r="ULK6" s="859"/>
      <c r="ULL6" s="859"/>
      <c r="ULM6" s="859"/>
      <c r="ULN6" s="859"/>
      <c r="ULO6" s="859"/>
      <c r="ULP6" s="859"/>
      <c r="ULQ6" s="859"/>
      <c r="ULR6" s="859"/>
      <c r="ULS6" s="859"/>
      <c r="ULT6" s="859"/>
      <c r="ULU6" s="859"/>
      <c r="ULV6" s="859"/>
      <c r="ULW6" s="859"/>
      <c r="ULX6" s="859"/>
      <c r="ULY6" s="859"/>
      <c r="ULZ6" s="859"/>
      <c r="UMA6" s="859"/>
      <c r="UMB6" s="859"/>
      <c r="UMC6" s="859"/>
      <c r="UMD6" s="859"/>
      <c r="UME6" s="859"/>
      <c r="UMF6" s="859"/>
      <c r="UMG6" s="859"/>
      <c r="UMH6" s="859"/>
      <c r="UMI6" s="859"/>
      <c r="UMJ6" s="859"/>
      <c r="UMK6" s="859"/>
      <c r="UML6" s="859"/>
      <c r="UMM6" s="859"/>
      <c r="UMN6" s="859"/>
      <c r="UMO6" s="859"/>
      <c r="UMP6" s="859"/>
      <c r="UMQ6" s="859"/>
      <c r="UMR6" s="859"/>
      <c r="UMS6" s="859"/>
      <c r="UMT6" s="859"/>
      <c r="UMU6" s="859"/>
      <c r="UMV6" s="859"/>
      <c r="UMW6" s="859"/>
      <c r="UMX6" s="859"/>
      <c r="UMY6" s="859"/>
      <c r="UMZ6" s="859"/>
      <c r="UNA6" s="859"/>
      <c r="UNB6" s="859"/>
      <c r="UNC6" s="859"/>
      <c r="UND6" s="859"/>
      <c r="UNE6" s="859"/>
      <c r="UNF6" s="859"/>
      <c r="UNG6" s="859"/>
      <c r="UNH6" s="859"/>
      <c r="UNI6" s="859"/>
      <c r="UNJ6" s="859"/>
      <c r="UNK6" s="859"/>
      <c r="UNL6" s="859"/>
      <c r="UNM6" s="859"/>
      <c r="UNN6" s="859"/>
      <c r="UNO6" s="859"/>
      <c r="UNP6" s="859"/>
      <c r="UNQ6" s="859"/>
      <c r="UNR6" s="859"/>
      <c r="UNS6" s="859"/>
      <c r="UNT6" s="859"/>
      <c r="UNU6" s="859"/>
      <c r="UNV6" s="859"/>
      <c r="UNW6" s="859"/>
      <c r="UNX6" s="859"/>
      <c r="UNY6" s="859"/>
      <c r="UNZ6" s="859"/>
      <c r="UOA6" s="859"/>
      <c r="UOB6" s="859"/>
      <c r="UOC6" s="859"/>
      <c r="UOD6" s="859"/>
      <c r="UOE6" s="859"/>
      <c r="UOF6" s="859"/>
      <c r="UOG6" s="859"/>
      <c r="UOH6" s="859"/>
      <c r="UOI6" s="859"/>
      <c r="UOJ6" s="859"/>
      <c r="UOK6" s="859"/>
      <c r="UOL6" s="859"/>
      <c r="UOM6" s="859"/>
      <c r="UON6" s="859"/>
      <c r="UOO6" s="859"/>
      <c r="UOP6" s="859"/>
      <c r="UOQ6" s="859"/>
      <c r="UOR6" s="859"/>
      <c r="UOS6" s="859"/>
      <c r="UOT6" s="859"/>
      <c r="UOU6" s="859"/>
      <c r="UOV6" s="859"/>
      <c r="UOW6" s="859"/>
      <c r="UOX6" s="859"/>
      <c r="UOY6" s="859"/>
      <c r="UOZ6" s="859"/>
      <c r="UPA6" s="859"/>
      <c r="UPB6" s="859"/>
      <c r="UPC6" s="859"/>
      <c r="UPD6" s="859"/>
      <c r="UPE6" s="859"/>
      <c r="UPF6" s="859"/>
      <c r="UPG6" s="859"/>
      <c r="UPH6" s="859"/>
      <c r="UPI6" s="859"/>
      <c r="UPJ6" s="859"/>
      <c r="UPK6" s="859"/>
      <c r="UPL6" s="859"/>
      <c r="UPM6" s="859"/>
      <c r="UPN6" s="859"/>
      <c r="UPO6" s="859"/>
      <c r="UPP6" s="859"/>
      <c r="UPQ6" s="859"/>
      <c r="UPR6" s="859"/>
      <c r="UPS6" s="859"/>
      <c r="UPT6" s="859"/>
      <c r="UPU6" s="859"/>
      <c r="UPV6" s="859"/>
      <c r="UPW6" s="859"/>
      <c r="UPX6" s="859"/>
      <c r="UPY6" s="859"/>
      <c r="UPZ6" s="859"/>
      <c r="UQA6" s="859"/>
      <c r="UQB6" s="859"/>
      <c r="UQC6" s="859"/>
      <c r="UQD6" s="859"/>
      <c r="UQE6" s="859"/>
      <c r="UQF6" s="859"/>
      <c r="UQG6" s="859"/>
      <c r="UQH6" s="859"/>
      <c r="UQI6" s="859"/>
      <c r="UQJ6" s="859"/>
      <c r="UQK6" s="859"/>
      <c r="UQL6" s="859"/>
      <c r="UQM6" s="859"/>
      <c r="UQN6" s="859"/>
      <c r="UQO6" s="859"/>
      <c r="UQP6" s="859"/>
      <c r="UQQ6" s="859"/>
      <c r="UQR6" s="859"/>
      <c r="UQS6" s="859"/>
      <c r="UQT6" s="859"/>
      <c r="UQU6" s="859"/>
      <c r="UQV6" s="859"/>
      <c r="UQW6" s="859"/>
      <c r="UQX6" s="859"/>
      <c r="UQY6" s="859"/>
      <c r="UQZ6" s="859"/>
      <c r="URA6" s="859"/>
      <c r="URB6" s="859"/>
      <c r="URC6" s="859"/>
      <c r="URD6" s="859"/>
      <c r="URE6" s="859"/>
      <c r="URF6" s="859"/>
      <c r="URG6" s="859"/>
      <c r="URH6" s="859"/>
      <c r="URI6" s="859"/>
      <c r="URJ6" s="859"/>
      <c r="URK6" s="859"/>
      <c r="URL6" s="859"/>
      <c r="URM6" s="859"/>
      <c r="URN6" s="859"/>
      <c r="URO6" s="859"/>
      <c r="URP6" s="859"/>
      <c r="URQ6" s="859"/>
      <c r="URR6" s="859"/>
      <c r="URS6" s="859"/>
      <c r="URT6" s="859"/>
      <c r="URU6" s="859"/>
      <c r="URV6" s="859"/>
      <c r="URW6" s="859"/>
      <c r="URX6" s="859"/>
      <c r="URY6" s="859"/>
      <c r="URZ6" s="859"/>
      <c r="USA6" s="859"/>
      <c r="USB6" s="859"/>
      <c r="USC6" s="859"/>
      <c r="USD6" s="859"/>
      <c r="USE6" s="859"/>
      <c r="USF6" s="859"/>
      <c r="USG6" s="859"/>
      <c r="USH6" s="859"/>
      <c r="USI6" s="859"/>
      <c r="USJ6" s="859"/>
      <c r="USK6" s="859"/>
      <c r="USL6" s="859"/>
      <c r="USM6" s="859"/>
      <c r="USN6" s="859"/>
      <c r="USO6" s="859"/>
      <c r="USP6" s="859"/>
      <c r="USQ6" s="859"/>
      <c r="USR6" s="859"/>
      <c r="USS6" s="859"/>
      <c r="UST6" s="859"/>
      <c r="USU6" s="859"/>
      <c r="USV6" s="859"/>
      <c r="USW6" s="859"/>
      <c r="USX6" s="859"/>
      <c r="USY6" s="859"/>
      <c r="USZ6" s="859"/>
      <c r="UTA6" s="859"/>
      <c r="UTB6" s="859"/>
      <c r="UTC6" s="859"/>
      <c r="UTD6" s="859"/>
      <c r="UTE6" s="859"/>
      <c r="UTF6" s="859"/>
      <c r="UTG6" s="859"/>
      <c r="UTH6" s="859"/>
      <c r="UTI6" s="859"/>
      <c r="UTJ6" s="859"/>
      <c r="UTK6" s="859"/>
      <c r="UTL6" s="859"/>
      <c r="UTM6" s="859"/>
      <c r="UTN6" s="859"/>
      <c r="UTO6" s="859"/>
      <c r="UTP6" s="859"/>
      <c r="UTQ6" s="859"/>
      <c r="UTR6" s="859"/>
      <c r="UTS6" s="859"/>
      <c r="UTT6" s="859"/>
      <c r="UTU6" s="859"/>
      <c r="UTV6" s="859"/>
      <c r="UTW6" s="859"/>
      <c r="UTX6" s="859"/>
      <c r="UTY6" s="859"/>
      <c r="UTZ6" s="859"/>
      <c r="UUA6" s="859"/>
      <c r="UUB6" s="859"/>
      <c r="UUC6" s="859"/>
      <c r="UUD6" s="859"/>
      <c r="UUE6" s="859"/>
      <c r="UUF6" s="859"/>
      <c r="UUG6" s="859"/>
      <c r="UUH6" s="859"/>
      <c r="UUI6" s="859"/>
      <c r="UUJ6" s="859"/>
      <c r="UUK6" s="859"/>
      <c r="UUL6" s="859"/>
      <c r="UUM6" s="859"/>
      <c r="UUN6" s="859"/>
      <c r="UUO6" s="859"/>
      <c r="UUP6" s="859"/>
      <c r="UUQ6" s="859"/>
      <c r="UUR6" s="859"/>
      <c r="UUS6" s="859"/>
      <c r="UUT6" s="859"/>
      <c r="UUU6" s="859"/>
      <c r="UUV6" s="859"/>
      <c r="UUW6" s="859"/>
      <c r="UUX6" s="859"/>
      <c r="UUY6" s="859"/>
      <c r="UUZ6" s="859"/>
      <c r="UVA6" s="859"/>
      <c r="UVB6" s="859"/>
      <c r="UVC6" s="859"/>
      <c r="UVD6" s="859"/>
      <c r="UVE6" s="859"/>
      <c r="UVF6" s="859"/>
      <c r="UVG6" s="859"/>
      <c r="UVH6" s="859"/>
      <c r="UVI6" s="859"/>
      <c r="UVJ6" s="859"/>
      <c r="UVK6" s="859"/>
      <c r="UVL6" s="859"/>
      <c r="UVM6" s="859"/>
      <c r="UVN6" s="859"/>
      <c r="UVO6" s="859"/>
      <c r="UVP6" s="859"/>
      <c r="UVQ6" s="859"/>
      <c r="UVR6" s="859"/>
      <c r="UVS6" s="859"/>
      <c r="UVT6" s="859"/>
      <c r="UVU6" s="859"/>
      <c r="UVV6" s="859"/>
      <c r="UVW6" s="859"/>
      <c r="UVX6" s="859"/>
      <c r="UVY6" s="859"/>
      <c r="UVZ6" s="859"/>
      <c r="UWA6" s="859"/>
      <c r="UWB6" s="859"/>
      <c r="UWC6" s="859"/>
      <c r="UWD6" s="859"/>
      <c r="UWE6" s="859"/>
      <c r="UWF6" s="859"/>
      <c r="UWG6" s="859"/>
      <c r="UWH6" s="859"/>
      <c r="UWI6" s="859"/>
      <c r="UWJ6" s="859"/>
      <c r="UWK6" s="859"/>
      <c r="UWL6" s="859"/>
      <c r="UWM6" s="859"/>
      <c r="UWN6" s="859"/>
      <c r="UWO6" s="859"/>
      <c r="UWP6" s="859"/>
      <c r="UWQ6" s="859"/>
      <c r="UWR6" s="859"/>
      <c r="UWS6" s="859"/>
      <c r="UWT6" s="859"/>
      <c r="UWU6" s="859"/>
      <c r="UWV6" s="859"/>
      <c r="UWW6" s="859"/>
      <c r="UWX6" s="859"/>
      <c r="UWY6" s="859"/>
      <c r="UWZ6" s="859"/>
      <c r="UXA6" s="859"/>
      <c r="UXB6" s="859"/>
      <c r="UXC6" s="859"/>
      <c r="UXD6" s="859"/>
      <c r="UXE6" s="859"/>
      <c r="UXF6" s="859"/>
      <c r="UXG6" s="859"/>
      <c r="UXH6" s="859"/>
      <c r="UXI6" s="859"/>
      <c r="UXJ6" s="859"/>
      <c r="UXK6" s="859"/>
      <c r="UXL6" s="859"/>
      <c r="UXM6" s="859"/>
      <c r="UXN6" s="859"/>
      <c r="UXO6" s="859"/>
      <c r="UXP6" s="859"/>
      <c r="UXQ6" s="859"/>
      <c r="UXR6" s="859"/>
      <c r="UXS6" s="859"/>
      <c r="UXT6" s="859"/>
      <c r="UXU6" s="859"/>
      <c r="UXV6" s="859"/>
      <c r="UXW6" s="859"/>
      <c r="UXX6" s="859"/>
      <c r="UXY6" s="859"/>
      <c r="UXZ6" s="859"/>
      <c r="UYA6" s="859"/>
      <c r="UYB6" s="859"/>
      <c r="UYC6" s="859"/>
      <c r="UYD6" s="859"/>
      <c r="UYE6" s="859"/>
      <c r="UYF6" s="859"/>
      <c r="UYG6" s="859"/>
      <c r="UYH6" s="859"/>
      <c r="UYI6" s="859"/>
      <c r="UYJ6" s="859"/>
      <c r="UYK6" s="859"/>
      <c r="UYL6" s="859"/>
      <c r="UYM6" s="859"/>
      <c r="UYN6" s="859"/>
      <c r="UYO6" s="859"/>
      <c r="UYP6" s="859"/>
      <c r="UYQ6" s="859"/>
      <c r="UYR6" s="859"/>
      <c r="UYS6" s="859"/>
      <c r="UYT6" s="859"/>
      <c r="UYU6" s="859"/>
      <c r="UYV6" s="859"/>
      <c r="UYW6" s="859"/>
      <c r="UYX6" s="859"/>
      <c r="UYY6" s="859"/>
      <c r="UYZ6" s="859"/>
      <c r="UZA6" s="859"/>
      <c r="UZB6" s="859"/>
      <c r="UZC6" s="859"/>
      <c r="UZD6" s="859"/>
      <c r="UZE6" s="859"/>
      <c r="UZF6" s="859"/>
      <c r="UZG6" s="859"/>
      <c r="UZH6" s="859"/>
      <c r="UZI6" s="859"/>
      <c r="UZJ6" s="859"/>
      <c r="UZK6" s="859"/>
      <c r="UZL6" s="859"/>
      <c r="UZM6" s="859"/>
      <c r="UZN6" s="859"/>
      <c r="UZO6" s="859"/>
      <c r="UZP6" s="859"/>
      <c r="UZQ6" s="859"/>
      <c r="UZR6" s="859"/>
      <c r="UZS6" s="859"/>
      <c r="UZT6" s="859"/>
      <c r="UZU6" s="859"/>
      <c r="UZV6" s="859"/>
      <c r="UZW6" s="859"/>
      <c r="UZX6" s="859"/>
      <c r="UZY6" s="859"/>
      <c r="UZZ6" s="859"/>
      <c r="VAA6" s="859"/>
      <c r="VAB6" s="859"/>
      <c r="VAC6" s="859"/>
      <c r="VAD6" s="859"/>
      <c r="VAE6" s="859"/>
      <c r="VAF6" s="859"/>
      <c r="VAG6" s="859"/>
      <c r="VAH6" s="859"/>
      <c r="VAI6" s="859"/>
      <c r="VAJ6" s="859"/>
      <c r="VAK6" s="859"/>
      <c r="VAL6" s="859"/>
      <c r="VAM6" s="859"/>
      <c r="VAN6" s="859"/>
      <c r="VAO6" s="859"/>
      <c r="VAP6" s="859"/>
      <c r="VAQ6" s="859"/>
      <c r="VAR6" s="859"/>
      <c r="VAS6" s="859"/>
      <c r="VAT6" s="859"/>
      <c r="VAU6" s="859"/>
      <c r="VAV6" s="859"/>
      <c r="VAW6" s="859"/>
      <c r="VAX6" s="859"/>
      <c r="VAY6" s="859"/>
      <c r="VAZ6" s="859"/>
      <c r="VBA6" s="859"/>
      <c r="VBB6" s="859"/>
      <c r="VBC6" s="859"/>
      <c r="VBD6" s="859"/>
      <c r="VBE6" s="859"/>
      <c r="VBF6" s="859"/>
      <c r="VBG6" s="859"/>
      <c r="VBH6" s="859"/>
      <c r="VBI6" s="859"/>
      <c r="VBJ6" s="859"/>
      <c r="VBK6" s="859"/>
      <c r="VBL6" s="859"/>
      <c r="VBM6" s="859"/>
      <c r="VBN6" s="859"/>
      <c r="VBO6" s="859"/>
      <c r="VBP6" s="859"/>
      <c r="VBQ6" s="859"/>
      <c r="VBR6" s="859"/>
      <c r="VBS6" s="859"/>
      <c r="VBT6" s="859"/>
      <c r="VBU6" s="859"/>
      <c r="VBV6" s="859"/>
      <c r="VBW6" s="859"/>
      <c r="VBX6" s="859"/>
      <c r="VBY6" s="859"/>
      <c r="VBZ6" s="859"/>
      <c r="VCA6" s="859"/>
      <c r="VCB6" s="859"/>
      <c r="VCC6" s="859"/>
      <c r="VCD6" s="859"/>
      <c r="VCE6" s="859"/>
      <c r="VCF6" s="859"/>
      <c r="VCG6" s="859"/>
      <c r="VCH6" s="859"/>
      <c r="VCI6" s="859"/>
      <c r="VCJ6" s="859"/>
      <c r="VCK6" s="859"/>
      <c r="VCL6" s="859"/>
      <c r="VCM6" s="859"/>
      <c r="VCN6" s="859"/>
      <c r="VCO6" s="859"/>
      <c r="VCP6" s="859"/>
      <c r="VCQ6" s="859"/>
      <c r="VCR6" s="859"/>
      <c r="VCS6" s="859"/>
      <c r="VCT6" s="859"/>
      <c r="VCU6" s="859"/>
      <c r="VCV6" s="859"/>
      <c r="VCW6" s="859"/>
      <c r="VCX6" s="859"/>
      <c r="VCY6" s="859"/>
      <c r="VCZ6" s="859"/>
      <c r="VDA6" s="859"/>
      <c r="VDB6" s="859"/>
      <c r="VDC6" s="859"/>
      <c r="VDD6" s="859"/>
      <c r="VDE6" s="859"/>
      <c r="VDF6" s="859"/>
      <c r="VDG6" s="859"/>
      <c r="VDH6" s="859"/>
      <c r="VDI6" s="859"/>
      <c r="VDJ6" s="859"/>
      <c r="VDK6" s="859"/>
      <c r="VDL6" s="859"/>
      <c r="VDM6" s="859"/>
      <c r="VDN6" s="859"/>
      <c r="VDO6" s="859"/>
      <c r="VDP6" s="859"/>
      <c r="VDQ6" s="859"/>
      <c r="VDR6" s="859"/>
      <c r="VDS6" s="859"/>
      <c r="VDT6" s="859"/>
      <c r="VDU6" s="859"/>
      <c r="VDV6" s="859"/>
      <c r="VDW6" s="859"/>
      <c r="VDX6" s="859"/>
      <c r="VDY6" s="859"/>
      <c r="VDZ6" s="859"/>
      <c r="VEA6" s="859"/>
      <c r="VEB6" s="859"/>
      <c r="VEC6" s="859"/>
      <c r="VED6" s="859"/>
      <c r="VEE6" s="859"/>
      <c r="VEF6" s="859"/>
      <c r="VEG6" s="859"/>
      <c r="VEH6" s="859"/>
      <c r="VEI6" s="859"/>
      <c r="VEJ6" s="859"/>
      <c r="VEK6" s="859"/>
      <c r="VEL6" s="859"/>
      <c r="VEM6" s="859"/>
      <c r="VEN6" s="859"/>
      <c r="VEO6" s="859"/>
      <c r="VEP6" s="859"/>
      <c r="VEQ6" s="859"/>
      <c r="VER6" s="859"/>
      <c r="VES6" s="859"/>
      <c r="VET6" s="859"/>
      <c r="VEU6" s="859"/>
      <c r="VEV6" s="859"/>
      <c r="VEW6" s="859"/>
      <c r="VEX6" s="859"/>
      <c r="VEY6" s="859"/>
      <c r="VEZ6" s="859"/>
      <c r="VFA6" s="859"/>
      <c r="VFB6" s="859"/>
      <c r="VFC6" s="859"/>
      <c r="VFD6" s="859"/>
      <c r="VFE6" s="859"/>
      <c r="VFF6" s="859"/>
      <c r="VFG6" s="859"/>
      <c r="VFH6" s="859"/>
      <c r="VFI6" s="859"/>
      <c r="VFJ6" s="859"/>
      <c r="VFK6" s="859"/>
      <c r="VFL6" s="859"/>
      <c r="VFM6" s="859"/>
      <c r="VFN6" s="859"/>
      <c r="VFO6" s="859"/>
      <c r="VFP6" s="859"/>
      <c r="VFQ6" s="859"/>
      <c r="VFR6" s="859"/>
      <c r="VFS6" s="859"/>
      <c r="VFT6" s="859"/>
      <c r="VFU6" s="859"/>
      <c r="VFV6" s="859"/>
      <c r="VFW6" s="859"/>
      <c r="VFX6" s="859"/>
      <c r="VFY6" s="859"/>
      <c r="VFZ6" s="859"/>
      <c r="VGA6" s="859"/>
      <c r="VGB6" s="859"/>
      <c r="VGC6" s="859"/>
      <c r="VGD6" s="859"/>
      <c r="VGE6" s="859"/>
      <c r="VGF6" s="859"/>
      <c r="VGG6" s="859"/>
      <c r="VGH6" s="859"/>
      <c r="VGI6" s="859"/>
      <c r="VGJ6" s="859"/>
      <c r="VGK6" s="859"/>
      <c r="VGL6" s="859"/>
      <c r="VGM6" s="859"/>
      <c r="VGN6" s="859"/>
      <c r="VGO6" s="859"/>
      <c r="VGP6" s="859"/>
      <c r="VGQ6" s="859"/>
      <c r="VGR6" s="859"/>
      <c r="VGS6" s="859"/>
      <c r="VGT6" s="859"/>
      <c r="VGU6" s="859"/>
      <c r="VGV6" s="859"/>
      <c r="VGW6" s="859"/>
      <c r="VGX6" s="859"/>
      <c r="VGY6" s="859"/>
      <c r="VGZ6" s="859"/>
      <c r="VHA6" s="859"/>
      <c r="VHB6" s="859"/>
      <c r="VHC6" s="859"/>
      <c r="VHD6" s="859"/>
      <c r="VHE6" s="859"/>
      <c r="VHF6" s="859"/>
      <c r="VHG6" s="859"/>
      <c r="VHH6" s="859"/>
      <c r="VHI6" s="859"/>
      <c r="VHJ6" s="859"/>
      <c r="VHK6" s="859"/>
      <c r="VHL6" s="859"/>
      <c r="VHM6" s="859"/>
      <c r="VHN6" s="859"/>
      <c r="VHO6" s="859"/>
      <c r="VHP6" s="859"/>
      <c r="VHQ6" s="859"/>
      <c r="VHR6" s="859"/>
      <c r="VHS6" s="859"/>
      <c r="VHT6" s="859"/>
      <c r="VHU6" s="859"/>
      <c r="VHV6" s="859"/>
      <c r="VHW6" s="859"/>
      <c r="VHX6" s="859"/>
      <c r="VHY6" s="859"/>
      <c r="VHZ6" s="859"/>
      <c r="VIA6" s="859"/>
      <c r="VIB6" s="859"/>
      <c r="VIC6" s="859"/>
      <c r="VID6" s="859"/>
      <c r="VIE6" s="859"/>
      <c r="VIF6" s="859"/>
      <c r="VIG6" s="859"/>
      <c r="VIH6" s="859"/>
      <c r="VII6" s="859"/>
      <c r="VIJ6" s="859"/>
      <c r="VIK6" s="859"/>
      <c r="VIL6" s="859"/>
      <c r="VIM6" s="859"/>
      <c r="VIN6" s="859"/>
      <c r="VIO6" s="859"/>
      <c r="VIP6" s="859"/>
      <c r="VIQ6" s="859"/>
      <c r="VIR6" s="859"/>
      <c r="VIS6" s="859"/>
      <c r="VIT6" s="859"/>
      <c r="VIU6" s="859"/>
      <c r="VIV6" s="859"/>
      <c r="VIW6" s="859"/>
      <c r="VIX6" s="859"/>
      <c r="VIY6" s="859"/>
      <c r="VIZ6" s="859"/>
      <c r="VJA6" s="859"/>
      <c r="VJB6" s="859"/>
      <c r="VJC6" s="859"/>
      <c r="VJD6" s="859"/>
      <c r="VJE6" s="859"/>
      <c r="VJF6" s="859"/>
      <c r="VJG6" s="859"/>
      <c r="VJH6" s="859"/>
      <c r="VJI6" s="859"/>
      <c r="VJJ6" s="859"/>
      <c r="VJK6" s="859"/>
      <c r="VJL6" s="859"/>
      <c r="VJM6" s="859"/>
      <c r="VJN6" s="859"/>
      <c r="VJO6" s="859"/>
      <c r="VJP6" s="859"/>
      <c r="VJQ6" s="859"/>
      <c r="VJR6" s="859"/>
      <c r="VJS6" s="859"/>
      <c r="VJT6" s="859"/>
      <c r="VJU6" s="859"/>
      <c r="VJV6" s="859"/>
      <c r="VJW6" s="859"/>
      <c r="VJX6" s="859"/>
      <c r="VJY6" s="859"/>
      <c r="VJZ6" s="859"/>
      <c r="VKA6" s="859"/>
      <c r="VKB6" s="859"/>
      <c r="VKC6" s="859"/>
      <c r="VKD6" s="859"/>
      <c r="VKE6" s="859"/>
      <c r="VKF6" s="859"/>
      <c r="VKG6" s="859"/>
      <c r="VKH6" s="859"/>
      <c r="VKI6" s="859"/>
      <c r="VKJ6" s="859"/>
      <c r="VKK6" s="859"/>
      <c r="VKL6" s="859"/>
      <c r="VKM6" s="859"/>
      <c r="VKN6" s="859"/>
      <c r="VKO6" s="859"/>
      <c r="VKP6" s="859"/>
      <c r="VKQ6" s="859"/>
      <c r="VKR6" s="859"/>
      <c r="VKS6" s="859"/>
      <c r="VKT6" s="859"/>
      <c r="VKU6" s="859"/>
      <c r="VKV6" s="859"/>
      <c r="VKW6" s="859"/>
      <c r="VKX6" s="859"/>
      <c r="VKY6" s="859"/>
      <c r="VKZ6" s="859"/>
      <c r="VLA6" s="859"/>
      <c r="VLB6" s="859"/>
      <c r="VLC6" s="859"/>
      <c r="VLD6" s="859"/>
      <c r="VLE6" s="859"/>
      <c r="VLF6" s="859"/>
      <c r="VLG6" s="859"/>
      <c r="VLH6" s="859"/>
      <c r="VLI6" s="859"/>
      <c r="VLJ6" s="859"/>
      <c r="VLK6" s="859"/>
      <c r="VLL6" s="859"/>
      <c r="VLM6" s="859"/>
      <c r="VLN6" s="859"/>
      <c r="VLO6" s="859"/>
      <c r="VLP6" s="859"/>
      <c r="VLQ6" s="859"/>
      <c r="VLR6" s="859"/>
      <c r="VLS6" s="859"/>
      <c r="VLT6" s="859"/>
      <c r="VLU6" s="859"/>
      <c r="VLV6" s="859"/>
      <c r="VLW6" s="859"/>
      <c r="VLX6" s="859"/>
      <c r="VLY6" s="859"/>
      <c r="VLZ6" s="859"/>
      <c r="VMA6" s="859"/>
      <c r="VMB6" s="859"/>
      <c r="VMC6" s="859"/>
      <c r="VMD6" s="859"/>
      <c r="VME6" s="859"/>
      <c r="VMF6" s="859"/>
      <c r="VMG6" s="859"/>
      <c r="VMH6" s="859"/>
      <c r="VMI6" s="859"/>
      <c r="VMJ6" s="859"/>
      <c r="VMK6" s="859"/>
      <c r="VML6" s="859"/>
      <c r="VMM6" s="859"/>
      <c r="VMN6" s="859"/>
      <c r="VMO6" s="859"/>
      <c r="VMP6" s="859"/>
      <c r="VMQ6" s="859"/>
      <c r="VMR6" s="859"/>
      <c r="VMS6" s="859"/>
      <c r="VMT6" s="859"/>
      <c r="VMU6" s="859"/>
      <c r="VMV6" s="859"/>
      <c r="VMW6" s="859"/>
      <c r="VMX6" s="859"/>
      <c r="VMY6" s="859"/>
      <c r="VMZ6" s="859"/>
      <c r="VNA6" s="859"/>
      <c r="VNB6" s="859"/>
      <c r="VNC6" s="859"/>
      <c r="VND6" s="859"/>
      <c r="VNE6" s="859"/>
      <c r="VNF6" s="859"/>
      <c r="VNG6" s="859"/>
      <c r="VNH6" s="859"/>
      <c r="VNI6" s="859"/>
      <c r="VNJ6" s="859"/>
      <c r="VNK6" s="859"/>
      <c r="VNL6" s="859"/>
      <c r="VNM6" s="859"/>
      <c r="VNN6" s="859"/>
      <c r="VNO6" s="859"/>
      <c r="VNP6" s="859"/>
      <c r="VNQ6" s="859"/>
      <c r="VNR6" s="859"/>
      <c r="VNS6" s="859"/>
      <c r="VNT6" s="859"/>
      <c r="VNU6" s="859"/>
      <c r="VNV6" s="859"/>
      <c r="VNW6" s="859"/>
      <c r="VNX6" s="859"/>
      <c r="VNY6" s="859"/>
      <c r="VNZ6" s="859"/>
      <c r="VOA6" s="859"/>
      <c r="VOB6" s="859"/>
      <c r="VOC6" s="859"/>
      <c r="VOD6" s="859"/>
      <c r="VOE6" s="859"/>
      <c r="VOF6" s="859"/>
      <c r="VOG6" s="859"/>
      <c r="VOH6" s="859"/>
      <c r="VOI6" s="859"/>
      <c r="VOJ6" s="859"/>
      <c r="VOK6" s="859"/>
      <c r="VOL6" s="859"/>
      <c r="VOM6" s="859"/>
      <c r="VON6" s="859"/>
      <c r="VOO6" s="859"/>
      <c r="VOP6" s="859"/>
      <c r="VOQ6" s="859"/>
      <c r="VOR6" s="859"/>
      <c r="VOS6" s="859"/>
      <c r="VOT6" s="859"/>
      <c r="VOU6" s="859"/>
      <c r="VOV6" s="859"/>
      <c r="VOW6" s="859"/>
      <c r="VOX6" s="859"/>
      <c r="VOY6" s="859"/>
      <c r="VOZ6" s="859"/>
      <c r="VPA6" s="859"/>
      <c r="VPB6" s="859"/>
      <c r="VPC6" s="859"/>
      <c r="VPD6" s="859"/>
      <c r="VPE6" s="859"/>
      <c r="VPF6" s="859"/>
      <c r="VPG6" s="859"/>
      <c r="VPH6" s="859"/>
      <c r="VPI6" s="859"/>
      <c r="VPJ6" s="859"/>
      <c r="VPK6" s="859"/>
      <c r="VPL6" s="859"/>
      <c r="VPM6" s="859"/>
      <c r="VPN6" s="859"/>
      <c r="VPO6" s="859"/>
      <c r="VPP6" s="859"/>
      <c r="VPQ6" s="859"/>
      <c r="VPR6" s="859"/>
      <c r="VPS6" s="859"/>
      <c r="VPT6" s="859"/>
      <c r="VPU6" s="859"/>
      <c r="VPV6" s="859"/>
      <c r="VPW6" s="859"/>
      <c r="VPX6" s="859"/>
      <c r="VPY6" s="859"/>
      <c r="VPZ6" s="859"/>
      <c r="VQA6" s="859"/>
      <c r="VQB6" s="859"/>
      <c r="VQC6" s="859"/>
      <c r="VQD6" s="859"/>
      <c r="VQE6" s="859"/>
      <c r="VQF6" s="859"/>
      <c r="VQG6" s="859"/>
      <c r="VQH6" s="859"/>
      <c r="VQI6" s="859"/>
      <c r="VQJ6" s="859"/>
      <c r="VQK6" s="859"/>
      <c r="VQL6" s="859"/>
      <c r="VQM6" s="859"/>
      <c r="VQN6" s="859"/>
      <c r="VQO6" s="859"/>
      <c r="VQP6" s="859"/>
      <c r="VQQ6" s="859"/>
      <c r="VQR6" s="859"/>
      <c r="VQS6" s="859"/>
      <c r="VQT6" s="859"/>
      <c r="VQU6" s="859"/>
      <c r="VQV6" s="859"/>
      <c r="VQW6" s="859"/>
      <c r="VQX6" s="859"/>
      <c r="VQY6" s="859"/>
      <c r="VQZ6" s="859"/>
      <c r="VRA6" s="859"/>
      <c r="VRB6" s="859"/>
      <c r="VRC6" s="859"/>
      <c r="VRD6" s="859"/>
      <c r="VRE6" s="859"/>
      <c r="VRF6" s="859"/>
      <c r="VRG6" s="859"/>
      <c r="VRH6" s="859"/>
      <c r="VRI6" s="859"/>
      <c r="VRJ6" s="859"/>
      <c r="VRK6" s="859"/>
      <c r="VRL6" s="859"/>
      <c r="VRM6" s="859"/>
      <c r="VRN6" s="859"/>
      <c r="VRO6" s="859"/>
      <c r="VRP6" s="859"/>
      <c r="VRQ6" s="859"/>
      <c r="VRR6" s="859"/>
      <c r="VRS6" s="859"/>
      <c r="VRT6" s="859"/>
      <c r="VRU6" s="859"/>
      <c r="VRV6" s="859"/>
      <c r="VRW6" s="859"/>
      <c r="VRX6" s="859"/>
      <c r="VRY6" s="859"/>
      <c r="VRZ6" s="859"/>
      <c r="VSA6" s="859"/>
      <c r="VSB6" s="859"/>
      <c r="VSC6" s="859"/>
      <c r="VSD6" s="859"/>
      <c r="VSE6" s="859"/>
      <c r="VSF6" s="859"/>
      <c r="VSG6" s="859"/>
      <c r="VSH6" s="859"/>
      <c r="VSI6" s="859"/>
      <c r="VSJ6" s="859"/>
      <c r="VSK6" s="859"/>
      <c r="VSL6" s="859"/>
      <c r="VSM6" s="859"/>
      <c r="VSN6" s="859"/>
      <c r="VSO6" s="859"/>
      <c r="VSP6" s="859"/>
      <c r="VSQ6" s="859"/>
      <c r="VSR6" s="859"/>
      <c r="VSS6" s="859"/>
      <c r="VST6" s="859"/>
      <c r="VSU6" s="859"/>
      <c r="VSV6" s="859"/>
      <c r="VSW6" s="859"/>
      <c r="VSX6" s="859"/>
      <c r="VSY6" s="859"/>
      <c r="VSZ6" s="859"/>
      <c r="VTA6" s="859"/>
      <c r="VTB6" s="859"/>
      <c r="VTC6" s="859"/>
      <c r="VTD6" s="859"/>
      <c r="VTE6" s="859"/>
      <c r="VTF6" s="859"/>
      <c r="VTG6" s="859"/>
      <c r="VTH6" s="859"/>
      <c r="VTI6" s="859"/>
      <c r="VTJ6" s="859"/>
      <c r="VTK6" s="859"/>
      <c r="VTL6" s="859"/>
      <c r="VTM6" s="859"/>
      <c r="VTN6" s="859"/>
      <c r="VTO6" s="859"/>
      <c r="VTP6" s="859"/>
      <c r="VTQ6" s="859"/>
      <c r="VTR6" s="859"/>
      <c r="VTS6" s="859"/>
      <c r="VTT6" s="859"/>
      <c r="VTU6" s="859"/>
      <c r="VTV6" s="859"/>
      <c r="VTW6" s="859"/>
      <c r="VTX6" s="859"/>
      <c r="VTY6" s="859"/>
      <c r="VTZ6" s="859"/>
      <c r="VUA6" s="859"/>
      <c r="VUB6" s="859"/>
      <c r="VUC6" s="859"/>
      <c r="VUD6" s="859"/>
      <c r="VUE6" s="859"/>
      <c r="VUF6" s="859"/>
      <c r="VUG6" s="859"/>
      <c r="VUH6" s="859"/>
      <c r="VUI6" s="859"/>
      <c r="VUJ6" s="859"/>
      <c r="VUK6" s="859"/>
      <c r="VUL6" s="859"/>
      <c r="VUM6" s="859"/>
      <c r="VUN6" s="859"/>
      <c r="VUO6" s="859"/>
      <c r="VUP6" s="859"/>
      <c r="VUQ6" s="859"/>
      <c r="VUR6" s="859"/>
      <c r="VUS6" s="859"/>
      <c r="VUT6" s="859"/>
      <c r="VUU6" s="859"/>
      <c r="VUV6" s="859"/>
      <c r="VUW6" s="859"/>
      <c r="VUX6" s="859"/>
      <c r="VUY6" s="859"/>
      <c r="VUZ6" s="859"/>
      <c r="VVA6" s="859"/>
      <c r="VVB6" s="859"/>
      <c r="VVC6" s="859"/>
      <c r="VVD6" s="859"/>
      <c r="VVE6" s="859"/>
      <c r="VVF6" s="859"/>
      <c r="VVG6" s="859"/>
      <c r="VVH6" s="859"/>
      <c r="VVI6" s="859"/>
      <c r="VVJ6" s="859"/>
      <c r="VVK6" s="859"/>
      <c r="VVL6" s="859"/>
      <c r="VVM6" s="859"/>
      <c r="VVN6" s="859"/>
      <c r="VVO6" s="859"/>
      <c r="VVP6" s="859"/>
      <c r="VVQ6" s="859"/>
      <c r="VVR6" s="859"/>
      <c r="VVS6" s="859"/>
      <c r="VVT6" s="859"/>
      <c r="VVU6" s="859"/>
      <c r="VVV6" s="859"/>
      <c r="VVW6" s="859"/>
      <c r="VVX6" s="859"/>
      <c r="VVY6" s="859"/>
      <c r="VVZ6" s="859"/>
      <c r="VWA6" s="859"/>
      <c r="VWB6" s="859"/>
      <c r="VWC6" s="859"/>
      <c r="VWD6" s="859"/>
      <c r="VWE6" s="859"/>
      <c r="VWF6" s="859"/>
      <c r="VWG6" s="859"/>
      <c r="VWH6" s="859"/>
      <c r="VWI6" s="859"/>
      <c r="VWJ6" s="859"/>
      <c r="VWK6" s="859"/>
      <c r="VWL6" s="859"/>
      <c r="VWM6" s="859"/>
      <c r="VWN6" s="859"/>
      <c r="VWO6" s="859"/>
      <c r="VWP6" s="859"/>
      <c r="VWQ6" s="859"/>
      <c r="VWR6" s="859"/>
      <c r="VWS6" s="859"/>
      <c r="VWT6" s="859"/>
      <c r="VWU6" s="859"/>
      <c r="VWV6" s="859"/>
      <c r="VWW6" s="859"/>
      <c r="VWX6" s="859"/>
      <c r="VWY6" s="859"/>
      <c r="VWZ6" s="859"/>
      <c r="VXA6" s="859"/>
      <c r="VXB6" s="859"/>
      <c r="VXC6" s="859"/>
      <c r="VXD6" s="859"/>
      <c r="VXE6" s="859"/>
      <c r="VXF6" s="859"/>
      <c r="VXG6" s="859"/>
      <c r="VXH6" s="859"/>
      <c r="VXI6" s="859"/>
      <c r="VXJ6" s="859"/>
      <c r="VXK6" s="859"/>
      <c r="VXL6" s="859"/>
      <c r="VXM6" s="859"/>
      <c r="VXN6" s="859"/>
      <c r="VXO6" s="859"/>
      <c r="VXP6" s="859"/>
      <c r="VXQ6" s="859"/>
      <c r="VXR6" s="859"/>
      <c r="VXS6" s="859"/>
      <c r="VXT6" s="859"/>
      <c r="VXU6" s="859"/>
      <c r="VXV6" s="859"/>
      <c r="VXW6" s="859"/>
      <c r="VXX6" s="859"/>
      <c r="VXY6" s="859"/>
      <c r="VXZ6" s="859"/>
      <c r="VYA6" s="859"/>
      <c r="VYB6" s="859"/>
      <c r="VYC6" s="859"/>
      <c r="VYD6" s="859"/>
      <c r="VYE6" s="859"/>
      <c r="VYF6" s="859"/>
      <c r="VYG6" s="859"/>
      <c r="VYH6" s="859"/>
      <c r="VYI6" s="859"/>
      <c r="VYJ6" s="859"/>
      <c r="VYK6" s="859"/>
      <c r="VYL6" s="859"/>
      <c r="VYM6" s="859"/>
      <c r="VYN6" s="859"/>
      <c r="VYO6" s="859"/>
      <c r="VYP6" s="859"/>
      <c r="VYQ6" s="859"/>
      <c r="VYR6" s="859"/>
      <c r="VYS6" s="859"/>
      <c r="VYT6" s="859"/>
      <c r="VYU6" s="859"/>
      <c r="VYV6" s="859"/>
      <c r="VYW6" s="859"/>
      <c r="VYX6" s="859"/>
      <c r="VYY6" s="859"/>
      <c r="VYZ6" s="859"/>
      <c r="VZA6" s="859"/>
      <c r="VZB6" s="859"/>
      <c r="VZC6" s="859"/>
      <c r="VZD6" s="859"/>
      <c r="VZE6" s="859"/>
      <c r="VZF6" s="859"/>
      <c r="VZG6" s="859"/>
      <c r="VZH6" s="859"/>
      <c r="VZI6" s="859"/>
      <c r="VZJ6" s="859"/>
      <c r="VZK6" s="859"/>
      <c r="VZL6" s="859"/>
      <c r="VZM6" s="859"/>
      <c r="VZN6" s="859"/>
      <c r="VZO6" s="859"/>
      <c r="VZP6" s="859"/>
      <c r="VZQ6" s="859"/>
      <c r="VZR6" s="859"/>
      <c r="VZS6" s="859"/>
      <c r="VZT6" s="859"/>
      <c r="VZU6" s="859"/>
      <c r="VZV6" s="859"/>
      <c r="VZW6" s="859"/>
      <c r="VZX6" s="859"/>
      <c r="VZY6" s="859"/>
      <c r="VZZ6" s="859"/>
      <c r="WAA6" s="859"/>
      <c r="WAB6" s="859"/>
      <c r="WAC6" s="859"/>
      <c r="WAD6" s="859"/>
      <c r="WAE6" s="859"/>
      <c r="WAF6" s="859"/>
      <c r="WAG6" s="859"/>
      <c r="WAH6" s="859"/>
      <c r="WAI6" s="859"/>
      <c r="WAJ6" s="859"/>
      <c r="WAK6" s="859"/>
      <c r="WAL6" s="859"/>
      <c r="WAM6" s="859"/>
      <c r="WAN6" s="859"/>
      <c r="WAO6" s="859"/>
      <c r="WAP6" s="859"/>
      <c r="WAQ6" s="859"/>
      <c r="WAR6" s="859"/>
      <c r="WAS6" s="859"/>
      <c r="WAT6" s="859"/>
      <c r="WAU6" s="859"/>
      <c r="WAV6" s="859"/>
      <c r="WAW6" s="859"/>
      <c r="WAX6" s="859"/>
      <c r="WAY6" s="859"/>
      <c r="WAZ6" s="859"/>
      <c r="WBA6" s="859"/>
      <c r="WBB6" s="859"/>
      <c r="WBC6" s="859"/>
      <c r="WBD6" s="859"/>
      <c r="WBE6" s="859"/>
      <c r="WBF6" s="859"/>
      <c r="WBG6" s="859"/>
      <c r="WBH6" s="859"/>
      <c r="WBI6" s="859"/>
      <c r="WBJ6" s="859"/>
      <c r="WBK6" s="859"/>
      <c r="WBL6" s="859"/>
      <c r="WBM6" s="859"/>
      <c r="WBN6" s="859"/>
      <c r="WBO6" s="859"/>
      <c r="WBP6" s="859"/>
      <c r="WBQ6" s="859"/>
      <c r="WBR6" s="859"/>
      <c r="WBS6" s="859"/>
      <c r="WBT6" s="859"/>
      <c r="WBU6" s="859"/>
      <c r="WBV6" s="859"/>
      <c r="WBW6" s="859"/>
      <c r="WBX6" s="859"/>
      <c r="WBY6" s="859"/>
      <c r="WBZ6" s="859"/>
      <c r="WCA6" s="859"/>
      <c r="WCB6" s="859"/>
      <c r="WCC6" s="859"/>
      <c r="WCD6" s="859"/>
      <c r="WCE6" s="859"/>
      <c r="WCF6" s="859"/>
      <c r="WCG6" s="859"/>
      <c r="WCH6" s="859"/>
      <c r="WCI6" s="859"/>
      <c r="WCJ6" s="859"/>
      <c r="WCK6" s="859"/>
      <c r="WCL6" s="859"/>
      <c r="WCM6" s="859"/>
      <c r="WCN6" s="859"/>
      <c r="WCO6" s="859"/>
      <c r="WCP6" s="859"/>
      <c r="WCQ6" s="859"/>
      <c r="WCR6" s="859"/>
      <c r="WCS6" s="859"/>
      <c r="WCT6" s="859"/>
      <c r="WCU6" s="859"/>
      <c r="WCV6" s="859"/>
      <c r="WCW6" s="859"/>
      <c r="WCX6" s="859"/>
      <c r="WCY6" s="859"/>
      <c r="WCZ6" s="859"/>
      <c r="WDA6" s="859"/>
      <c r="WDB6" s="859"/>
      <c r="WDC6" s="859"/>
      <c r="WDD6" s="859"/>
      <c r="WDE6" s="859"/>
      <c r="WDF6" s="859"/>
      <c r="WDG6" s="859"/>
      <c r="WDH6" s="859"/>
      <c r="WDI6" s="859"/>
      <c r="WDJ6" s="859"/>
      <c r="WDK6" s="859"/>
      <c r="WDL6" s="859"/>
      <c r="WDM6" s="859"/>
      <c r="WDN6" s="859"/>
      <c r="WDO6" s="859"/>
      <c r="WDP6" s="859"/>
      <c r="WDQ6" s="859"/>
      <c r="WDR6" s="859"/>
      <c r="WDS6" s="859"/>
      <c r="WDT6" s="859"/>
      <c r="WDU6" s="859"/>
      <c r="WDV6" s="859"/>
      <c r="WDW6" s="859"/>
      <c r="WDX6" s="859"/>
      <c r="WDY6" s="859"/>
      <c r="WDZ6" s="859"/>
      <c r="WEA6" s="859"/>
      <c r="WEB6" s="859"/>
      <c r="WEC6" s="859"/>
      <c r="WED6" s="859"/>
      <c r="WEE6" s="859"/>
      <c r="WEF6" s="859"/>
      <c r="WEG6" s="859"/>
      <c r="WEH6" s="859"/>
      <c r="WEI6" s="859"/>
      <c r="WEJ6" s="859"/>
      <c r="WEK6" s="859"/>
      <c r="WEL6" s="859"/>
      <c r="WEM6" s="859"/>
      <c r="WEN6" s="859"/>
      <c r="WEO6" s="859"/>
      <c r="WEP6" s="859"/>
      <c r="WEQ6" s="859"/>
      <c r="WER6" s="859"/>
      <c r="WES6" s="859"/>
      <c r="WET6" s="859"/>
      <c r="WEU6" s="859"/>
      <c r="WEV6" s="859"/>
      <c r="WEW6" s="859"/>
      <c r="WEX6" s="859"/>
      <c r="WEY6" s="859"/>
      <c r="WEZ6" s="859"/>
      <c r="WFA6" s="859"/>
      <c r="WFB6" s="859"/>
      <c r="WFC6" s="859"/>
      <c r="WFD6" s="859"/>
      <c r="WFE6" s="859"/>
      <c r="WFF6" s="859"/>
      <c r="WFG6" s="859"/>
      <c r="WFH6" s="859"/>
      <c r="WFI6" s="859"/>
      <c r="WFJ6" s="859"/>
      <c r="WFK6" s="859"/>
      <c r="WFL6" s="859"/>
      <c r="WFM6" s="859"/>
      <c r="WFN6" s="859"/>
      <c r="WFO6" s="859"/>
      <c r="WFP6" s="859"/>
      <c r="WFQ6" s="859"/>
      <c r="WFR6" s="859"/>
      <c r="WFS6" s="859"/>
      <c r="WFT6" s="859"/>
      <c r="WFU6" s="859"/>
      <c r="WFV6" s="859"/>
      <c r="WFW6" s="859"/>
      <c r="WFX6" s="859"/>
      <c r="WFY6" s="859"/>
      <c r="WFZ6" s="859"/>
      <c r="WGA6" s="859"/>
      <c r="WGB6" s="859"/>
      <c r="WGC6" s="859"/>
      <c r="WGD6" s="859"/>
      <c r="WGE6" s="859"/>
      <c r="WGF6" s="859"/>
      <c r="WGG6" s="859"/>
      <c r="WGH6" s="859"/>
      <c r="WGI6" s="859"/>
      <c r="WGJ6" s="859"/>
      <c r="WGK6" s="859"/>
      <c r="WGL6" s="859"/>
      <c r="WGM6" s="859"/>
      <c r="WGN6" s="859"/>
      <c r="WGO6" s="859"/>
      <c r="WGP6" s="859"/>
      <c r="WGQ6" s="859"/>
      <c r="WGR6" s="859"/>
      <c r="WGS6" s="859"/>
      <c r="WGT6" s="859"/>
      <c r="WGU6" s="859"/>
      <c r="WGV6" s="859"/>
      <c r="WGW6" s="859"/>
      <c r="WGX6" s="859"/>
      <c r="WGY6" s="859"/>
      <c r="WGZ6" s="859"/>
      <c r="WHA6" s="859"/>
      <c r="WHB6" s="859"/>
      <c r="WHC6" s="859"/>
      <c r="WHD6" s="859"/>
      <c r="WHE6" s="859"/>
      <c r="WHF6" s="859"/>
      <c r="WHG6" s="859"/>
      <c r="WHH6" s="859"/>
      <c r="WHI6" s="859"/>
      <c r="WHJ6" s="859"/>
      <c r="WHK6" s="859"/>
      <c r="WHL6" s="859"/>
      <c r="WHM6" s="859"/>
      <c r="WHN6" s="859"/>
      <c r="WHO6" s="859"/>
      <c r="WHP6" s="859"/>
      <c r="WHQ6" s="859"/>
      <c r="WHR6" s="859"/>
      <c r="WHS6" s="859"/>
      <c r="WHT6" s="859"/>
      <c r="WHU6" s="859"/>
      <c r="WHV6" s="859"/>
      <c r="WHW6" s="859"/>
      <c r="WHX6" s="859"/>
      <c r="WHY6" s="859"/>
      <c r="WHZ6" s="859"/>
      <c r="WIA6" s="859"/>
      <c r="WIB6" s="859"/>
      <c r="WIC6" s="859"/>
      <c r="WID6" s="859"/>
      <c r="WIE6" s="859"/>
      <c r="WIF6" s="859"/>
      <c r="WIG6" s="859"/>
      <c r="WIH6" s="859"/>
      <c r="WII6" s="859"/>
      <c r="WIJ6" s="859"/>
      <c r="WIK6" s="859"/>
      <c r="WIL6" s="859"/>
      <c r="WIM6" s="859"/>
      <c r="WIN6" s="859"/>
      <c r="WIO6" s="859"/>
      <c r="WIP6" s="859"/>
      <c r="WIQ6" s="859"/>
      <c r="WIR6" s="859"/>
      <c r="WIS6" s="859"/>
      <c r="WIT6" s="859"/>
      <c r="WIU6" s="859"/>
      <c r="WIV6" s="859"/>
      <c r="WIW6" s="859"/>
      <c r="WIX6" s="859"/>
      <c r="WIY6" s="859"/>
      <c r="WIZ6" s="859"/>
      <c r="WJA6" s="859"/>
      <c r="WJB6" s="859"/>
      <c r="WJC6" s="859"/>
      <c r="WJD6" s="859"/>
      <c r="WJE6" s="859"/>
      <c r="WJF6" s="859"/>
      <c r="WJG6" s="859"/>
      <c r="WJH6" s="859"/>
      <c r="WJI6" s="859"/>
      <c r="WJJ6" s="859"/>
      <c r="WJK6" s="859"/>
      <c r="WJL6" s="859"/>
      <c r="WJM6" s="859"/>
      <c r="WJN6" s="859"/>
      <c r="WJO6" s="859"/>
      <c r="WJP6" s="859"/>
      <c r="WJQ6" s="859"/>
      <c r="WJR6" s="859"/>
      <c r="WJS6" s="859"/>
      <c r="WJT6" s="859"/>
      <c r="WJU6" s="859"/>
      <c r="WJV6" s="859"/>
      <c r="WJW6" s="859"/>
      <c r="WJX6" s="859"/>
      <c r="WJY6" s="859"/>
      <c r="WJZ6" s="859"/>
      <c r="WKA6" s="859"/>
      <c r="WKB6" s="859"/>
      <c r="WKC6" s="859"/>
      <c r="WKD6" s="859"/>
      <c r="WKE6" s="859"/>
      <c r="WKF6" s="859"/>
      <c r="WKG6" s="859"/>
      <c r="WKH6" s="859"/>
      <c r="WKI6" s="859"/>
      <c r="WKJ6" s="859"/>
      <c r="WKK6" s="859"/>
      <c r="WKL6" s="859"/>
      <c r="WKM6" s="859"/>
      <c r="WKN6" s="859"/>
      <c r="WKO6" s="859"/>
      <c r="WKP6" s="859"/>
      <c r="WKQ6" s="859"/>
      <c r="WKR6" s="859"/>
      <c r="WKS6" s="859"/>
      <c r="WKT6" s="859"/>
      <c r="WKU6" s="859"/>
      <c r="WKV6" s="859"/>
      <c r="WKW6" s="859"/>
      <c r="WKX6" s="859"/>
      <c r="WKY6" s="859"/>
      <c r="WKZ6" s="859"/>
      <c r="WLA6" s="859"/>
      <c r="WLB6" s="859"/>
      <c r="WLC6" s="859"/>
      <c r="WLD6" s="859"/>
      <c r="WLE6" s="859"/>
      <c r="WLF6" s="859"/>
      <c r="WLG6" s="859"/>
      <c r="WLH6" s="859"/>
      <c r="WLI6" s="859"/>
      <c r="WLJ6" s="859"/>
      <c r="WLK6" s="859"/>
      <c r="WLL6" s="859"/>
      <c r="WLM6" s="859"/>
      <c r="WLN6" s="859"/>
      <c r="WLO6" s="859"/>
      <c r="WLP6" s="859"/>
      <c r="WLQ6" s="859"/>
      <c r="WLR6" s="859"/>
      <c r="WLS6" s="859"/>
      <c r="WLT6" s="859"/>
      <c r="WLU6" s="859"/>
      <c r="WLV6" s="859"/>
      <c r="WLW6" s="859"/>
      <c r="WLX6" s="859"/>
      <c r="WLY6" s="859"/>
      <c r="WLZ6" s="859"/>
      <c r="WMA6" s="859"/>
      <c r="WMB6" s="859"/>
      <c r="WMC6" s="859"/>
      <c r="WMD6" s="859"/>
      <c r="WME6" s="859"/>
      <c r="WMF6" s="859"/>
      <c r="WMG6" s="859"/>
      <c r="WMH6" s="859"/>
      <c r="WMI6" s="859"/>
      <c r="WMJ6" s="859"/>
      <c r="WMK6" s="859"/>
      <c r="WML6" s="859"/>
      <c r="WMM6" s="859"/>
      <c r="WMN6" s="859"/>
      <c r="WMO6" s="859"/>
      <c r="WMP6" s="859"/>
      <c r="WMQ6" s="859"/>
      <c r="WMR6" s="859"/>
      <c r="WMS6" s="859"/>
      <c r="WMT6" s="859"/>
      <c r="WMU6" s="859"/>
      <c r="WMV6" s="859"/>
      <c r="WMW6" s="859"/>
      <c r="WMX6" s="859"/>
      <c r="WMY6" s="859"/>
      <c r="WMZ6" s="859"/>
      <c r="WNA6" s="859"/>
      <c r="WNB6" s="859"/>
      <c r="WNC6" s="859"/>
      <c r="WND6" s="859"/>
      <c r="WNE6" s="859"/>
      <c r="WNF6" s="859"/>
      <c r="WNG6" s="859"/>
      <c r="WNH6" s="859"/>
      <c r="WNI6" s="859"/>
      <c r="WNJ6" s="859"/>
      <c r="WNK6" s="859"/>
      <c r="WNL6" s="859"/>
      <c r="WNM6" s="859"/>
      <c r="WNN6" s="859"/>
      <c r="WNO6" s="859"/>
      <c r="WNP6" s="859"/>
      <c r="WNQ6" s="859"/>
      <c r="WNR6" s="859"/>
      <c r="WNS6" s="859"/>
      <c r="WNT6" s="859"/>
      <c r="WNU6" s="859"/>
      <c r="WNV6" s="859"/>
      <c r="WNW6" s="859"/>
      <c r="WNX6" s="859"/>
      <c r="WNY6" s="859"/>
      <c r="WNZ6" s="859"/>
      <c r="WOA6" s="859"/>
      <c r="WOB6" s="859"/>
      <c r="WOC6" s="859"/>
      <c r="WOD6" s="859"/>
      <c r="WOE6" s="859"/>
      <c r="WOF6" s="859"/>
      <c r="WOG6" s="859"/>
      <c r="WOH6" s="859"/>
      <c r="WOI6" s="859"/>
      <c r="WOJ6" s="859"/>
      <c r="WOK6" s="859"/>
      <c r="WOL6" s="859"/>
      <c r="WOM6" s="859"/>
      <c r="WON6" s="859"/>
      <c r="WOO6" s="859"/>
      <c r="WOP6" s="859"/>
      <c r="WOQ6" s="859"/>
      <c r="WOR6" s="859"/>
      <c r="WOS6" s="859"/>
      <c r="WOT6" s="859"/>
      <c r="WOU6" s="859"/>
      <c r="WOV6" s="859"/>
      <c r="WOW6" s="859"/>
      <c r="WOX6" s="859"/>
      <c r="WOY6" s="859"/>
      <c r="WOZ6" s="859"/>
      <c r="WPA6" s="859"/>
      <c r="WPB6" s="859"/>
      <c r="WPC6" s="859"/>
      <c r="WPD6" s="859"/>
      <c r="WPE6" s="859"/>
      <c r="WPF6" s="859"/>
      <c r="WPG6" s="859"/>
      <c r="WPH6" s="859"/>
      <c r="WPI6" s="859"/>
      <c r="WPJ6" s="859"/>
      <c r="WPK6" s="859"/>
      <c r="WPL6" s="859"/>
      <c r="WPM6" s="859"/>
      <c r="WPN6" s="859"/>
      <c r="WPO6" s="859"/>
      <c r="WPP6" s="859"/>
      <c r="WPQ6" s="859"/>
      <c r="WPR6" s="859"/>
      <c r="WPS6" s="859"/>
      <c r="WPT6" s="859"/>
      <c r="WPU6" s="859"/>
      <c r="WPV6" s="859"/>
      <c r="WPW6" s="859"/>
      <c r="WPX6" s="859"/>
      <c r="WPY6" s="859"/>
      <c r="WPZ6" s="859"/>
      <c r="WQA6" s="859"/>
      <c r="WQB6" s="859"/>
      <c r="WQC6" s="859"/>
      <c r="WQD6" s="859"/>
      <c r="WQE6" s="859"/>
      <c r="WQF6" s="859"/>
      <c r="WQG6" s="859"/>
      <c r="WQH6" s="859"/>
      <c r="WQI6" s="859"/>
      <c r="WQJ6" s="859"/>
      <c r="WQK6" s="859"/>
      <c r="WQL6" s="859"/>
      <c r="WQM6" s="859"/>
      <c r="WQN6" s="859"/>
      <c r="WQO6" s="859"/>
      <c r="WQP6" s="859"/>
      <c r="WQQ6" s="859"/>
      <c r="WQR6" s="859"/>
      <c r="WQS6" s="859"/>
      <c r="WQT6" s="859"/>
      <c r="WQU6" s="859"/>
      <c r="WQV6" s="859"/>
      <c r="WQW6" s="859"/>
      <c r="WQX6" s="859"/>
      <c r="WQY6" s="859"/>
      <c r="WQZ6" s="859"/>
      <c r="WRA6" s="859"/>
      <c r="WRB6" s="859"/>
      <c r="WRC6" s="859"/>
      <c r="WRD6" s="859"/>
      <c r="WRE6" s="859"/>
      <c r="WRF6" s="859"/>
      <c r="WRG6" s="859"/>
      <c r="WRH6" s="859"/>
      <c r="WRI6" s="859"/>
      <c r="WRJ6" s="859"/>
      <c r="WRK6" s="859"/>
      <c r="WRL6" s="859"/>
      <c r="WRM6" s="859"/>
      <c r="WRN6" s="859"/>
      <c r="WRO6" s="859"/>
      <c r="WRP6" s="859"/>
      <c r="WRQ6" s="859"/>
      <c r="WRR6" s="859"/>
      <c r="WRS6" s="859"/>
      <c r="WRT6" s="859"/>
      <c r="WRU6" s="859"/>
      <c r="WRV6" s="859"/>
      <c r="WRW6" s="859"/>
      <c r="WRX6" s="859"/>
      <c r="WRY6" s="859"/>
      <c r="WRZ6" s="859"/>
      <c r="WSA6" s="859"/>
      <c r="WSB6" s="859"/>
      <c r="WSC6" s="859"/>
      <c r="WSD6" s="859"/>
      <c r="WSE6" s="859"/>
      <c r="WSF6" s="859"/>
      <c r="WSG6" s="859"/>
      <c r="WSH6" s="859"/>
      <c r="WSI6" s="859"/>
      <c r="WSJ6" s="859"/>
      <c r="WSK6" s="859"/>
      <c r="WSL6" s="859"/>
      <c r="WSM6" s="859"/>
      <c r="WSN6" s="859"/>
      <c r="WSO6" s="859"/>
      <c r="WSP6" s="859"/>
      <c r="WSQ6" s="859"/>
      <c r="WSR6" s="859"/>
      <c r="WSS6" s="859"/>
      <c r="WST6" s="859"/>
      <c r="WSU6" s="859"/>
      <c r="WSV6" s="859"/>
      <c r="WSW6" s="859"/>
      <c r="WSX6" s="859"/>
      <c r="WSY6" s="859"/>
      <c r="WSZ6" s="859"/>
      <c r="WTA6" s="859"/>
      <c r="WTB6" s="859"/>
      <c r="WTC6" s="859"/>
      <c r="WTD6" s="859"/>
      <c r="WTE6" s="859"/>
      <c r="WTF6" s="859"/>
      <c r="WTG6" s="859"/>
      <c r="WTH6" s="859"/>
      <c r="WTI6" s="859"/>
      <c r="WTJ6" s="859"/>
      <c r="WTK6" s="859"/>
      <c r="WTL6" s="859"/>
      <c r="WTM6" s="859"/>
      <c r="WTN6" s="859"/>
      <c r="WTO6" s="859"/>
      <c r="WTP6" s="859"/>
      <c r="WTQ6" s="859"/>
      <c r="WTR6" s="859"/>
      <c r="WTS6" s="859"/>
      <c r="WTT6" s="859"/>
      <c r="WTU6" s="859"/>
      <c r="WTV6" s="859"/>
      <c r="WTW6" s="859"/>
      <c r="WTX6" s="859"/>
      <c r="WTY6" s="859"/>
      <c r="WTZ6" s="859"/>
      <c r="WUA6" s="859"/>
      <c r="WUB6" s="859"/>
      <c r="WUC6" s="859"/>
      <c r="WUD6" s="859"/>
      <c r="WUE6" s="859"/>
      <c r="WUF6" s="859"/>
      <c r="WUG6" s="859"/>
      <c r="WUH6" s="859"/>
      <c r="WUI6" s="859"/>
      <c r="WUJ6" s="859"/>
      <c r="WUK6" s="859"/>
      <c r="WUL6" s="859"/>
      <c r="WUM6" s="859"/>
      <c r="WUN6" s="859"/>
      <c r="WUO6" s="859"/>
      <c r="WUP6" s="859"/>
      <c r="WUQ6" s="859"/>
      <c r="WUR6" s="859"/>
      <c r="WUS6" s="859"/>
      <c r="WUT6" s="859"/>
      <c r="WUU6" s="859"/>
      <c r="WUV6" s="859"/>
      <c r="WUW6" s="859"/>
      <c r="WUX6" s="859"/>
      <c r="WUY6" s="859"/>
      <c r="WUZ6" s="859"/>
      <c r="WVA6" s="859"/>
      <c r="WVB6" s="859"/>
      <c r="WVC6" s="859"/>
      <c r="WVD6" s="859"/>
      <c r="WVE6" s="859"/>
      <c r="WVF6" s="859"/>
      <c r="WVG6" s="859"/>
      <c r="WVH6" s="859"/>
      <c r="WVI6" s="859"/>
      <c r="WVJ6" s="859"/>
      <c r="WVK6" s="859"/>
      <c r="WVL6" s="859"/>
      <c r="WVM6" s="859"/>
      <c r="WVN6" s="859"/>
      <c r="WVO6" s="859"/>
      <c r="WVP6" s="859"/>
      <c r="WVQ6" s="859"/>
      <c r="WVR6" s="859"/>
      <c r="WVS6" s="859"/>
      <c r="WVT6" s="859"/>
      <c r="WVU6" s="859"/>
      <c r="WVV6" s="859"/>
      <c r="WVW6" s="859"/>
      <c r="WVX6" s="859"/>
      <c r="WVY6" s="859"/>
      <c r="WVZ6" s="859"/>
      <c r="WWA6" s="859"/>
      <c r="WWB6" s="859"/>
      <c r="WWC6" s="859"/>
      <c r="WWD6" s="859"/>
      <c r="WWE6" s="859"/>
      <c r="WWF6" s="859"/>
      <c r="WWG6" s="859"/>
      <c r="WWH6" s="859"/>
      <c r="WWI6" s="859"/>
      <c r="WWJ6" s="859"/>
      <c r="WWK6" s="859"/>
      <c r="WWL6" s="859"/>
      <c r="WWM6" s="859"/>
      <c r="WWN6" s="859"/>
      <c r="WWO6" s="859"/>
      <c r="WWP6" s="859"/>
      <c r="WWQ6" s="859"/>
      <c r="WWR6" s="859"/>
      <c r="WWS6" s="859"/>
      <c r="WWT6" s="859"/>
      <c r="WWU6" s="859"/>
      <c r="WWV6" s="859"/>
      <c r="WWW6" s="859"/>
      <c r="WWX6" s="859"/>
      <c r="WWY6" s="859"/>
      <c r="WWZ6" s="859"/>
      <c r="WXA6" s="859"/>
      <c r="WXB6" s="859"/>
      <c r="WXC6" s="859"/>
      <c r="WXD6" s="859"/>
      <c r="WXE6" s="859"/>
      <c r="WXF6" s="859"/>
      <c r="WXG6" s="859"/>
      <c r="WXH6" s="859"/>
      <c r="WXI6" s="859"/>
      <c r="WXJ6" s="859"/>
      <c r="WXK6" s="859"/>
      <c r="WXL6" s="859"/>
      <c r="WXM6" s="859"/>
      <c r="WXN6" s="859"/>
      <c r="WXO6" s="859"/>
      <c r="WXP6" s="859"/>
      <c r="WXQ6" s="859"/>
      <c r="WXR6" s="859"/>
      <c r="WXS6" s="859"/>
      <c r="WXT6" s="859"/>
      <c r="WXU6" s="859"/>
      <c r="WXV6" s="859"/>
      <c r="WXW6" s="859"/>
      <c r="WXX6" s="859"/>
      <c r="WXY6" s="859"/>
      <c r="WXZ6" s="859"/>
      <c r="WYA6" s="859"/>
      <c r="WYB6" s="859"/>
      <c r="WYC6" s="859"/>
      <c r="WYD6" s="859"/>
      <c r="WYE6" s="859"/>
      <c r="WYF6" s="859"/>
      <c r="WYG6" s="859"/>
      <c r="WYH6" s="859"/>
      <c r="WYI6" s="859"/>
      <c r="WYJ6" s="859"/>
      <c r="WYK6" s="859"/>
      <c r="WYL6" s="859"/>
      <c r="WYM6" s="859"/>
      <c r="WYN6" s="859"/>
      <c r="WYO6" s="859"/>
      <c r="WYP6" s="859"/>
      <c r="WYQ6" s="859"/>
      <c r="WYR6" s="859"/>
      <c r="WYS6" s="859"/>
      <c r="WYT6" s="859"/>
      <c r="WYU6" s="859"/>
      <c r="WYV6" s="859"/>
      <c r="WYW6" s="859"/>
      <c r="WYX6" s="859"/>
      <c r="WYY6" s="859"/>
      <c r="WYZ6" s="859"/>
      <c r="WZA6" s="859"/>
      <c r="WZB6" s="859"/>
      <c r="WZC6" s="859"/>
      <c r="WZD6" s="859"/>
      <c r="WZE6" s="859"/>
      <c r="WZF6" s="859"/>
      <c r="WZG6" s="859"/>
      <c r="WZH6" s="859"/>
      <c r="WZI6" s="859"/>
      <c r="WZJ6" s="859"/>
      <c r="WZK6" s="859"/>
      <c r="WZL6" s="859"/>
      <c r="WZM6" s="859"/>
      <c r="WZN6" s="859"/>
      <c r="WZO6" s="859"/>
      <c r="WZP6" s="859"/>
      <c r="WZQ6" s="859"/>
      <c r="WZR6" s="859"/>
      <c r="WZS6" s="859"/>
      <c r="WZT6" s="859"/>
      <c r="WZU6" s="859"/>
      <c r="WZV6" s="859"/>
      <c r="WZW6" s="859"/>
      <c r="WZX6" s="859"/>
      <c r="WZY6" s="859"/>
      <c r="WZZ6" s="859"/>
      <c r="XAA6" s="859"/>
      <c r="XAB6" s="859"/>
      <c r="XAC6" s="859"/>
      <c r="XAD6" s="859"/>
      <c r="XAE6" s="859"/>
      <c r="XAF6" s="859"/>
      <c r="XAG6" s="859"/>
      <c r="XAH6" s="859"/>
      <c r="XAI6" s="859"/>
      <c r="XAJ6" s="859"/>
      <c r="XAK6" s="859"/>
      <c r="XAL6" s="859"/>
      <c r="XAM6" s="859"/>
      <c r="XAN6" s="859"/>
      <c r="XAO6" s="859"/>
      <c r="XAP6" s="859"/>
      <c r="XAQ6" s="859"/>
      <c r="XAR6" s="859"/>
      <c r="XAS6" s="859"/>
      <c r="XAT6" s="859"/>
      <c r="XAU6" s="859"/>
      <c r="XAV6" s="859"/>
      <c r="XAW6" s="859"/>
      <c r="XAX6" s="859"/>
      <c r="XAY6" s="859"/>
      <c r="XAZ6" s="859"/>
      <c r="XBA6" s="859"/>
      <c r="XBB6" s="859"/>
      <c r="XBC6" s="859"/>
      <c r="XBD6" s="859"/>
      <c r="XBE6" s="859"/>
      <c r="XBF6" s="859"/>
      <c r="XBG6" s="859"/>
      <c r="XBH6" s="859"/>
      <c r="XBI6" s="859"/>
      <c r="XBJ6" s="859"/>
      <c r="XBK6" s="859"/>
      <c r="XBL6" s="859"/>
      <c r="XBM6" s="859"/>
      <c r="XBN6" s="859"/>
      <c r="XBO6" s="859"/>
      <c r="XBP6" s="859"/>
      <c r="XBQ6" s="859"/>
      <c r="XBR6" s="859"/>
      <c r="XBS6" s="859"/>
      <c r="XBT6" s="859"/>
      <c r="XBU6" s="859"/>
      <c r="XBV6" s="859"/>
      <c r="XBW6" s="859"/>
      <c r="XBX6" s="859"/>
      <c r="XBY6" s="859"/>
      <c r="XBZ6" s="859"/>
      <c r="XCA6" s="859"/>
      <c r="XCB6" s="859"/>
      <c r="XCC6" s="859"/>
      <c r="XCD6" s="859"/>
      <c r="XCE6" s="859"/>
      <c r="XCF6" s="859"/>
      <c r="XCG6" s="859"/>
      <c r="XCH6" s="859"/>
      <c r="XCI6" s="859"/>
      <c r="XCJ6" s="859"/>
      <c r="XCK6" s="859"/>
      <c r="XCL6" s="859"/>
      <c r="XCM6" s="859"/>
      <c r="XCN6" s="859"/>
      <c r="XCO6" s="859"/>
      <c r="XCP6" s="859"/>
      <c r="XCQ6" s="859"/>
      <c r="XCR6" s="859"/>
      <c r="XCS6" s="859"/>
      <c r="XCT6" s="859"/>
      <c r="XCU6" s="859"/>
      <c r="XCV6" s="859"/>
      <c r="XCW6" s="859"/>
      <c r="XCX6" s="859"/>
      <c r="XCY6" s="859"/>
      <c r="XCZ6" s="859"/>
      <c r="XDA6" s="859"/>
      <c r="XDB6" s="859"/>
      <c r="XDC6" s="859"/>
      <c r="XDD6" s="859"/>
      <c r="XDE6" s="859"/>
      <c r="XDF6" s="859"/>
      <c r="XDG6" s="859"/>
      <c r="XDH6" s="859"/>
      <c r="XDI6" s="859"/>
      <c r="XDJ6" s="859"/>
      <c r="XDK6" s="859"/>
      <c r="XDL6" s="859"/>
      <c r="XDM6" s="859"/>
      <c r="XDN6" s="859"/>
      <c r="XDO6" s="859"/>
      <c r="XDP6" s="859"/>
      <c r="XDQ6" s="859"/>
      <c r="XDR6" s="859"/>
      <c r="XDS6" s="859"/>
      <c r="XDT6" s="859"/>
      <c r="XDU6" s="859"/>
      <c r="XDV6" s="859"/>
      <c r="XDW6" s="859"/>
      <c r="XDX6" s="859"/>
      <c r="XDY6" s="859"/>
      <c r="XDZ6" s="859"/>
      <c r="XEA6" s="859"/>
      <c r="XEB6" s="859"/>
      <c r="XEC6" s="859"/>
      <c r="XED6" s="859"/>
      <c r="XEE6" s="859"/>
      <c r="XEF6" s="859"/>
      <c r="XEG6" s="859"/>
      <c r="XEH6" s="859"/>
      <c r="XEI6" s="859"/>
      <c r="XEJ6" s="859"/>
      <c r="XEK6" s="859"/>
      <c r="XEL6" s="859"/>
      <c r="XEM6" s="859"/>
      <c r="XEN6" s="859"/>
      <c r="XEO6" s="859"/>
      <c r="XEP6" s="859"/>
      <c r="XEQ6" s="859"/>
      <c r="XER6" s="859"/>
      <c r="XES6" s="859"/>
      <c r="XET6" s="859"/>
      <c r="XEU6" s="859"/>
      <c r="XEV6" s="859"/>
      <c r="XEW6" s="859"/>
      <c r="XEX6" s="859"/>
      <c r="XEY6" s="859"/>
      <c r="XEZ6" s="859"/>
      <c r="XFA6" s="859"/>
      <c r="XFB6" s="859"/>
      <c r="XFC6" s="784"/>
    </row>
    <row r="7" spans="1:16383" s="7" customFormat="1" ht="27" customHeight="1" thickBot="1">
      <c r="A7" s="381"/>
      <c r="B7" s="1287"/>
      <c r="C7" s="310" t="s">
        <v>322</v>
      </c>
      <c r="D7" s="486"/>
      <c r="E7" s="622" t="e">
        <f>HLOOKUP(D7,$Q$3:$S$15, $O7, FALSE)</f>
        <v>#N/A</v>
      </c>
      <c r="F7" s="486"/>
      <c r="G7" s="622" t="e">
        <f>HLOOKUP(F7,$Q$3:$S$15, $O7, FALSE)</f>
        <v>#N/A</v>
      </c>
      <c r="H7" s="486"/>
      <c r="I7" s="622" t="e">
        <f>HLOOKUP(H7,$Q$3:$S$15, $O7, FALSE)</f>
        <v>#N/A</v>
      </c>
      <c r="J7" s="486"/>
      <c r="K7" s="622" t="e">
        <f>HLOOKUP(J7,$Q$3:$S$15, $O7, FALSE)</f>
        <v>#N/A</v>
      </c>
      <c r="L7" s="441"/>
      <c r="M7" s="474"/>
      <c r="N7" s="528"/>
      <c r="O7" s="623">
        <v>5</v>
      </c>
      <c r="P7" s="1287"/>
      <c r="Q7" s="785">
        <v>1</v>
      </c>
      <c r="R7" s="860">
        <v>-1</v>
      </c>
      <c r="S7" s="107">
        <v>0</v>
      </c>
      <c r="T7" s="107"/>
      <c r="U7" s="881"/>
      <c r="V7" s="793">
        <f>IF(D4="Beverage",$S$7,$Q$7)</f>
        <v>1</v>
      </c>
      <c r="W7" s="793">
        <f>IF(F4="Beverage",$S$7,$Q$7)</f>
        <v>1</v>
      </c>
      <c r="X7" s="793">
        <f>IF(H4="Beverage",$S$7,$Q$7)</f>
        <v>1</v>
      </c>
      <c r="Y7" s="793">
        <f>IF(J4="Beverage",$S$7,$Q$7)</f>
        <v>1</v>
      </c>
      <c r="Z7" s="904"/>
    </row>
    <row r="8" spans="1:16383" s="7" customFormat="1" ht="21.75" customHeight="1">
      <c r="A8" s="381"/>
      <c r="B8" s="1293" t="s">
        <v>162</v>
      </c>
      <c r="C8" s="1295" t="s">
        <v>64</v>
      </c>
      <c r="D8" s="1295"/>
      <c r="E8" s="1295"/>
      <c r="F8" s="1295"/>
      <c r="G8" s="1295"/>
      <c r="H8" s="1295"/>
      <c r="I8" s="1295"/>
      <c r="J8" s="1295"/>
      <c r="K8" s="1296"/>
      <c r="L8" s="441"/>
      <c r="M8" s="474"/>
      <c r="N8" s="528">
        <v>6</v>
      </c>
      <c r="O8" s="625">
        <v>1</v>
      </c>
      <c r="P8" s="1297" t="s">
        <v>162</v>
      </c>
      <c r="Q8" s="626" t="s">
        <v>181</v>
      </c>
      <c r="R8" s="627" t="s">
        <v>182</v>
      </c>
      <c r="S8" s="628" t="s">
        <v>169</v>
      </c>
      <c r="T8" s="107"/>
      <c r="U8" s="352"/>
      <c r="V8" s="702">
        <v>0</v>
      </c>
      <c r="W8" s="108">
        <v>0</v>
      </c>
      <c r="X8" s="718">
        <v>0</v>
      </c>
      <c r="Y8" s="762">
        <v>0</v>
      </c>
      <c r="Z8" s="904"/>
    </row>
    <row r="9" spans="1:16383" s="7" customFormat="1" ht="70.5" customHeight="1" thickBot="1">
      <c r="A9" s="381"/>
      <c r="B9" s="1294"/>
      <c r="C9" s="539" t="s">
        <v>499</v>
      </c>
      <c r="D9" s="931"/>
      <c r="E9" s="620" t="e">
        <f>HLOOKUP(D9,$Q$8:$S$9, $O9, FALSE)</f>
        <v>#N/A</v>
      </c>
      <c r="F9" s="931"/>
      <c r="G9" s="620" t="e">
        <f>HLOOKUP(F9,$Q$8:$S$9, $O9, FALSE)</f>
        <v>#N/A</v>
      </c>
      <c r="H9" s="931"/>
      <c r="I9" s="620" t="e">
        <f>HLOOKUP(H9,$Q$8:$S$9, $O9, FALSE)</f>
        <v>#N/A</v>
      </c>
      <c r="J9" s="931"/>
      <c r="K9" s="620" t="e">
        <f>HLOOKUP(J9,$Q$8:$S$9, $O9, FALSE)</f>
        <v>#N/A</v>
      </c>
      <c r="L9" s="441"/>
      <c r="M9" s="474"/>
      <c r="N9" s="528">
        <v>7</v>
      </c>
      <c r="O9" s="629">
        <v>2</v>
      </c>
      <c r="P9" s="1298"/>
      <c r="Q9" s="327">
        <v>2</v>
      </c>
      <c r="R9" s="110">
        <v>1</v>
      </c>
      <c r="S9" s="111">
        <v>0</v>
      </c>
      <c r="T9" s="107"/>
      <c r="U9" s="352"/>
      <c r="V9" s="747">
        <v>2</v>
      </c>
      <c r="W9" s="239">
        <v>2</v>
      </c>
      <c r="X9" s="858">
        <v>2</v>
      </c>
      <c r="Y9" s="862">
        <v>2</v>
      </c>
      <c r="Z9" s="904"/>
    </row>
    <row r="10" spans="1:16383" s="7" customFormat="1" ht="32.25" customHeight="1" thickBot="1">
      <c r="A10" s="381"/>
      <c r="B10" s="1294"/>
      <c r="C10" s="64" t="s">
        <v>498</v>
      </c>
      <c r="D10" s="930"/>
      <c r="E10" s="630" t="e">
        <f>HLOOKUP(D10,$Q$3:$R$15, $O10, FALSE)</f>
        <v>#N/A</v>
      </c>
      <c r="F10" s="930"/>
      <c r="G10" s="630" t="e">
        <f>HLOOKUP(F10,$Q$3:$R$15, $O10, FALSE)</f>
        <v>#N/A</v>
      </c>
      <c r="H10" s="930"/>
      <c r="I10" s="630" t="e">
        <f>HLOOKUP(H10,$Q$3:$R$15, $O10, FALSE)</f>
        <v>#N/A</v>
      </c>
      <c r="J10" s="918"/>
      <c r="K10" s="630" t="e">
        <f>HLOOKUP(J10,$Q$3:$R$15, $O10, FALSE)</f>
        <v>#N/A</v>
      </c>
      <c r="L10" s="441"/>
      <c r="M10" s="474"/>
      <c r="N10" s="528"/>
      <c r="O10" s="629">
        <v>8</v>
      </c>
      <c r="P10" s="1299"/>
      <c r="Q10" s="239">
        <v>2</v>
      </c>
      <c r="R10" s="631">
        <v>0</v>
      </c>
      <c r="S10" s="107"/>
      <c r="T10" s="107"/>
      <c r="U10" s="352"/>
      <c r="V10" s="328">
        <v>2</v>
      </c>
      <c r="W10" s="785">
        <v>2</v>
      </c>
      <c r="X10" s="858">
        <v>2</v>
      </c>
      <c r="Y10" s="773">
        <v>2</v>
      </c>
      <c r="Z10" s="904"/>
    </row>
    <row r="11" spans="1:16383" s="7" customFormat="1" ht="28.5" customHeight="1" thickBot="1">
      <c r="A11" s="381"/>
      <c r="B11" s="1294"/>
      <c r="C11" s="64" t="s">
        <v>500</v>
      </c>
      <c r="D11" s="930"/>
      <c r="E11" s="630" t="e">
        <f>HLOOKUP(D11,$Q$3:$S$15, $O11, FALSE)</f>
        <v>#N/A</v>
      </c>
      <c r="F11" s="930"/>
      <c r="G11" s="630" t="e">
        <f>HLOOKUP(F11,$Q$3:$S$15, $O11, FALSE)</f>
        <v>#N/A</v>
      </c>
      <c r="H11" s="930"/>
      <c r="I11" s="630" t="e">
        <f>HLOOKUP(H11,$Q$3:$S$15, $O11, FALSE)</f>
        <v>#N/A</v>
      </c>
      <c r="J11" s="918"/>
      <c r="K11" s="630" t="e">
        <f>HLOOKUP(J11,$Q$3:$S$15, $O11, FALSE)</f>
        <v>#N/A</v>
      </c>
      <c r="L11" s="441"/>
      <c r="M11" s="474"/>
      <c r="N11" s="528"/>
      <c r="O11" s="629">
        <v>9</v>
      </c>
      <c r="P11" s="1299"/>
      <c r="Q11" s="870">
        <v>1</v>
      </c>
      <c r="R11" s="624">
        <v>0</v>
      </c>
      <c r="S11" s="737">
        <v>0</v>
      </c>
      <c r="T11" s="107"/>
      <c r="U11" s="352"/>
      <c r="V11" s="802">
        <f>IF(D11="NA",$S$11,$Q$11)</f>
        <v>1</v>
      </c>
      <c r="W11" s="803">
        <f>IF(F11="NA",$S$11,$Q$11)</f>
        <v>1</v>
      </c>
      <c r="X11" s="817">
        <f>IF(H11="NA",$S$11,$Q$11)</f>
        <v>1</v>
      </c>
      <c r="Y11" s="793">
        <f>IF(J11="NA",$S$11,$Q$11)</f>
        <v>1</v>
      </c>
      <c r="Z11" s="904"/>
    </row>
    <row r="12" spans="1:16383" s="7" customFormat="1" ht="44.25" customHeight="1" thickBot="1">
      <c r="A12" s="381"/>
      <c r="B12" s="1294"/>
      <c r="C12" s="64" t="s">
        <v>501</v>
      </c>
      <c r="D12" s="930"/>
      <c r="E12" s="630" t="e">
        <f>HLOOKUP(D12,$Q$3:$S$15,$O12, FALSE)</f>
        <v>#N/A</v>
      </c>
      <c r="F12" s="930"/>
      <c r="G12" s="630" t="e">
        <f>HLOOKUP(F12,$Q$3:$S$15, $O12, FALSE)</f>
        <v>#N/A</v>
      </c>
      <c r="H12" s="930"/>
      <c r="I12" s="630" t="e">
        <f>HLOOKUP(H12,$Q$3:$S$15, $O12, FALSE)</f>
        <v>#N/A</v>
      </c>
      <c r="J12" s="918"/>
      <c r="K12" s="630" t="e">
        <f>HLOOKUP(J12,$Q$3:$S$15, $O12, FALSE)</f>
        <v>#N/A</v>
      </c>
      <c r="L12" s="441"/>
      <c r="M12" s="474"/>
      <c r="N12" s="528"/>
      <c r="O12" s="629">
        <v>10</v>
      </c>
      <c r="P12" s="1299"/>
      <c r="Q12" s="871">
        <v>1</v>
      </c>
      <c r="R12" s="730">
        <v>0</v>
      </c>
      <c r="S12" s="737">
        <v>0</v>
      </c>
      <c r="T12" s="107"/>
      <c r="U12" s="352"/>
      <c r="V12" s="802">
        <f>IF(D12="NA",$S$12,$Q$12)</f>
        <v>1</v>
      </c>
      <c r="W12" s="803">
        <f>IF(F12="NA",$S$12,$Q$12)</f>
        <v>1</v>
      </c>
      <c r="X12" s="817">
        <f>IF(H12="NA",$S$12,$Q$12)</f>
        <v>1</v>
      </c>
      <c r="Y12" s="793">
        <f>IF(J12="NA",$S$12,$Q$12)</f>
        <v>1</v>
      </c>
      <c r="Z12" s="904"/>
    </row>
    <row r="13" spans="1:16383" s="7" customFormat="1" ht="33.950000000000003" customHeight="1" thickBot="1">
      <c r="A13" s="381"/>
      <c r="B13" s="1294"/>
      <c r="C13" s="64" t="s">
        <v>502</v>
      </c>
      <c r="D13" s="930"/>
      <c r="E13" s="630" t="e">
        <f>HLOOKUP(D13,$Q$3:$S$15, $O13, FALSE)</f>
        <v>#N/A</v>
      </c>
      <c r="F13" s="930"/>
      <c r="G13" s="630" t="e">
        <f>HLOOKUP(F13,$Q$3:$S$15, $O13, FALSE)</f>
        <v>#N/A</v>
      </c>
      <c r="H13" s="930"/>
      <c r="I13" s="630" t="e">
        <f>HLOOKUP(H13,$Q$3:$S$15, $O13, FALSE)</f>
        <v>#N/A</v>
      </c>
      <c r="J13" s="918"/>
      <c r="K13" s="630" t="e">
        <f>HLOOKUP(J13,$Q$3:$S$15, $O13, FALSE)</f>
        <v>#N/A</v>
      </c>
      <c r="L13" s="441"/>
      <c r="M13" s="474"/>
      <c r="N13" s="528"/>
      <c r="O13" s="629">
        <v>11</v>
      </c>
      <c r="P13" s="1299"/>
      <c r="Q13" s="239">
        <v>1</v>
      </c>
      <c r="R13" s="730">
        <v>0</v>
      </c>
      <c r="S13" s="738">
        <v>0</v>
      </c>
      <c r="T13" s="107"/>
      <c r="U13" s="352"/>
      <c r="V13" s="837">
        <f>IF(D13="NA",$S$13,$Q$13)</f>
        <v>1</v>
      </c>
      <c r="W13" s="817">
        <f>IF(F13="NA",$S$13,$Q$13)</f>
        <v>1</v>
      </c>
      <c r="X13" s="817">
        <f>IF(H13="NA",$S$13,$Q$13)</f>
        <v>1</v>
      </c>
      <c r="Y13" s="793">
        <f>IF(J13="NA",$S$13,$Q$13)</f>
        <v>1</v>
      </c>
      <c r="Z13" s="904"/>
    </row>
    <row r="14" spans="1:16383" s="7" customFormat="1" ht="24.75" customHeight="1">
      <c r="A14" s="381"/>
      <c r="B14" s="1294"/>
      <c r="C14" s="1432" t="s">
        <v>503</v>
      </c>
      <c r="D14" s="1419"/>
      <c r="E14" s="1427" t="e">
        <f>HLOOKUP(D14, $Q$14:$T$15, $O15, FALSE)</f>
        <v>#N/A</v>
      </c>
      <c r="F14" s="1419"/>
      <c r="G14" s="1427" t="e">
        <f>HLOOKUP(F14, $Q$14:$T$15, $O15, FALSE)</f>
        <v>#N/A</v>
      </c>
      <c r="H14" s="1419"/>
      <c r="I14" s="1427" t="e">
        <f>HLOOKUP(H14, $Q$14:$T$15, $O15, FALSE)</f>
        <v>#N/A</v>
      </c>
      <c r="J14" s="1419"/>
      <c r="K14" s="1427" t="e">
        <f>HLOOKUP(J14, $Q$14:$T$15, $O15, FALSE)</f>
        <v>#N/A</v>
      </c>
      <c r="L14" s="441"/>
      <c r="M14" s="474"/>
      <c r="N14" s="528">
        <v>16</v>
      </c>
      <c r="O14" s="629">
        <v>1</v>
      </c>
      <c r="P14" s="1298"/>
      <c r="Q14" s="626" t="s">
        <v>165</v>
      </c>
      <c r="R14" s="627" t="s">
        <v>230</v>
      </c>
      <c r="S14" s="627" t="s">
        <v>229</v>
      </c>
      <c r="T14" s="628" t="s">
        <v>163</v>
      </c>
      <c r="U14" s="352"/>
      <c r="V14" s="702">
        <v>0</v>
      </c>
      <c r="W14" s="822">
        <v>0</v>
      </c>
      <c r="X14" s="857">
        <v>0</v>
      </c>
      <c r="Y14" s="773">
        <v>0</v>
      </c>
      <c r="Z14" s="904"/>
    </row>
    <row r="15" spans="1:16383" s="7" customFormat="1" ht="48.75" customHeight="1" thickBot="1">
      <c r="A15" s="381"/>
      <c r="B15" s="1426"/>
      <c r="C15" s="1433"/>
      <c r="D15" s="1434"/>
      <c r="E15" s="1428"/>
      <c r="F15" s="1434"/>
      <c r="G15" s="1428"/>
      <c r="H15" s="1434"/>
      <c r="I15" s="1428"/>
      <c r="J15" s="1434"/>
      <c r="K15" s="1428"/>
      <c r="L15" s="441"/>
      <c r="M15" s="474"/>
      <c r="N15" s="528">
        <v>17</v>
      </c>
      <c r="O15" s="635">
        <v>2</v>
      </c>
      <c r="P15" s="1298"/>
      <c r="Q15" s="327">
        <v>2</v>
      </c>
      <c r="R15" s="110">
        <v>1</v>
      </c>
      <c r="S15" s="110">
        <v>0</v>
      </c>
      <c r="T15" s="739">
        <v>0</v>
      </c>
      <c r="U15" s="352"/>
      <c r="V15" s="840">
        <f>IF(D14="NA",$T$15,$Q$15)</f>
        <v>2</v>
      </c>
      <c r="W15" s="841">
        <f>IF(F14="NA",$S$15,$Q$15)</f>
        <v>2</v>
      </c>
      <c r="X15" s="864">
        <f>IF(H14="NA",$S$15,$Q$15)</f>
        <v>2</v>
      </c>
      <c r="Y15" s="865">
        <f>IF(J14="NA",S15,Q15)</f>
        <v>2</v>
      </c>
      <c r="Z15" s="904"/>
    </row>
    <row r="16" spans="1:16383" s="399" customFormat="1" ht="18" customHeight="1" thickBot="1">
      <c r="A16" s="381"/>
      <c r="B16" s="1103" t="s">
        <v>105</v>
      </c>
      <c r="C16" s="589" t="s">
        <v>324</v>
      </c>
      <c r="D16" s="1315" t="e">
        <f>IF(D4=$Q$4,SUM(E9:E15),IF(D4=$R$4,SUM(E6:E7),SUM(E6:E7,E9:E15)))</f>
        <v>#N/A</v>
      </c>
      <c r="E16" s="1316"/>
      <c r="F16" s="1315" t="e">
        <f>IF(F4=$Q$4,SUM(G9:G15),IF(F4=$R$4,SUM(G6:G7),SUM(G6:G7,G9:G15)))</f>
        <v>#N/A</v>
      </c>
      <c r="G16" s="1316"/>
      <c r="H16" s="1315" t="e">
        <f>IF(H4=$Q$4,SUM(I9:I15),IF(H4=$R$4,SUM(I6:I7),SUM(I6:I7,I9:I15)))</f>
        <v>#N/A</v>
      </c>
      <c r="I16" s="1316"/>
      <c r="J16" s="1315" t="e">
        <f>IF(J4=$Q$4,SUM(K9:K15),IF(J4=$R$4,SUM(K6:K7),SUM(K6:K7,K9:K15)))</f>
        <v>#N/A</v>
      </c>
      <c r="K16" s="1316"/>
      <c r="L16" s="365"/>
      <c r="M16" s="474"/>
      <c r="N16" s="365"/>
      <c r="O16" s="481" t="s">
        <v>95</v>
      </c>
      <c r="P16" s="487"/>
      <c r="Q16" s="487">
        <f t="shared" ref="Q16:T16" si="0">SUM(Q5:Q15)</f>
        <v>15</v>
      </c>
      <c r="R16" s="487">
        <f t="shared" si="0"/>
        <v>5</v>
      </c>
      <c r="S16" s="487">
        <f t="shared" si="0"/>
        <v>3</v>
      </c>
      <c r="T16" s="488">
        <f t="shared" si="0"/>
        <v>2</v>
      </c>
      <c r="U16" s="869"/>
      <c r="V16" s="878">
        <f>SUM(V5:V15)</f>
        <v>15</v>
      </c>
      <c r="W16" s="880">
        <f>SUM(W5:W15)</f>
        <v>15</v>
      </c>
      <c r="X16" s="879">
        <f>SUM(X5:X15)</f>
        <v>15</v>
      </c>
      <c r="Y16" s="879">
        <f>SUM(Y5:Y15)</f>
        <v>15</v>
      </c>
      <c r="Z16" s="907"/>
    </row>
    <row r="17" spans="1:16384" s="399" customFormat="1" ht="27" customHeight="1">
      <c r="A17" s="381"/>
      <c r="B17" s="1104"/>
      <c r="C17" s="590" t="s">
        <v>149</v>
      </c>
      <c r="D17" s="1304">
        <f>IF(D4=$Q$4,$V$17,IF(D4=$R$4,$V$18,$V$16))</f>
        <v>15</v>
      </c>
      <c r="E17" s="1305"/>
      <c r="F17" s="1304">
        <f>IF(F4=$Q$4,$W$17,IF(F4=$R$4,$W$18,$W$16))</f>
        <v>15</v>
      </c>
      <c r="G17" s="1305"/>
      <c r="H17" s="1304">
        <f>IF(H4=$Q$4,$X$17,IF(H4=$R$4,$X$18,$X$16))</f>
        <v>15</v>
      </c>
      <c r="I17" s="1305"/>
      <c r="J17" s="1304">
        <f>IF(J4=$Q$4,$Y$17,IF(J4=$R$4,$Y$18,$Y$16))</f>
        <v>15</v>
      </c>
      <c r="K17" s="1305"/>
      <c r="L17" s="365"/>
      <c r="M17" s="474"/>
      <c r="N17" s="365"/>
      <c r="O17" s="1436" t="s">
        <v>504</v>
      </c>
      <c r="P17" s="1436"/>
      <c r="Q17" s="1436"/>
      <c r="T17" s="1306" t="s">
        <v>159</v>
      </c>
      <c r="U17" s="1429"/>
      <c r="V17" s="877">
        <f>SUM(V8:V15)</f>
        <v>9</v>
      </c>
      <c r="W17" s="866">
        <f>SUM(W8:W15)</f>
        <v>9</v>
      </c>
      <c r="X17" s="856">
        <f>SUM(X8:X15)</f>
        <v>9</v>
      </c>
      <c r="Y17" s="855">
        <f>SUM(Y8:Y15)</f>
        <v>9</v>
      </c>
      <c r="Z17" s="907"/>
    </row>
    <row r="18" spans="1:16384" s="399" customFormat="1" ht="22.9" customHeight="1" thickBot="1">
      <c r="A18" s="381"/>
      <c r="B18" s="1104"/>
      <c r="C18" s="590" t="s">
        <v>323</v>
      </c>
      <c r="D18" s="1300" t="e">
        <f>D16/D17</f>
        <v>#N/A</v>
      </c>
      <c r="E18" s="1301"/>
      <c r="F18" s="1300" t="e">
        <f t="shared" ref="F18" si="1">F16/F17</f>
        <v>#N/A</v>
      </c>
      <c r="G18" s="1301"/>
      <c r="H18" s="1300" t="e">
        <f>H16/H17</f>
        <v>#N/A</v>
      </c>
      <c r="I18" s="1301"/>
      <c r="J18" s="1300" t="e">
        <f t="shared" ref="J18" si="2">J16/J17</f>
        <v>#N/A</v>
      </c>
      <c r="K18" s="1301"/>
      <c r="L18" s="591"/>
      <c r="M18" s="474"/>
      <c r="N18" s="424"/>
      <c r="O18" s="1437" t="s">
        <v>505</v>
      </c>
      <c r="P18" s="1437"/>
      <c r="Q18" s="1437"/>
      <c r="T18" s="1302" t="s">
        <v>160</v>
      </c>
      <c r="U18" s="1430"/>
      <c r="V18" s="867">
        <f>SUM(V5:V7)</f>
        <v>6</v>
      </c>
      <c r="W18" s="875">
        <f>SUM(W5:W7)</f>
        <v>6</v>
      </c>
      <c r="X18" s="876">
        <f>SUM(X5:X7)</f>
        <v>6</v>
      </c>
      <c r="Y18" s="868">
        <f>SUM(Y5:Y7)</f>
        <v>6</v>
      </c>
      <c r="Z18" s="907"/>
    </row>
    <row r="19" spans="1:16384" s="399" customFormat="1" ht="20.25" customHeight="1" thickBot="1">
      <c r="A19" s="381"/>
      <c r="B19" s="1105"/>
      <c r="C19" s="917" t="s">
        <v>587</v>
      </c>
      <c r="D19" s="1308" t="e">
        <f>IF(ISNUMBER(J16),(SUM(D16:K16)/SUM(D17:K17)),IF(ISNUMBER(H16),(SUM(D16:I16)/SUM(D17:I17)),IF(ISNUMBER(F16),(SUM(D16:G16)/SUM(D17:G17)),D18)))</f>
        <v>#N/A</v>
      </c>
      <c r="E19" s="1309"/>
      <c r="F19" s="1309"/>
      <c r="G19" s="1309"/>
      <c r="H19" s="1309"/>
      <c r="I19" s="1309"/>
      <c r="J19" s="1309"/>
      <c r="K19" s="1310"/>
      <c r="L19" s="424"/>
      <c r="M19" s="474"/>
      <c r="N19" s="424"/>
      <c r="O19" s="1438" t="s">
        <v>506</v>
      </c>
      <c r="P19" s="1438"/>
      <c r="Q19" s="1438"/>
      <c r="T19" s="1435"/>
      <c r="U19" s="1435"/>
      <c r="V19" s="874"/>
      <c r="W19" s="477"/>
      <c r="X19" s="484"/>
      <c r="Y19" s="473"/>
      <c r="Z19" s="907"/>
    </row>
    <row r="20" spans="1:16384" s="399" customFormat="1" ht="37.9" customHeight="1">
      <c r="A20" s="381"/>
      <c r="B20" s="1210" t="s">
        <v>478</v>
      </c>
      <c r="C20" s="1210"/>
      <c r="D20" s="1210"/>
      <c r="E20" s="1210"/>
      <c r="F20" s="1210"/>
      <c r="G20" s="1210"/>
      <c r="H20" s="1210"/>
      <c r="I20" s="1210"/>
      <c r="J20" s="1210"/>
      <c r="K20" s="1210"/>
      <c r="L20" s="423"/>
      <c r="M20" s="474"/>
      <c r="N20" s="424"/>
      <c r="O20" s="424"/>
      <c r="P20" s="424"/>
      <c r="Q20" s="424"/>
      <c r="T20" s="484"/>
      <c r="V20" s="477"/>
      <c r="W20" s="423"/>
      <c r="Y20" s="421"/>
      <c r="Z20" s="907"/>
    </row>
    <row r="21" spans="1:16384" ht="15.6" customHeight="1">
      <c r="A21" s="381"/>
      <c r="M21" s="474"/>
      <c r="N21" s="540"/>
      <c r="O21" s="233"/>
      <c r="P21" s="84"/>
      <c r="Q21" s="84"/>
      <c r="R21" s="399"/>
      <c r="S21" s="399"/>
      <c r="T21" s="399"/>
    </row>
    <row r="22" spans="1:16384">
      <c r="A22" s="381"/>
      <c r="B22" s="381"/>
      <c r="C22" s="381"/>
      <c r="D22" s="381"/>
      <c r="E22" s="381"/>
      <c r="F22" s="381"/>
      <c r="G22" s="381"/>
      <c r="H22" s="381"/>
      <c r="I22" s="381"/>
      <c r="J22" s="381"/>
      <c r="K22" s="381"/>
      <c r="L22" s="381"/>
      <c r="M22" s="474"/>
      <c r="N22" s="381"/>
      <c r="O22" s="381"/>
      <c r="P22" s="381"/>
      <c r="Q22" s="381"/>
      <c r="R22" s="381"/>
      <c r="S22" s="381"/>
      <c r="T22" s="381"/>
      <c r="U22" s="381"/>
      <c r="V22" s="419"/>
      <c r="W22" s="419"/>
      <c r="X22" s="381"/>
      <c r="Y22" s="421"/>
      <c r="Z22" s="907"/>
      <c r="AA22" s="381"/>
      <c r="AB22" s="381"/>
      <c r="AC22" s="381"/>
      <c r="AD22" s="381"/>
      <c r="AE22" s="38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1"/>
      <c r="BD22" s="381"/>
      <c r="BE22" s="381"/>
      <c r="BF22" s="381"/>
      <c r="BG22" s="381"/>
      <c r="BH22" s="381"/>
      <c r="BI22" s="381"/>
      <c r="BJ22" s="381"/>
      <c r="BK22" s="381"/>
      <c r="BL22" s="381"/>
      <c r="BM22" s="381"/>
      <c r="BN22" s="381"/>
      <c r="BO22" s="381"/>
      <c r="BP22" s="381"/>
      <c r="BQ22" s="381"/>
      <c r="BR22" s="381"/>
      <c r="BS22" s="381"/>
      <c r="BT22" s="381"/>
      <c r="BU22" s="381"/>
      <c r="BV22" s="381"/>
      <c r="BW22" s="381"/>
      <c r="BX22" s="381"/>
      <c r="BY22" s="381"/>
      <c r="BZ22" s="381"/>
      <c r="CA22" s="381"/>
      <c r="CB22" s="381"/>
      <c r="CC22" s="381"/>
      <c r="CD22" s="381"/>
      <c r="CE22" s="381"/>
      <c r="CF22" s="381"/>
      <c r="CG22" s="381"/>
      <c r="CH22" s="381"/>
      <c r="CI22" s="381"/>
      <c r="CJ22" s="381"/>
      <c r="CK22" s="381"/>
      <c r="CL22" s="381"/>
      <c r="CM22" s="381"/>
      <c r="CN22" s="381"/>
      <c r="CO22" s="381"/>
      <c r="CP22" s="381"/>
      <c r="CQ22" s="381"/>
      <c r="CR22" s="381"/>
      <c r="CS22" s="381"/>
      <c r="CT22" s="381"/>
      <c r="CU22" s="381"/>
      <c r="CV22" s="381"/>
      <c r="CW22" s="381"/>
      <c r="CX22" s="381"/>
      <c r="CY22" s="381"/>
      <c r="CZ22" s="381"/>
      <c r="DA22" s="381"/>
      <c r="DB22" s="381"/>
      <c r="DC22" s="381"/>
      <c r="DD22" s="381"/>
      <c r="DE22" s="381"/>
      <c r="DF22" s="381"/>
      <c r="DG22" s="381"/>
      <c r="DH22" s="381"/>
      <c r="DI22" s="381"/>
      <c r="DJ22" s="381"/>
      <c r="DK22" s="381"/>
      <c r="DL22" s="381"/>
      <c r="DM22" s="381"/>
      <c r="DN22" s="381"/>
      <c r="DO22" s="381"/>
      <c r="DP22" s="381"/>
      <c r="DQ22" s="381"/>
      <c r="DR22" s="381"/>
      <c r="DS22" s="381"/>
      <c r="DT22" s="381"/>
      <c r="DU22" s="381"/>
      <c r="DV22" s="381"/>
      <c r="DW22" s="381"/>
      <c r="DX22" s="381"/>
      <c r="DY22" s="381"/>
      <c r="DZ22" s="381"/>
      <c r="EA22" s="381"/>
      <c r="EB22" s="381"/>
      <c r="EC22" s="381"/>
      <c r="ED22" s="381"/>
      <c r="EE22" s="381"/>
      <c r="EF22" s="381"/>
      <c r="EG22" s="381"/>
      <c r="EH22" s="381"/>
      <c r="EI22" s="381"/>
      <c r="EJ22" s="381"/>
      <c r="EK22" s="381"/>
      <c r="EL22" s="381"/>
      <c r="EM22" s="381"/>
      <c r="EN22" s="381"/>
      <c r="EO22" s="381"/>
      <c r="EP22" s="381"/>
      <c r="EQ22" s="381"/>
      <c r="ER22" s="381"/>
      <c r="ES22" s="381"/>
      <c r="ET22" s="381"/>
      <c r="EU22" s="381"/>
      <c r="EV22" s="381"/>
      <c r="EW22" s="381"/>
      <c r="EX22" s="381"/>
      <c r="EY22" s="381"/>
      <c r="EZ22" s="381"/>
      <c r="FA22" s="381"/>
      <c r="FB22" s="381"/>
      <c r="FC22" s="381"/>
      <c r="FD22" s="381"/>
      <c r="FE22" s="381"/>
      <c r="FF22" s="381"/>
      <c r="FG22" s="381"/>
      <c r="FH22" s="381"/>
      <c r="FI22" s="381"/>
      <c r="FJ22" s="381"/>
      <c r="FK22" s="381"/>
      <c r="FL22" s="381"/>
      <c r="FM22" s="381"/>
      <c r="FN22" s="381"/>
      <c r="FO22" s="381"/>
      <c r="FP22" s="381"/>
      <c r="FQ22" s="381"/>
      <c r="FR22" s="381"/>
      <c r="FS22" s="381"/>
      <c r="FT22" s="381"/>
      <c r="FU22" s="381"/>
      <c r="FV22" s="381"/>
      <c r="FW22" s="381"/>
      <c r="FX22" s="381"/>
      <c r="FY22" s="381"/>
      <c r="FZ22" s="381"/>
      <c r="GA22" s="381"/>
      <c r="GB22" s="381"/>
      <c r="GC22" s="381"/>
      <c r="GD22" s="381"/>
      <c r="GE22" s="381"/>
      <c r="GF22" s="381"/>
      <c r="GG22" s="381"/>
      <c r="GH22" s="381"/>
      <c r="GI22" s="381"/>
      <c r="GJ22" s="381"/>
      <c r="GK22" s="381"/>
      <c r="GL22" s="381"/>
      <c r="GM22" s="381"/>
      <c r="GN22" s="381"/>
      <c r="GO22" s="381"/>
      <c r="GP22" s="381"/>
      <c r="GQ22" s="381"/>
      <c r="GR22" s="381"/>
      <c r="GS22" s="381"/>
      <c r="GT22" s="381"/>
      <c r="GU22" s="381"/>
      <c r="GV22" s="381"/>
      <c r="GW22" s="381"/>
      <c r="GX22" s="381"/>
      <c r="GY22" s="381"/>
      <c r="GZ22" s="381"/>
      <c r="HA22" s="381"/>
      <c r="HB22" s="381"/>
      <c r="HC22" s="381"/>
      <c r="HD22" s="381"/>
      <c r="HE22" s="381"/>
      <c r="HF22" s="381"/>
      <c r="HG22" s="381"/>
      <c r="HH22" s="381"/>
      <c r="HI22" s="381"/>
      <c r="HJ22" s="381"/>
      <c r="HK22" s="381"/>
      <c r="HL22" s="381"/>
      <c r="HM22" s="381"/>
      <c r="HN22" s="381"/>
      <c r="HO22" s="381"/>
      <c r="HP22" s="381"/>
      <c r="HQ22" s="381"/>
      <c r="HR22" s="381"/>
      <c r="HS22" s="381"/>
      <c r="HT22" s="381"/>
      <c r="HU22" s="381"/>
      <c r="HV22" s="381"/>
      <c r="HW22" s="381"/>
      <c r="HX22" s="381"/>
      <c r="HY22" s="381"/>
      <c r="HZ22" s="381"/>
      <c r="IA22" s="381"/>
      <c r="IB22" s="381"/>
      <c r="IC22" s="381"/>
      <c r="ID22" s="381"/>
      <c r="IE22" s="381"/>
      <c r="IF22" s="381"/>
      <c r="IG22" s="381"/>
      <c r="IH22" s="381"/>
      <c r="II22" s="381"/>
      <c r="IJ22" s="381"/>
      <c r="IK22" s="381"/>
      <c r="IL22" s="381"/>
      <c r="IM22" s="381"/>
      <c r="IN22" s="381"/>
      <c r="IO22" s="381"/>
      <c r="IP22" s="381"/>
      <c r="IQ22" s="381"/>
      <c r="IR22" s="381"/>
      <c r="IS22" s="381"/>
      <c r="IT22" s="381"/>
      <c r="IU22" s="381"/>
      <c r="IV22" s="381"/>
      <c r="IW22" s="381"/>
      <c r="IX22" s="381"/>
      <c r="IY22" s="381"/>
      <c r="IZ22" s="381"/>
      <c r="JA22" s="381"/>
      <c r="JB22" s="381"/>
      <c r="JC22" s="381"/>
      <c r="JD22" s="381"/>
      <c r="JE22" s="381"/>
      <c r="JF22" s="381"/>
      <c r="JG22" s="381"/>
      <c r="JH22" s="381"/>
      <c r="JI22" s="381"/>
      <c r="JJ22" s="381"/>
      <c r="JK22" s="381"/>
      <c r="JL22" s="381"/>
      <c r="JM22" s="381"/>
      <c r="JN22" s="381"/>
      <c r="JO22" s="381"/>
      <c r="JP22" s="381"/>
      <c r="JQ22" s="381"/>
      <c r="JR22" s="381"/>
      <c r="JS22" s="381"/>
      <c r="JT22" s="381"/>
      <c r="JU22" s="381"/>
      <c r="JV22" s="381"/>
      <c r="JW22" s="381"/>
      <c r="JX22" s="381"/>
      <c r="JY22" s="381"/>
      <c r="JZ22" s="381"/>
      <c r="KA22" s="381"/>
      <c r="KB22" s="381"/>
      <c r="KC22" s="381"/>
      <c r="KD22" s="381"/>
      <c r="KE22" s="381"/>
      <c r="KF22" s="381"/>
      <c r="KG22" s="381"/>
      <c r="KH22" s="381"/>
      <c r="KI22" s="381"/>
      <c r="KJ22" s="381"/>
      <c r="KK22" s="381"/>
      <c r="KL22" s="381"/>
      <c r="KM22" s="381"/>
      <c r="KN22" s="381"/>
      <c r="KO22" s="381"/>
      <c r="KP22" s="381"/>
      <c r="KQ22" s="381"/>
      <c r="KR22" s="381"/>
      <c r="KS22" s="381"/>
      <c r="KT22" s="381"/>
      <c r="KU22" s="381"/>
      <c r="KV22" s="381"/>
      <c r="KW22" s="381"/>
      <c r="KX22" s="381"/>
      <c r="KY22" s="381"/>
      <c r="KZ22" s="381"/>
      <c r="LA22" s="381"/>
      <c r="LB22" s="381"/>
      <c r="LC22" s="381"/>
      <c r="LD22" s="381"/>
      <c r="LE22" s="381"/>
      <c r="LF22" s="381"/>
      <c r="LG22" s="381"/>
      <c r="LH22" s="381"/>
      <c r="LI22" s="381"/>
      <c r="LJ22" s="381"/>
      <c r="LK22" s="381"/>
      <c r="LL22" s="381"/>
      <c r="LM22" s="381"/>
      <c r="LN22" s="381"/>
      <c r="LO22" s="381"/>
      <c r="LP22" s="381"/>
      <c r="LQ22" s="381"/>
      <c r="LR22" s="381"/>
      <c r="LS22" s="381"/>
      <c r="LT22" s="381"/>
      <c r="LU22" s="381"/>
      <c r="LV22" s="381"/>
      <c r="LW22" s="381"/>
      <c r="LX22" s="381"/>
      <c r="LY22" s="381"/>
      <c r="LZ22" s="381"/>
      <c r="MA22" s="381"/>
      <c r="MB22" s="381"/>
      <c r="MC22" s="381"/>
      <c r="MD22" s="381"/>
      <c r="ME22" s="381"/>
      <c r="MF22" s="381"/>
      <c r="MG22" s="381"/>
      <c r="MH22" s="381"/>
      <c r="MI22" s="381"/>
      <c r="MJ22" s="381"/>
      <c r="MK22" s="381"/>
      <c r="ML22" s="381"/>
      <c r="MM22" s="381"/>
      <c r="MN22" s="381"/>
      <c r="MO22" s="381"/>
      <c r="MP22" s="381"/>
      <c r="MQ22" s="381"/>
      <c r="MR22" s="381"/>
      <c r="MS22" s="381"/>
      <c r="MT22" s="381"/>
      <c r="MU22" s="381"/>
      <c r="MV22" s="381"/>
      <c r="MW22" s="381"/>
      <c r="MX22" s="381"/>
      <c r="MY22" s="381"/>
      <c r="MZ22" s="381"/>
      <c r="NA22" s="381"/>
      <c r="NB22" s="381"/>
      <c r="NC22" s="381"/>
      <c r="ND22" s="381"/>
      <c r="NE22" s="381"/>
      <c r="NF22" s="381"/>
      <c r="NG22" s="381"/>
      <c r="NH22" s="381"/>
      <c r="NI22" s="381"/>
      <c r="NJ22" s="381"/>
      <c r="NK22" s="381"/>
      <c r="NL22" s="381"/>
      <c r="NM22" s="381"/>
      <c r="NN22" s="381"/>
      <c r="NO22" s="381"/>
      <c r="NP22" s="381"/>
      <c r="NQ22" s="381"/>
      <c r="NR22" s="381"/>
      <c r="NS22" s="381"/>
      <c r="NT22" s="381"/>
      <c r="NU22" s="381"/>
      <c r="NV22" s="381"/>
      <c r="NW22" s="381"/>
      <c r="NX22" s="381"/>
      <c r="NY22" s="381"/>
      <c r="NZ22" s="381"/>
      <c r="OA22" s="381"/>
      <c r="OB22" s="381"/>
      <c r="OC22" s="381"/>
      <c r="OD22" s="381"/>
      <c r="OE22" s="381"/>
      <c r="OF22" s="381"/>
      <c r="OG22" s="381"/>
      <c r="OH22" s="381"/>
      <c r="OI22" s="381"/>
      <c r="OJ22" s="381"/>
      <c r="OK22" s="381"/>
      <c r="OL22" s="381"/>
      <c r="OM22" s="381"/>
      <c r="ON22" s="381"/>
      <c r="OO22" s="381"/>
      <c r="OP22" s="381"/>
      <c r="OQ22" s="381"/>
      <c r="OR22" s="381"/>
      <c r="OS22" s="381"/>
      <c r="OT22" s="381"/>
      <c r="OU22" s="381"/>
      <c r="OV22" s="381"/>
      <c r="OW22" s="381"/>
      <c r="OX22" s="381"/>
      <c r="OY22" s="381"/>
      <c r="OZ22" s="381"/>
      <c r="PA22" s="381"/>
      <c r="PB22" s="381"/>
      <c r="PC22" s="381"/>
      <c r="PD22" s="381"/>
      <c r="PE22" s="381"/>
      <c r="PF22" s="381"/>
      <c r="PG22" s="381"/>
      <c r="PH22" s="381"/>
      <c r="PI22" s="381"/>
      <c r="PJ22" s="381"/>
      <c r="PK22" s="381"/>
      <c r="PL22" s="381"/>
      <c r="PM22" s="381"/>
      <c r="PN22" s="381"/>
      <c r="PO22" s="381"/>
      <c r="PP22" s="381"/>
      <c r="PQ22" s="381"/>
      <c r="PR22" s="381"/>
      <c r="PS22" s="381"/>
      <c r="PT22" s="381"/>
      <c r="PU22" s="381"/>
      <c r="PV22" s="381"/>
      <c r="PW22" s="381"/>
      <c r="PX22" s="381"/>
      <c r="PY22" s="381"/>
      <c r="PZ22" s="381"/>
      <c r="QA22" s="381"/>
      <c r="QB22" s="381"/>
      <c r="QC22" s="381"/>
      <c r="QD22" s="381"/>
      <c r="QE22" s="381"/>
      <c r="QF22" s="381"/>
      <c r="QG22" s="381"/>
      <c r="QH22" s="381"/>
      <c r="QI22" s="381"/>
      <c r="QJ22" s="381"/>
      <c r="QK22" s="381"/>
      <c r="QL22" s="381"/>
      <c r="QM22" s="381"/>
      <c r="QN22" s="381"/>
      <c r="QO22" s="381"/>
      <c r="QP22" s="381"/>
      <c r="QQ22" s="381"/>
      <c r="QR22" s="381"/>
      <c r="QS22" s="381"/>
      <c r="QT22" s="381"/>
      <c r="QU22" s="381"/>
      <c r="QV22" s="381"/>
      <c r="QW22" s="381"/>
      <c r="QX22" s="381"/>
      <c r="QY22" s="381"/>
      <c r="QZ22" s="381"/>
      <c r="RA22" s="381"/>
      <c r="RB22" s="381"/>
      <c r="RC22" s="381"/>
      <c r="RD22" s="381"/>
      <c r="RE22" s="381"/>
      <c r="RF22" s="381"/>
      <c r="RG22" s="381"/>
      <c r="RH22" s="381"/>
      <c r="RI22" s="381"/>
      <c r="RJ22" s="381"/>
      <c r="RK22" s="381"/>
      <c r="RL22" s="381"/>
      <c r="RM22" s="381"/>
      <c r="RN22" s="381"/>
      <c r="RO22" s="381"/>
      <c r="RP22" s="381"/>
      <c r="RQ22" s="381"/>
      <c r="RR22" s="381"/>
      <c r="RS22" s="381"/>
      <c r="RT22" s="381"/>
      <c r="RU22" s="381"/>
      <c r="RV22" s="381"/>
      <c r="RW22" s="381"/>
      <c r="RX22" s="381"/>
      <c r="RY22" s="381"/>
      <c r="RZ22" s="381"/>
      <c r="SA22" s="381"/>
      <c r="SB22" s="381"/>
      <c r="SC22" s="381"/>
      <c r="SD22" s="381"/>
      <c r="SE22" s="381"/>
      <c r="SF22" s="381"/>
      <c r="SG22" s="381"/>
      <c r="SH22" s="381"/>
      <c r="SI22" s="381"/>
      <c r="SJ22" s="381"/>
      <c r="SK22" s="381"/>
      <c r="SL22" s="381"/>
      <c r="SM22" s="381"/>
      <c r="SN22" s="381"/>
      <c r="SO22" s="381"/>
      <c r="SP22" s="381"/>
      <c r="SQ22" s="381"/>
      <c r="SR22" s="381"/>
      <c r="SS22" s="381"/>
      <c r="ST22" s="381"/>
      <c r="SU22" s="381"/>
      <c r="SV22" s="381"/>
      <c r="SW22" s="381"/>
      <c r="SX22" s="381"/>
      <c r="SY22" s="381"/>
      <c r="SZ22" s="381"/>
      <c r="TA22" s="381"/>
      <c r="TB22" s="381"/>
      <c r="TC22" s="381"/>
      <c r="TD22" s="381"/>
      <c r="TE22" s="381"/>
      <c r="TF22" s="381"/>
      <c r="TG22" s="381"/>
      <c r="TH22" s="381"/>
      <c r="TI22" s="381"/>
      <c r="TJ22" s="381"/>
      <c r="TK22" s="381"/>
      <c r="TL22" s="381"/>
      <c r="TM22" s="381"/>
      <c r="TN22" s="381"/>
      <c r="TO22" s="381"/>
      <c r="TP22" s="381"/>
      <c r="TQ22" s="381"/>
      <c r="TR22" s="381"/>
      <c r="TS22" s="381"/>
      <c r="TT22" s="381"/>
      <c r="TU22" s="381"/>
      <c r="TV22" s="381"/>
      <c r="TW22" s="381"/>
      <c r="TX22" s="381"/>
      <c r="TY22" s="381"/>
      <c r="TZ22" s="381"/>
      <c r="UA22" s="381"/>
      <c r="UB22" s="381"/>
      <c r="UC22" s="381"/>
      <c r="UD22" s="381"/>
      <c r="UE22" s="381"/>
      <c r="UF22" s="381"/>
      <c r="UG22" s="381"/>
      <c r="UH22" s="381"/>
      <c r="UI22" s="381"/>
      <c r="UJ22" s="381"/>
      <c r="UK22" s="381"/>
      <c r="UL22" s="381"/>
      <c r="UM22" s="381"/>
      <c r="UN22" s="381"/>
      <c r="UO22" s="381"/>
      <c r="UP22" s="381"/>
      <c r="UQ22" s="381"/>
      <c r="UR22" s="381"/>
      <c r="US22" s="381"/>
      <c r="UT22" s="381"/>
      <c r="UU22" s="381"/>
      <c r="UV22" s="381"/>
      <c r="UW22" s="381"/>
      <c r="UX22" s="381"/>
      <c r="UY22" s="381"/>
      <c r="UZ22" s="381"/>
      <c r="VA22" s="381"/>
      <c r="VB22" s="381"/>
      <c r="VC22" s="381"/>
      <c r="VD22" s="381"/>
      <c r="VE22" s="381"/>
      <c r="VF22" s="381"/>
      <c r="VG22" s="381"/>
      <c r="VH22" s="381"/>
      <c r="VI22" s="381"/>
      <c r="VJ22" s="381"/>
      <c r="VK22" s="381"/>
      <c r="VL22" s="381"/>
      <c r="VM22" s="381"/>
      <c r="VN22" s="381"/>
      <c r="VO22" s="381"/>
      <c r="VP22" s="381"/>
      <c r="VQ22" s="381"/>
      <c r="VR22" s="381"/>
      <c r="VS22" s="381"/>
      <c r="VT22" s="381"/>
      <c r="VU22" s="381"/>
      <c r="VV22" s="381"/>
      <c r="VW22" s="381"/>
      <c r="VX22" s="381"/>
      <c r="VY22" s="381"/>
      <c r="VZ22" s="381"/>
      <c r="WA22" s="381"/>
      <c r="WB22" s="381"/>
      <c r="WC22" s="381"/>
      <c r="WD22" s="381"/>
      <c r="WE22" s="381"/>
      <c r="WF22" s="381"/>
      <c r="WG22" s="381"/>
      <c r="WH22" s="381"/>
      <c r="WI22" s="381"/>
      <c r="WJ22" s="381"/>
      <c r="WK22" s="381"/>
      <c r="WL22" s="381"/>
      <c r="WM22" s="381"/>
      <c r="WN22" s="381"/>
      <c r="WO22" s="381"/>
      <c r="WP22" s="381"/>
      <c r="WQ22" s="381"/>
      <c r="WR22" s="381"/>
      <c r="WS22" s="381"/>
      <c r="WT22" s="381"/>
      <c r="WU22" s="381"/>
      <c r="WV22" s="381"/>
      <c r="WW22" s="381"/>
      <c r="WX22" s="381"/>
      <c r="WY22" s="381"/>
      <c r="WZ22" s="381"/>
      <c r="XA22" s="381"/>
      <c r="XB22" s="381"/>
      <c r="XC22" s="381"/>
      <c r="XD22" s="381"/>
      <c r="XE22" s="381"/>
      <c r="XF22" s="381"/>
      <c r="XG22" s="381"/>
      <c r="XH22" s="381"/>
      <c r="XI22" s="381"/>
      <c r="XJ22" s="381"/>
      <c r="XK22" s="381"/>
      <c r="XL22" s="381"/>
      <c r="XM22" s="381"/>
      <c r="XN22" s="381"/>
      <c r="XO22" s="381"/>
      <c r="XP22" s="381"/>
      <c r="XQ22" s="381"/>
      <c r="XR22" s="381"/>
      <c r="XS22" s="381"/>
      <c r="XT22" s="381"/>
      <c r="XU22" s="381"/>
      <c r="XV22" s="381"/>
      <c r="XW22" s="381"/>
      <c r="XX22" s="381"/>
      <c r="XY22" s="381"/>
      <c r="XZ22" s="381"/>
      <c r="YA22" s="381"/>
      <c r="YB22" s="381"/>
      <c r="YC22" s="381"/>
      <c r="YD22" s="381"/>
      <c r="YE22" s="381"/>
      <c r="YF22" s="381"/>
      <c r="YG22" s="381"/>
      <c r="YH22" s="381"/>
      <c r="YI22" s="381"/>
      <c r="YJ22" s="381"/>
      <c r="YK22" s="381"/>
      <c r="YL22" s="381"/>
      <c r="YM22" s="381"/>
      <c r="YN22" s="381"/>
      <c r="YO22" s="381"/>
      <c r="YP22" s="381"/>
      <c r="YQ22" s="381"/>
      <c r="YR22" s="381"/>
      <c r="YS22" s="381"/>
      <c r="YT22" s="381"/>
      <c r="YU22" s="381"/>
      <c r="YV22" s="381"/>
      <c r="YW22" s="381"/>
      <c r="YX22" s="381"/>
      <c r="YY22" s="381"/>
      <c r="YZ22" s="381"/>
      <c r="ZA22" s="381"/>
      <c r="ZB22" s="381"/>
      <c r="ZC22" s="381"/>
      <c r="ZD22" s="381"/>
      <c r="ZE22" s="381"/>
      <c r="ZF22" s="381"/>
      <c r="ZG22" s="381"/>
      <c r="ZH22" s="381"/>
      <c r="ZI22" s="381"/>
      <c r="ZJ22" s="381"/>
      <c r="ZK22" s="381"/>
      <c r="ZL22" s="381"/>
      <c r="ZM22" s="381"/>
      <c r="ZN22" s="381"/>
      <c r="ZO22" s="381"/>
      <c r="ZP22" s="381"/>
      <c r="ZQ22" s="381"/>
      <c r="ZR22" s="381"/>
      <c r="ZS22" s="381"/>
      <c r="ZT22" s="381"/>
      <c r="ZU22" s="381"/>
      <c r="ZV22" s="381"/>
      <c r="ZW22" s="381"/>
      <c r="ZX22" s="381"/>
      <c r="ZY22" s="381"/>
      <c r="ZZ22" s="381"/>
      <c r="AAA22" s="381"/>
      <c r="AAB22" s="381"/>
      <c r="AAC22" s="381"/>
      <c r="AAD22" s="381"/>
      <c r="AAE22" s="381"/>
      <c r="AAF22" s="381"/>
      <c r="AAG22" s="381"/>
      <c r="AAH22" s="381"/>
      <c r="AAI22" s="381"/>
      <c r="AAJ22" s="381"/>
      <c r="AAK22" s="381"/>
      <c r="AAL22" s="381"/>
      <c r="AAM22" s="381"/>
      <c r="AAN22" s="381"/>
      <c r="AAO22" s="381"/>
      <c r="AAP22" s="381"/>
      <c r="AAQ22" s="381"/>
      <c r="AAR22" s="381"/>
      <c r="AAS22" s="381"/>
      <c r="AAT22" s="381"/>
      <c r="AAU22" s="381"/>
      <c r="AAV22" s="381"/>
      <c r="AAW22" s="381"/>
      <c r="AAX22" s="381"/>
      <c r="AAY22" s="381"/>
      <c r="AAZ22" s="381"/>
      <c r="ABA22" s="381"/>
      <c r="ABB22" s="381"/>
      <c r="ABC22" s="381"/>
      <c r="ABD22" s="381"/>
      <c r="ABE22" s="381"/>
      <c r="ABF22" s="381"/>
      <c r="ABG22" s="381"/>
      <c r="ABH22" s="381"/>
      <c r="ABI22" s="381"/>
      <c r="ABJ22" s="381"/>
      <c r="ABK22" s="381"/>
      <c r="ABL22" s="381"/>
      <c r="ABM22" s="381"/>
      <c r="ABN22" s="381"/>
      <c r="ABO22" s="381"/>
      <c r="ABP22" s="381"/>
      <c r="ABQ22" s="381"/>
      <c r="ABR22" s="381"/>
      <c r="ABS22" s="381"/>
      <c r="ABT22" s="381"/>
      <c r="ABU22" s="381"/>
      <c r="ABV22" s="381"/>
      <c r="ABW22" s="381"/>
      <c r="ABX22" s="381"/>
      <c r="ABY22" s="381"/>
      <c r="ABZ22" s="381"/>
      <c r="ACA22" s="381"/>
      <c r="ACB22" s="381"/>
      <c r="ACC22" s="381"/>
      <c r="ACD22" s="381"/>
      <c r="ACE22" s="381"/>
      <c r="ACF22" s="381"/>
      <c r="ACG22" s="381"/>
      <c r="ACH22" s="381"/>
      <c r="ACI22" s="381"/>
      <c r="ACJ22" s="381"/>
      <c r="ACK22" s="381"/>
      <c r="ACL22" s="381"/>
      <c r="ACM22" s="381"/>
      <c r="ACN22" s="381"/>
      <c r="ACO22" s="381"/>
      <c r="ACP22" s="381"/>
      <c r="ACQ22" s="381"/>
      <c r="ACR22" s="381"/>
      <c r="ACS22" s="381"/>
      <c r="ACT22" s="381"/>
      <c r="ACU22" s="381"/>
      <c r="ACV22" s="381"/>
      <c r="ACW22" s="381"/>
      <c r="ACX22" s="381"/>
      <c r="ACY22" s="381"/>
      <c r="ACZ22" s="381"/>
      <c r="ADA22" s="381"/>
      <c r="ADB22" s="381"/>
      <c r="ADC22" s="381"/>
      <c r="ADD22" s="381"/>
      <c r="ADE22" s="381"/>
      <c r="ADF22" s="381"/>
      <c r="ADG22" s="381"/>
      <c r="ADH22" s="381"/>
      <c r="ADI22" s="381"/>
      <c r="ADJ22" s="381"/>
      <c r="ADK22" s="381"/>
      <c r="ADL22" s="381"/>
      <c r="ADM22" s="381"/>
      <c r="ADN22" s="381"/>
      <c r="ADO22" s="381"/>
      <c r="ADP22" s="381"/>
      <c r="ADQ22" s="381"/>
      <c r="ADR22" s="381"/>
      <c r="ADS22" s="381"/>
      <c r="ADT22" s="381"/>
      <c r="ADU22" s="381"/>
      <c r="ADV22" s="381"/>
      <c r="ADW22" s="381"/>
      <c r="ADX22" s="381"/>
      <c r="ADY22" s="381"/>
      <c r="ADZ22" s="381"/>
      <c r="AEA22" s="381"/>
      <c r="AEB22" s="381"/>
      <c r="AEC22" s="381"/>
      <c r="AED22" s="381"/>
      <c r="AEE22" s="381"/>
      <c r="AEF22" s="381"/>
      <c r="AEG22" s="381"/>
      <c r="AEH22" s="381"/>
      <c r="AEI22" s="381"/>
      <c r="AEJ22" s="381"/>
      <c r="AEK22" s="381"/>
      <c r="AEL22" s="381"/>
      <c r="AEM22" s="381"/>
      <c r="AEN22" s="381"/>
      <c r="AEO22" s="381"/>
      <c r="AEP22" s="381"/>
      <c r="AEQ22" s="381"/>
      <c r="AER22" s="381"/>
      <c r="AES22" s="381"/>
      <c r="AET22" s="381"/>
      <c r="AEU22" s="381"/>
      <c r="AEV22" s="381"/>
      <c r="AEW22" s="381"/>
      <c r="AEX22" s="381"/>
      <c r="AEY22" s="381"/>
      <c r="AEZ22" s="381"/>
      <c r="AFA22" s="381"/>
      <c r="AFB22" s="381"/>
      <c r="AFC22" s="381"/>
      <c r="AFD22" s="381"/>
      <c r="AFE22" s="381"/>
      <c r="AFF22" s="381"/>
      <c r="AFG22" s="381"/>
      <c r="AFH22" s="381"/>
      <c r="AFI22" s="381"/>
      <c r="AFJ22" s="381"/>
      <c r="AFK22" s="381"/>
      <c r="AFL22" s="381"/>
      <c r="AFM22" s="381"/>
      <c r="AFN22" s="381"/>
      <c r="AFO22" s="381"/>
      <c r="AFP22" s="381"/>
      <c r="AFQ22" s="381"/>
      <c r="AFR22" s="381"/>
      <c r="AFS22" s="381"/>
      <c r="AFT22" s="381"/>
      <c r="AFU22" s="381"/>
      <c r="AFV22" s="381"/>
      <c r="AFW22" s="381"/>
      <c r="AFX22" s="381"/>
      <c r="AFY22" s="381"/>
      <c r="AFZ22" s="381"/>
      <c r="AGA22" s="381"/>
      <c r="AGB22" s="381"/>
      <c r="AGC22" s="381"/>
      <c r="AGD22" s="381"/>
      <c r="AGE22" s="381"/>
      <c r="AGF22" s="381"/>
      <c r="AGG22" s="381"/>
      <c r="AGH22" s="381"/>
      <c r="AGI22" s="381"/>
      <c r="AGJ22" s="381"/>
      <c r="AGK22" s="381"/>
      <c r="AGL22" s="381"/>
      <c r="AGM22" s="381"/>
      <c r="AGN22" s="381"/>
      <c r="AGO22" s="381"/>
      <c r="AGP22" s="381"/>
      <c r="AGQ22" s="381"/>
      <c r="AGR22" s="381"/>
      <c r="AGS22" s="381"/>
      <c r="AGT22" s="381"/>
      <c r="AGU22" s="381"/>
      <c r="AGV22" s="381"/>
      <c r="AGW22" s="381"/>
      <c r="AGX22" s="381"/>
      <c r="AGY22" s="381"/>
      <c r="AGZ22" s="381"/>
      <c r="AHA22" s="381"/>
      <c r="AHB22" s="381"/>
      <c r="AHC22" s="381"/>
      <c r="AHD22" s="381"/>
      <c r="AHE22" s="381"/>
      <c r="AHF22" s="381"/>
      <c r="AHG22" s="381"/>
      <c r="AHH22" s="381"/>
      <c r="AHI22" s="381"/>
      <c r="AHJ22" s="381"/>
      <c r="AHK22" s="381"/>
      <c r="AHL22" s="381"/>
      <c r="AHM22" s="381"/>
      <c r="AHN22" s="381"/>
      <c r="AHO22" s="381"/>
      <c r="AHP22" s="381"/>
      <c r="AHQ22" s="381"/>
      <c r="AHR22" s="381"/>
      <c r="AHS22" s="381"/>
      <c r="AHT22" s="381"/>
      <c r="AHU22" s="381"/>
      <c r="AHV22" s="381"/>
      <c r="AHW22" s="381"/>
      <c r="AHX22" s="381"/>
      <c r="AHY22" s="381"/>
      <c r="AHZ22" s="381"/>
      <c r="AIA22" s="381"/>
      <c r="AIB22" s="381"/>
      <c r="AIC22" s="381"/>
      <c r="AID22" s="381"/>
      <c r="AIE22" s="381"/>
      <c r="AIF22" s="381"/>
      <c r="AIG22" s="381"/>
      <c r="AIH22" s="381"/>
      <c r="AII22" s="381"/>
      <c r="AIJ22" s="381"/>
      <c r="AIK22" s="381"/>
      <c r="AIL22" s="381"/>
      <c r="AIM22" s="381"/>
      <c r="AIN22" s="381"/>
      <c r="AIO22" s="381"/>
      <c r="AIP22" s="381"/>
      <c r="AIQ22" s="381"/>
      <c r="AIR22" s="381"/>
      <c r="AIS22" s="381"/>
      <c r="AIT22" s="381"/>
      <c r="AIU22" s="381"/>
      <c r="AIV22" s="381"/>
      <c r="AIW22" s="381"/>
      <c r="AIX22" s="381"/>
      <c r="AIY22" s="381"/>
      <c r="AIZ22" s="381"/>
      <c r="AJA22" s="381"/>
      <c r="AJB22" s="381"/>
      <c r="AJC22" s="381"/>
      <c r="AJD22" s="381"/>
      <c r="AJE22" s="381"/>
      <c r="AJF22" s="381"/>
      <c r="AJG22" s="381"/>
      <c r="AJH22" s="381"/>
      <c r="AJI22" s="381"/>
      <c r="AJJ22" s="381"/>
      <c r="AJK22" s="381"/>
      <c r="AJL22" s="381"/>
      <c r="AJM22" s="381"/>
      <c r="AJN22" s="381"/>
      <c r="AJO22" s="381"/>
      <c r="AJP22" s="381"/>
      <c r="AJQ22" s="381"/>
      <c r="AJR22" s="381"/>
      <c r="AJS22" s="381"/>
      <c r="AJT22" s="381"/>
      <c r="AJU22" s="381"/>
      <c r="AJV22" s="381"/>
      <c r="AJW22" s="381"/>
      <c r="AJX22" s="381"/>
      <c r="AJY22" s="381"/>
      <c r="AJZ22" s="381"/>
      <c r="AKA22" s="381"/>
      <c r="AKB22" s="381"/>
      <c r="AKC22" s="381"/>
      <c r="AKD22" s="381"/>
      <c r="AKE22" s="381"/>
      <c r="AKF22" s="381"/>
      <c r="AKG22" s="381"/>
      <c r="AKH22" s="381"/>
      <c r="AKI22" s="381"/>
      <c r="AKJ22" s="381"/>
      <c r="AKK22" s="381"/>
      <c r="AKL22" s="381"/>
      <c r="AKM22" s="381"/>
      <c r="AKN22" s="381"/>
      <c r="AKO22" s="381"/>
      <c r="AKP22" s="381"/>
      <c r="AKQ22" s="381"/>
      <c r="AKR22" s="381"/>
      <c r="AKS22" s="381"/>
      <c r="AKT22" s="381"/>
      <c r="AKU22" s="381"/>
      <c r="AKV22" s="381"/>
      <c r="AKW22" s="381"/>
      <c r="AKX22" s="381"/>
      <c r="AKY22" s="381"/>
      <c r="AKZ22" s="381"/>
      <c r="ALA22" s="381"/>
      <c r="ALB22" s="381"/>
      <c r="ALC22" s="381"/>
      <c r="ALD22" s="381"/>
      <c r="ALE22" s="381"/>
      <c r="ALF22" s="381"/>
      <c r="ALG22" s="381"/>
      <c r="ALH22" s="381"/>
      <c r="ALI22" s="381"/>
      <c r="ALJ22" s="381"/>
      <c r="ALK22" s="381"/>
      <c r="ALL22" s="381"/>
      <c r="ALM22" s="381"/>
      <c r="ALN22" s="381"/>
      <c r="ALO22" s="381"/>
      <c r="ALP22" s="381"/>
      <c r="ALQ22" s="381"/>
      <c r="ALR22" s="381"/>
      <c r="ALS22" s="381"/>
      <c r="ALT22" s="381"/>
      <c r="ALU22" s="381"/>
      <c r="ALV22" s="381"/>
      <c r="ALW22" s="381"/>
      <c r="ALX22" s="381"/>
      <c r="ALY22" s="381"/>
      <c r="ALZ22" s="381"/>
      <c r="AMA22" s="381"/>
      <c r="AMB22" s="381"/>
      <c r="AMC22" s="381"/>
      <c r="AMD22" s="381"/>
      <c r="AME22" s="381"/>
      <c r="AMF22" s="381"/>
      <c r="AMG22" s="381"/>
      <c r="AMH22" s="381"/>
      <c r="AMI22" s="381"/>
      <c r="AMJ22" s="381"/>
      <c r="AMK22" s="381"/>
      <c r="AML22" s="381"/>
      <c r="AMM22" s="381"/>
      <c r="AMN22" s="381"/>
      <c r="AMO22" s="381"/>
      <c r="AMP22" s="381"/>
      <c r="AMQ22" s="381"/>
      <c r="AMR22" s="381"/>
      <c r="AMS22" s="381"/>
      <c r="AMT22" s="381"/>
      <c r="AMU22" s="381"/>
      <c r="AMV22" s="381"/>
      <c r="AMW22" s="381"/>
      <c r="AMX22" s="381"/>
      <c r="AMY22" s="381"/>
      <c r="AMZ22" s="381"/>
      <c r="ANA22" s="381"/>
      <c r="ANB22" s="381"/>
      <c r="ANC22" s="381"/>
      <c r="AND22" s="381"/>
      <c r="ANE22" s="381"/>
      <c r="ANF22" s="381"/>
      <c r="ANG22" s="381"/>
      <c r="ANH22" s="381"/>
      <c r="ANI22" s="381"/>
      <c r="ANJ22" s="381"/>
      <c r="ANK22" s="381"/>
      <c r="ANL22" s="381"/>
      <c r="ANM22" s="381"/>
      <c r="ANN22" s="381"/>
      <c r="ANO22" s="381"/>
      <c r="ANP22" s="381"/>
      <c r="ANQ22" s="381"/>
      <c r="ANR22" s="381"/>
      <c r="ANS22" s="381"/>
      <c r="ANT22" s="381"/>
      <c r="ANU22" s="381"/>
      <c r="ANV22" s="381"/>
      <c r="ANW22" s="381"/>
      <c r="ANX22" s="381"/>
      <c r="ANY22" s="381"/>
      <c r="ANZ22" s="381"/>
      <c r="AOA22" s="381"/>
      <c r="AOB22" s="381"/>
      <c r="AOC22" s="381"/>
      <c r="AOD22" s="381"/>
      <c r="AOE22" s="381"/>
      <c r="AOF22" s="381"/>
      <c r="AOG22" s="381"/>
      <c r="AOH22" s="381"/>
      <c r="AOI22" s="381"/>
      <c r="AOJ22" s="381"/>
      <c r="AOK22" s="381"/>
      <c r="AOL22" s="381"/>
      <c r="AOM22" s="381"/>
      <c r="AON22" s="381"/>
      <c r="AOO22" s="381"/>
      <c r="AOP22" s="381"/>
      <c r="AOQ22" s="381"/>
      <c r="AOR22" s="381"/>
      <c r="AOS22" s="381"/>
      <c r="AOT22" s="381"/>
      <c r="AOU22" s="381"/>
      <c r="AOV22" s="381"/>
      <c r="AOW22" s="381"/>
      <c r="AOX22" s="381"/>
      <c r="AOY22" s="381"/>
      <c r="AOZ22" s="381"/>
      <c r="APA22" s="381"/>
      <c r="APB22" s="381"/>
      <c r="APC22" s="381"/>
      <c r="APD22" s="381"/>
      <c r="APE22" s="381"/>
      <c r="APF22" s="381"/>
      <c r="APG22" s="381"/>
      <c r="APH22" s="381"/>
      <c r="API22" s="381"/>
      <c r="APJ22" s="381"/>
      <c r="APK22" s="381"/>
      <c r="APL22" s="381"/>
      <c r="APM22" s="381"/>
      <c r="APN22" s="381"/>
      <c r="APO22" s="381"/>
      <c r="APP22" s="381"/>
      <c r="APQ22" s="381"/>
      <c r="APR22" s="381"/>
      <c r="APS22" s="381"/>
      <c r="APT22" s="381"/>
      <c r="APU22" s="381"/>
      <c r="APV22" s="381"/>
      <c r="APW22" s="381"/>
      <c r="APX22" s="381"/>
      <c r="APY22" s="381"/>
      <c r="APZ22" s="381"/>
      <c r="AQA22" s="381"/>
      <c r="AQB22" s="381"/>
      <c r="AQC22" s="381"/>
      <c r="AQD22" s="381"/>
      <c r="AQE22" s="381"/>
      <c r="AQF22" s="381"/>
      <c r="AQG22" s="381"/>
      <c r="AQH22" s="381"/>
      <c r="AQI22" s="381"/>
      <c r="AQJ22" s="381"/>
      <c r="AQK22" s="381"/>
      <c r="AQL22" s="381"/>
      <c r="AQM22" s="381"/>
      <c r="AQN22" s="381"/>
      <c r="AQO22" s="381"/>
      <c r="AQP22" s="381"/>
      <c r="AQQ22" s="381"/>
      <c r="AQR22" s="381"/>
      <c r="AQS22" s="381"/>
      <c r="AQT22" s="381"/>
      <c r="AQU22" s="381"/>
      <c r="AQV22" s="381"/>
      <c r="AQW22" s="381"/>
      <c r="AQX22" s="381"/>
      <c r="AQY22" s="381"/>
      <c r="AQZ22" s="381"/>
      <c r="ARA22" s="381"/>
      <c r="ARB22" s="381"/>
      <c r="ARC22" s="381"/>
      <c r="ARD22" s="381"/>
      <c r="ARE22" s="381"/>
      <c r="ARF22" s="381"/>
      <c r="ARG22" s="381"/>
      <c r="ARH22" s="381"/>
      <c r="ARI22" s="381"/>
      <c r="ARJ22" s="381"/>
      <c r="ARK22" s="381"/>
      <c r="ARL22" s="381"/>
      <c r="ARM22" s="381"/>
      <c r="ARN22" s="381"/>
      <c r="ARO22" s="381"/>
      <c r="ARP22" s="381"/>
      <c r="ARQ22" s="381"/>
      <c r="ARR22" s="381"/>
      <c r="ARS22" s="381"/>
      <c r="ART22" s="381"/>
      <c r="ARU22" s="381"/>
      <c r="ARV22" s="381"/>
      <c r="ARW22" s="381"/>
      <c r="ARX22" s="381"/>
      <c r="ARY22" s="381"/>
      <c r="ARZ22" s="381"/>
      <c r="ASA22" s="381"/>
      <c r="ASB22" s="381"/>
      <c r="ASC22" s="381"/>
      <c r="ASD22" s="381"/>
      <c r="ASE22" s="381"/>
      <c r="ASF22" s="381"/>
      <c r="ASG22" s="381"/>
      <c r="ASH22" s="381"/>
      <c r="ASI22" s="381"/>
      <c r="ASJ22" s="381"/>
      <c r="ASK22" s="381"/>
      <c r="ASL22" s="381"/>
      <c r="ASM22" s="381"/>
      <c r="ASN22" s="381"/>
      <c r="ASO22" s="381"/>
      <c r="ASP22" s="381"/>
      <c r="ASQ22" s="381"/>
      <c r="ASR22" s="381"/>
      <c r="ASS22" s="381"/>
      <c r="AST22" s="381"/>
      <c r="ASU22" s="381"/>
      <c r="ASV22" s="381"/>
      <c r="ASW22" s="381"/>
      <c r="ASX22" s="381"/>
      <c r="ASY22" s="381"/>
      <c r="ASZ22" s="381"/>
      <c r="ATA22" s="381"/>
      <c r="ATB22" s="381"/>
      <c r="ATC22" s="381"/>
      <c r="ATD22" s="381"/>
      <c r="ATE22" s="381"/>
      <c r="ATF22" s="381"/>
      <c r="ATG22" s="381"/>
      <c r="ATH22" s="381"/>
      <c r="ATI22" s="381"/>
      <c r="ATJ22" s="381"/>
      <c r="ATK22" s="381"/>
      <c r="ATL22" s="381"/>
      <c r="ATM22" s="381"/>
      <c r="ATN22" s="381"/>
      <c r="ATO22" s="381"/>
      <c r="ATP22" s="381"/>
      <c r="ATQ22" s="381"/>
      <c r="ATR22" s="381"/>
      <c r="ATS22" s="381"/>
      <c r="ATT22" s="381"/>
      <c r="ATU22" s="381"/>
      <c r="ATV22" s="381"/>
      <c r="ATW22" s="381"/>
      <c r="ATX22" s="381"/>
      <c r="ATY22" s="381"/>
      <c r="ATZ22" s="381"/>
      <c r="AUA22" s="381"/>
      <c r="AUB22" s="381"/>
      <c r="AUC22" s="381"/>
      <c r="AUD22" s="381"/>
      <c r="AUE22" s="381"/>
      <c r="AUF22" s="381"/>
      <c r="AUG22" s="381"/>
      <c r="AUH22" s="381"/>
      <c r="AUI22" s="381"/>
      <c r="AUJ22" s="381"/>
      <c r="AUK22" s="381"/>
      <c r="AUL22" s="381"/>
      <c r="AUM22" s="381"/>
      <c r="AUN22" s="381"/>
      <c r="AUO22" s="381"/>
      <c r="AUP22" s="381"/>
      <c r="AUQ22" s="381"/>
      <c r="AUR22" s="381"/>
      <c r="AUS22" s="381"/>
      <c r="AUT22" s="381"/>
      <c r="AUU22" s="381"/>
      <c r="AUV22" s="381"/>
      <c r="AUW22" s="381"/>
      <c r="AUX22" s="381"/>
      <c r="AUY22" s="381"/>
      <c r="AUZ22" s="381"/>
      <c r="AVA22" s="381"/>
      <c r="AVB22" s="381"/>
      <c r="AVC22" s="381"/>
      <c r="AVD22" s="381"/>
      <c r="AVE22" s="381"/>
      <c r="AVF22" s="381"/>
      <c r="AVG22" s="381"/>
      <c r="AVH22" s="381"/>
      <c r="AVI22" s="381"/>
      <c r="AVJ22" s="381"/>
      <c r="AVK22" s="381"/>
      <c r="AVL22" s="381"/>
      <c r="AVM22" s="381"/>
      <c r="AVN22" s="381"/>
      <c r="AVO22" s="381"/>
      <c r="AVP22" s="381"/>
      <c r="AVQ22" s="381"/>
      <c r="AVR22" s="381"/>
      <c r="AVS22" s="381"/>
      <c r="AVT22" s="381"/>
      <c r="AVU22" s="381"/>
      <c r="AVV22" s="381"/>
      <c r="AVW22" s="381"/>
      <c r="AVX22" s="381"/>
      <c r="AVY22" s="381"/>
      <c r="AVZ22" s="381"/>
      <c r="AWA22" s="381"/>
      <c r="AWB22" s="381"/>
      <c r="AWC22" s="381"/>
      <c r="AWD22" s="381"/>
      <c r="AWE22" s="381"/>
      <c r="AWF22" s="381"/>
      <c r="AWG22" s="381"/>
      <c r="AWH22" s="381"/>
      <c r="AWI22" s="381"/>
      <c r="AWJ22" s="381"/>
      <c r="AWK22" s="381"/>
      <c r="AWL22" s="381"/>
      <c r="AWM22" s="381"/>
      <c r="AWN22" s="381"/>
      <c r="AWO22" s="381"/>
      <c r="AWP22" s="381"/>
      <c r="AWQ22" s="381"/>
      <c r="AWR22" s="381"/>
      <c r="AWS22" s="381"/>
      <c r="AWT22" s="381"/>
      <c r="AWU22" s="381"/>
      <c r="AWV22" s="381"/>
      <c r="AWW22" s="381"/>
      <c r="AWX22" s="381"/>
      <c r="AWY22" s="381"/>
      <c r="AWZ22" s="381"/>
      <c r="AXA22" s="381"/>
      <c r="AXB22" s="381"/>
      <c r="AXC22" s="381"/>
      <c r="AXD22" s="381"/>
      <c r="AXE22" s="381"/>
      <c r="AXF22" s="381"/>
      <c r="AXG22" s="381"/>
      <c r="AXH22" s="381"/>
      <c r="AXI22" s="381"/>
      <c r="AXJ22" s="381"/>
      <c r="AXK22" s="381"/>
      <c r="AXL22" s="381"/>
      <c r="AXM22" s="381"/>
      <c r="AXN22" s="381"/>
      <c r="AXO22" s="381"/>
      <c r="AXP22" s="381"/>
      <c r="AXQ22" s="381"/>
      <c r="AXR22" s="381"/>
      <c r="AXS22" s="381"/>
      <c r="AXT22" s="381"/>
      <c r="AXU22" s="381"/>
      <c r="AXV22" s="381"/>
      <c r="AXW22" s="381"/>
      <c r="AXX22" s="381"/>
      <c r="AXY22" s="381"/>
      <c r="AXZ22" s="381"/>
      <c r="AYA22" s="381"/>
      <c r="AYB22" s="381"/>
      <c r="AYC22" s="381"/>
      <c r="AYD22" s="381"/>
      <c r="AYE22" s="381"/>
      <c r="AYF22" s="381"/>
      <c r="AYG22" s="381"/>
      <c r="AYH22" s="381"/>
      <c r="AYI22" s="381"/>
      <c r="AYJ22" s="381"/>
      <c r="AYK22" s="381"/>
      <c r="AYL22" s="381"/>
      <c r="AYM22" s="381"/>
      <c r="AYN22" s="381"/>
      <c r="AYO22" s="381"/>
      <c r="AYP22" s="381"/>
      <c r="AYQ22" s="381"/>
      <c r="AYR22" s="381"/>
      <c r="AYS22" s="381"/>
      <c r="AYT22" s="381"/>
      <c r="AYU22" s="381"/>
      <c r="AYV22" s="381"/>
      <c r="AYW22" s="381"/>
      <c r="AYX22" s="381"/>
      <c r="AYY22" s="381"/>
      <c r="AYZ22" s="381"/>
      <c r="AZA22" s="381"/>
      <c r="AZB22" s="381"/>
      <c r="AZC22" s="381"/>
      <c r="AZD22" s="381"/>
      <c r="AZE22" s="381"/>
      <c r="AZF22" s="381"/>
      <c r="AZG22" s="381"/>
      <c r="AZH22" s="381"/>
      <c r="AZI22" s="381"/>
      <c r="AZJ22" s="381"/>
      <c r="AZK22" s="381"/>
      <c r="AZL22" s="381"/>
      <c r="AZM22" s="381"/>
      <c r="AZN22" s="381"/>
      <c r="AZO22" s="381"/>
      <c r="AZP22" s="381"/>
      <c r="AZQ22" s="381"/>
      <c r="AZR22" s="381"/>
      <c r="AZS22" s="381"/>
      <c r="AZT22" s="381"/>
      <c r="AZU22" s="381"/>
      <c r="AZV22" s="381"/>
      <c r="AZW22" s="381"/>
      <c r="AZX22" s="381"/>
      <c r="AZY22" s="381"/>
      <c r="AZZ22" s="381"/>
      <c r="BAA22" s="381"/>
      <c r="BAB22" s="381"/>
      <c r="BAC22" s="381"/>
      <c r="BAD22" s="381"/>
      <c r="BAE22" s="381"/>
      <c r="BAF22" s="381"/>
      <c r="BAG22" s="381"/>
      <c r="BAH22" s="381"/>
      <c r="BAI22" s="381"/>
      <c r="BAJ22" s="381"/>
      <c r="BAK22" s="381"/>
      <c r="BAL22" s="381"/>
      <c r="BAM22" s="381"/>
      <c r="BAN22" s="381"/>
      <c r="BAO22" s="381"/>
      <c r="BAP22" s="381"/>
      <c r="BAQ22" s="381"/>
      <c r="BAR22" s="381"/>
      <c r="BAS22" s="381"/>
      <c r="BAT22" s="381"/>
      <c r="BAU22" s="381"/>
      <c r="BAV22" s="381"/>
      <c r="BAW22" s="381"/>
      <c r="BAX22" s="381"/>
      <c r="BAY22" s="381"/>
      <c r="BAZ22" s="381"/>
      <c r="BBA22" s="381"/>
      <c r="BBB22" s="381"/>
      <c r="BBC22" s="381"/>
      <c r="BBD22" s="381"/>
      <c r="BBE22" s="381"/>
      <c r="BBF22" s="381"/>
      <c r="BBG22" s="381"/>
      <c r="BBH22" s="381"/>
      <c r="BBI22" s="381"/>
      <c r="BBJ22" s="381"/>
      <c r="BBK22" s="381"/>
      <c r="BBL22" s="381"/>
      <c r="BBM22" s="381"/>
      <c r="BBN22" s="381"/>
      <c r="BBO22" s="381"/>
      <c r="BBP22" s="381"/>
      <c r="BBQ22" s="381"/>
      <c r="BBR22" s="381"/>
      <c r="BBS22" s="381"/>
      <c r="BBT22" s="381"/>
      <c r="BBU22" s="381"/>
      <c r="BBV22" s="381"/>
      <c r="BBW22" s="381"/>
      <c r="BBX22" s="381"/>
      <c r="BBY22" s="381"/>
      <c r="BBZ22" s="381"/>
      <c r="BCA22" s="381"/>
      <c r="BCB22" s="381"/>
      <c r="BCC22" s="381"/>
      <c r="BCD22" s="381"/>
      <c r="BCE22" s="381"/>
      <c r="BCF22" s="381"/>
      <c r="BCG22" s="381"/>
      <c r="BCH22" s="381"/>
      <c r="BCI22" s="381"/>
      <c r="BCJ22" s="381"/>
      <c r="BCK22" s="381"/>
      <c r="BCL22" s="381"/>
      <c r="BCM22" s="381"/>
      <c r="BCN22" s="381"/>
      <c r="BCO22" s="381"/>
      <c r="BCP22" s="381"/>
      <c r="BCQ22" s="381"/>
      <c r="BCR22" s="381"/>
      <c r="BCS22" s="381"/>
      <c r="BCT22" s="381"/>
      <c r="BCU22" s="381"/>
      <c r="BCV22" s="381"/>
      <c r="BCW22" s="381"/>
      <c r="BCX22" s="381"/>
      <c r="BCY22" s="381"/>
      <c r="BCZ22" s="381"/>
      <c r="BDA22" s="381"/>
      <c r="BDB22" s="381"/>
      <c r="BDC22" s="381"/>
      <c r="BDD22" s="381"/>
      <c r="BDE22" s="381"/>
      <c r="BDF22" s="381"/>
      <c r="BDG22" s="381"/>
      <c r="BDH22" s="381"/>
      <c r="BDI22" s="381"/>
      <c r="BDJ22" s="381"/>
      <c r="BDK22" s="381"/>
      <c r="BDL22" s="381"/>
      <c r="BDM22" s="381"/>
      <c r="BDN22" s="381"/>
      <c r="BDO22" s="381"/>
      <c r="BDP22" s="381"/>
      <c r="BDQ22" s="381"/>
      <c r="BDR22" s="381"/>
      <c r="BDS22" s="381"/>
      <c r="BDT22" s="381"/>
      <c r="BDU22" s="381"/>
      <c r="BDV22" s="381"/>
      <c r="BDW22" s="381"/>
      <c r="BDX22" s="381"/>
      <c r="BDY22" s="381"/>
      <c r="BDZ22" s="381"/>
      <c r="BEA22" s="381"/>
      <c r="BEB22" s="381"/>
      <c r="BEC22" s="381"/>
      <c r="BED22" s="381"/>
      <c r="BEE22" s="381"/>
      <c r="BEF22" s="381"/>
      <c r="BEG22" s="381"/>
      <c r="BEH22" s="381"/>
      <c r="BEI22" s="381"/>
      <c r="BEJ22" s="381"/>
      <c r="BEK22" s="381"/>
      <c r="BEL22" s="381"/>
      <c r="BEM22" s="381"/>
      <c r="BEN22" s="381"/>
      <c r="BEO22" s="381"/>
      <c r="BEP22" s="381"/>
      <c r="BEQ22" s="381"/>
      <c r="BER22" s="381"/>
      <c r="BES22" s="381"/>
      <c r="BET22" s="381"/>
      <c r="BEU22" s="381"/>
      <c r="BEV22" s="381"/>
      <c r="BEW22" s="381"/>
      <c r="BEX22" s="381"/>
      <c r="BEY22" s="381"/>
      <c r="BEZ22" s="381"/>
      <c r="BFA22" s="381"/>
      <c r="BFB22" s="381"/>
      <c r="BFC22" s="381"/>
      <c r="BFD22" s="381"/>
      <c r="BFE22" s="381"/>
      <c r="BFF22" s="381"/>
      <c r="BFG22" s="381"/>
      <c r="BFH22" s="381"/>
      <c r="BFI22" s="381"/>
      <c r="BFJ22" s="381"/>
      <c r="BFK22" s="381"/>
      <c r="BFL22" s="381"/>
      <c r="BFM22" s="381"/>
      <c r="BFN22" s="381"/>
      <c r="BFO22" s="381"/>
      <c r="BFP22" s="381"/>
      <c r="BFQ22" s="381"/>
      <c r="BFR22" s="381"/>
      <c r="BFS22" s="381"/>
      <c r="BFT22" s="381"/>
      <c r="BFU22" s="381"/>
      <c r="BFV22" s="381"/>
      <c r="BFW22" s="381"/>
      <c r="BFX22" s="381"/>
      <c r="BFY22" s="381"/>
      <c r="BFZ22" s="381"/>
      <c r="BGA22" s="381"/>
      <c r="BGB22" s="381"/>
      <c r="BGC22" s="381"/>
      <c r="BGD22" s="381"/>
      <c r="BGE22" s="381"/>
      <c r="BGF22" s="381"/>
      <c r="BGG22" s="381"/>
      <c r="BGH22" s="381"/>
      <c r="BGI22" s="381"/>
      <c r="BGJ22" s="381"/>
      <c r="BGK22" s="381"/>
      <c r="BGL22" s="381"/>
      <c r="BGM22" s="381"/>
      <c r="BGN22" s="381"/>
      <c r="BGO22" s="381"/>
      <c r="BGP22" s="381"/>
      <c r="BGQ22" s="381"/>
      <c r="BGR22" s="381"/>
      <c r="BGS22" s="381"/>
      <c r="BGT22" s="381"/>
      <c r="BGU22" s="381"/>
      <c r="BGV22" s="381"/>
      <c r="BGW22" s="381"/>
      <c r="BGX22" s="381"/>
      <c r="BGY22" s="381"/>
      <c r="BGZ22" s="381"/>
      <c r="BHA22" s="381"/>
      <c r="BHB22" s="381"/>
      <c r="BHC22" s="381"/>
      <c r="BHD22" s="381"/>
      <c r="BHE22" s="381"/>
      <c r="BHF22" s="381"/>
      <c r="BHG22" s="381"/>
      <c r="BHH22" s="381"/>
      <c r="BHI22" s="381"/>
      <c r="BHJ22" s="381"/>
      <c r="BHK22" s="381"/>
      <c r="BHL22" s="381"/>
      <c r="BHM22" s="381"/>
      <c r="BHN22" s="381"/>
      <c r="BHO22" s="381"/>
      <c r="BHP22" s="381"/>
      <c r="BHQ22" s="381"/>
      <c r="BHR22" s="381"/>
      <c r="BHS22" s="381"/>
      <c r="BHT22" s="381"/>
      <c r="BHU22" s="381"/>
      <c r="BHV22" s="381"/>
      <c r="BHW22" s="381"/>
      <c r="BHX22" s="381"/>
      <c r="BHY22" s="381"/>
      <c r="BHZ22" s="381"/>
      <c r="BIA22" s="381"/>
      <c r="BIB22" s="381"/>
      <c r="BIC22" s="381"/>
      <c r="BID22" s="381"/>
      <c r="BIE22" s="381"/>
      <c r="BIF22" s="381"/>
      <c r="BIG22" s="381"/>
      <c r="BIH22" s="381"/>
      <c r="BII22" s="381"/>
      <c r="BIJ22" s="381"/>
      <c r="BIK22" s="381"/>
      <c r="BIL22" s="381"/>
      <c r="BIM22" s="381"/>
      <c r="BIN22" s="381"/>
      <c r="BIO22" s="381"/>
      <c r="BIP22" s="381"/>
      <c r="BIQ22" s="381"/>
      <c r="BIR22" s="381"/>
      <c r="BIS22" s="381"/>
      <c r="BIT22" s="381"/>
      <c r="BIU22" s="381"/>
      <c r="BIV22" s="381"/>
      <c r="BIW22" s="381"/>
      <c r="BIX22" s="381"/>
      <c r="BIY22" s="381"/>
      <c r="BIZ22" s="381"/>
      <c r="BJA22" s="381"/>
      <c r="BJB22" s="381"/>
      <c r="BJC22" s="381"/>
      <c r="BJD22" s="381"/>
      <c r="BJE22" s="381"/>
      <c r="BJF22" s="381"/>
      <c r="BJG22" s="381"/>
      <c r="BJH22" s="381"/>
      <c r="BJI22" s="381"/>
      <c r="BJJ22" s="381"/>
      <c r="BJK22" s="381"/>
      <c r="BJL22" s="381"/>
      <c r="BJM22" s="381"/>
      <c r="BJN22" s="381"/>
      <c r="BJO22" s="381"/>
      <c r="BJP22" s="381"/>
      <c r="BJQ22" s="381"/>
      <c r="BJR22" s="381"/>
      <c r="BJS22" s="381"/>
      <c r="BJT22" s="381"/>
      <c r="BJU22" s="381"/>
      <c r="BJV22" s="381"/>
      <c r="BJW22" s="381"/>
      <c r="BJX22" s="381"/>
      <c r="BJY22" s="381"/>
      <c r="BJZ22" s="381"/>
      <c r="BKA22" s="381"/>
      <c r="BKB22" s="381"/>
      <c r="BKC22" s="381"/>
      <c r="BKD22" s="381"/>
      <c r="BKE22" s="381"/>
      <c r="BKF22" s="381"/>
      <c r="BKG22" s="381"/>
      <c r="BKH22" s="381"/>
      <c r="BKI22" s="381"/>
      <c r="BKJ22" s="381"/>
      <c r="BKK22" s="381"/>
      <c r="BKL22" s="381"/>
      <c r="BKM22" s="381"/>
      <c r="BKN22" s="381"/>
      <c r="BKO22" s="381"/>
      <c r="BKP22" s="381"/>
      <c r="BKQ22" s="381"/>
      <c r="BKR22" s="381"/>
      <c r="BKS22" s="381"/>
      <c r="BKT22" s="381"/>
      <c r="BKU22" s="381"/>
      <c r="BKV22" s="381"/>
      <c r="BKW22" s="381"/>
      <c r="BKX22" s="381"/>
      <c r="BKY22" s="381"/>
      <c r="BKZ22" s="381"/>
      <c r="BLA22" s="381"/>
      <c r="BLB22" s="381"/>
      <c r="BLC22" s="381"/>
      <c r="BLD22" s="381"/>
      <c r="BLE22" s="381"/>
      <c r="BLF22" s="381"/>
      <c r="BLG22" s="381"/>
      <c r="BLH22" s="381"/>
      <c r="BLI22" s="381"/>
      <c r="BLJ22" s="381"/>
      <c r="BLK22" s="381"/>
      <c r="BLL22" s="381"/>
      <c r="BLM22" s="381"/>
      <c r="BLN22" s="381"/>
      <c r="BLO22" s="381"/>
      <c r="BLP22" s="381"/>
      <c r="BLQ22" s="381"/>
      <c r="BLR22" s="381"/>
      <c r="BLS22" s="381"/>
      <c r="BLT22" s="381"/>
      <c r="BLU22" s="381"/>
      <c r="BLV22" s="381"/>
      <c r="BLW22" s="381"/>
      <c r="BLX22" s="381"/>
      <c r="BLY22" s="381"/>
      <c r="BLZ22" s="381"/>
      <c r="BMA22" s="381"/>
      <c r="BMB22" s="381"/>
      <c r="BMC22" s="381"/>
      <c r="BMD22" s="381"/>
      <c r="BME22" s="381"/>
      <c r="BMF22" s="381"/>
      <c r="BMG22" s="381"/>
      <c r="BMH22" s="381"/>
      <c r="BMI22" s="381"/>
      <c r="BMJ22" s="381"/>
      <c r="BMK22" s="381"/>
      <c r="BML22" s="381"/>
      <c r="BMM22" s="381"/>
      <c r="BMN22" s="381"/>
      <c r="BMO22" s="381"/>
      <c r="BMP22" s="381"/>
      <c r="BMQ22" s="381"/>
      <c r="BMR22" s="381"/>
      <c r="BMS22" s="381"/>
      <c r="BMT22" s="381"/>
      <c r="BMU22" s="381"/>
      <c r="BMV22" s="381"/>
      <c r="BMW22" s="381"/>
      <c r="BMX22" s="381"/>
      <c r="BMY22" s="381"/>
      <c r="BMZ22" s="381"/>
      <c r="BNA22" s="381"/>
      <c r="BNB22" s="381"/>
      <c r="BNC22" s="381"/>
      <c r="BND22" s="381"/>
      <c r="BNE22" s="381"/>
      <c r="BNF22" s="381"/>
      <c r="BNG22" s="381"/>
      <c r="BNH22" s="381"/>
      <c r="BNI22" s="381"/>
      <c r="BNJ22" s="381"/>
      <c r="BNK22" s="381"/>
      <c r="BNL22" s="381"/>
      <c r="BNM22" s="381"/>
      <c r="BNN22" s="381"/>
      <c r="BNO22" s="381"/>
      <c r="BNP22" s="381"/>
      <c r="BNQ22" s="381"/>
      <c r="BNR22" s="381"/>
      <c r="BNS22" s="381"/>
      <c r="BNT22" s="381"/>
      <c r="BNU22" s="381"/>
      <c r="BNV22" s="381"/>
      <c r="BNW22" s="381"/>
      <c r="BNX22" s="381"/>
      <c r="BNY22" s="381"/>
      <c r="BNZ22" s="381"/>
      <c r="BOA22" s="381"/>
      <c r="BOB22" s="381"/>
      <c r="BOC22" s="381"/>
      <c r="BOD22" s="381"/>
      <c r="BOE22" s="381"/>
      <c r="BOF22" s="381"/>
      <c r="BOG22" s="381"/>
      <c r="BOH22" s="381"/>
      <c r="BOI22" s="381"/>
      <c r="BOJ22" s="381"/>
      <c r="BOK22" s="381"/>
      <c r="BOL22" s="381"/>
      <c r="BOM22" s="381"/>
      <c r="BON22" s="381"/>
      <c r="BOO22" s="381"/>
      <c r="BOP22" s="381"/>
      <c r="BOQ22" s="381"/>
      <c r="BOR22" s="381"/>
      <c r="BOS22" s="381"/>
      <c r="BOT22" s="381"/>
      <c r="BOU22" s="381"/>
      <c r="BOV22" s="381"/>
      <c r="BOW22" s="381"/>
      <c r="BOX22" s="381"/>
      <c r="BOY22" s="381"/>
      <c r="BOZ22" s="381"/>
      <c r="BPA22" s="381"/>
      <c r="BPB22" s="381"/>
      <c r="BPC22" s="381"/>
      <c r="BPD22" s="381"/>
      <c r="BPE22" s="381"/>
      <c r="BPF22" s="381"/>
      <c r="BPG22" s="381"/>
      <c r="BPH22" s="381"/>
      <c r="BPI22" s="381"/>
      <c r="BPJ22" s="381"/>
      <c r="BPK22" s="381"/>
      <c r="BPL22" s="381"/>
      <c r="BPM22" s="381"/>
      <c r="BPN22" s="381"/>
      <c r="BPO22" s="381"/>
      <c r="BPP22" s="381"/>
      <c r="BPQ22" s="381"/>
      <c r="BPR22" s="381"/>
      <c r="BPS22" s="381"/>
      <c r="BPT22" s="381"/>
      <c r="BPU22" s="381"/>
      <c r="BPV22" s="381"/>
      <c r="BPW22" s="381"/>
      <c r="BPX22" s="381"/>
      <c r="BPY22" s="381"/>
      <c r="BPZ22" s="381"/>
      <c r="BQA22" s="381"/>
      <c r="BQB22" s="381"/>
      <c r="BQC22" s="381"/>
      <c r="BQD22" s="381"/>
      <c r="BQE22" s="381"/>
      <c r="BQF22" s="381"/>
      <c r="BQG22" s="381"/>
      <c r="BQH22" s="381"/>
      <c r="BQI22" s="381"/>
      <c r="BQJ22" s="381"/>
      <c r="BQK22" s="381"/>
      <c r="BQL22" s="381"/>
      <c r="BQM22" s="381"/>
      <c r="BQN22" s="381"/>
      <c r="BQO22" s="381"/>
      <c r="BQP22" s="381"/>
      <c r="BQQ22" s="381"/>
      <c r="BQR22" s="381"/>
      <c r="BQS22" s="381"/>
      <c r="BQT22" s="381"/>
      <c r="BQU22" s="381"/>
      <c r="BQV22" s="381"/>
      <c r="BQW22" s="381"/>
      <c r="BQX22" s="381"/>
      <c r="BQY22" s="381"/>
      <c r="BQZ22" s="381"/>
      <c r="BRA22" s="381"/>
      <c r="BRB22" s="381"/>
      <c r="BRC22" s="381"/>
      <c r="BRD22" s="381"/>
      <c r="BRE22" s="381"/>
      <c r="BRF22" s="381"/>
      <c r="BRG22" s="381"/>
      <c r="BRH22" s="381"/>
      <c r="BRI22" s="381"/>
      <c r="BRJ22" s="381"/>
      <c r="BRK22" s="381"/>
      <c r="BRL22" s="381"/>
      <c r="BRM22" s="381"/>
      <c r="BRN22" s="381"/>
      <c r="BRO22" s="381"/>
      <c r="BRP22" s="381"/>
      <c r="BRQ22" s="381"/>
      <c r="BRR22" s="381"/>
      <c r="BRS22" s="381"/>
      <c r="BRT22" s="381"/>
      <c r="BRU22" s="381"/>
      <c r="BRV22" s="381"/>
      <c r="BRW22" s="381"/>
      <c r="BRX22" s="381"/>
      <c r="BRY22" s="381"/>
      <c r="BRZ22" s="381"/>
      <c r="BSA22" s="381"/>
      <c r="BSB22" s="381"/>
      <c r="BSC22" s="381"/>
      <c r="BSD22" s="381"/>
      <c r="BSE22" s="381"/>
      <c r="BSF22" s="381"/>
      <c r="BSG22" s="381"/>
      <c r="BSH22" s="381"/>
      <c r="BSI22" s="381"/>
      <c r="BSJ22" s="381"/>
      <c r="BSK22" s="381"/>
      <c r="BSL22" s="381"/>
      <c r="BSM22" s="381"/>
      <c r="BSN22" s="381"/>
      <c r="BSO22" s="381"/>
      <c r="BSP22" s="381"/>
      <c r="BSQ22" s="381"/>
      <c r="BSR22" s="381"/>
      <c r="BSS22" s="381"/>
      <c r="BST22" s="381"/>
      <c r="BSU22" s="381"/>
      <c r="BSV22" s="381"/>
      <c r="BSW22" s="381"/>
      <c r="BSX22" s="381"/>
      <c r="BSY22" s="381"/>
      <c r="BSZ22" s="381"/>
      <c r="BTA22" s="381"/>
      <c r="BTB22" s="381"/>
      <c r="BTC22" s="381"/>
      <c r="BTD22" s="381"/>
      <c r="BTE22" s="381"/>
      <c r="BTF22" s="381"/>
      <c r="BTG22" s="381"/>
      <c r="BTH22" s="381"/>
      <c r="BTI22" s="381"/>
      <c r="BTJ22" s="381"/>
      <c r="BTK22" s="381"/>
      <c r="BTL22" s="381"/>
      <c r="BTM22" s="381"/>
      <c r="BTN22" s="381"/>
      <c r="BTO22" s="381"/>
      <c r="BTP22" s="381"/>
      <c r="BTQ22" s="381"/>
      <c r="BTR22" s="381"/>
      <c r="BTS22" s="381"/>
      <c r="BTT22" s="381"/>
      <c r="BTU22" s="381"/>
      <c r="BTV22" s="381"/>
      <c r="BTW22" s="381"/>
      <c r="BTX22" s="381"/>
      <c r="BTY22" s="381"/>
      <c r="BTZ22" s="381"/>
      <c r="BUA22" s="381"/>
      <c r="BUB22" s="381"/>
      <c r="BUC22" s="381"/>
      <c r="BUD22" s="381"/>
      <c r="BUE22" s="381"/>
      <c r="BUF22" s="381"/>
      <c r="BUG22" s="381"/>
      <c r="BUH22" s="381"/>
      <c r="BUI22" s="381"/>
      <c r="BUJ22" s="381"/>
      <c r="BUK22" s="381"/>
      <c r="BUL22" s="381"/>
      <c r="BUM22" s="381"/>
      <c r="BUN22" s="381"/>
      <c r="BUO22" s="381"/>
      <c r="BUP22" s="381"/>
      <c r="BUQ22" s="381"/>
      <c r="BUR22" s="381"/>
      <c r="BUS22" s="381"/>
      <c r="BUT22" s="381"/>
      <c r="BUU22" s="381"/>
      <c r="BUV22" s="381"/>
      <c r="BUW22" s="381"/>
      <c r="BUX22" s="381"/>
      <c r="BUY22" s="381"/>
      <c r="BUZ22" s="381"/>
      <c r="BVA22" s="381"/>
      <c r="BVB22" s="381"/>
      <c r="BVC22" s="381"/>
      <c r="BVD22" s="381"/>
      <c r="BVE22" s="381"/>
      <c r="BVF22" s="381"/>
      <c r="BVG22" s="381"/>
      <c r="BVH22" s="381"/>
      <c r="BVI22" s="381"/>
      <c r="BVJ22" s="381"/>
      <c r="BVK22" s="381"/>
      <c r="BVL22" s="381"/>
      <c r="BVM22" s="381"/>
      <c r="BVN22" s="381"/>
      <c r="BVO22" s="381"/>
      <c r="BVP22" s="381"/>
      <c r="BVQ22" s="381"/>
      <c r="BVR22" s="381"/>
      <c r="BVS22" s="381"/>
      <c r="BVT22" s="381"/>
      <c r="BVU22" s="381"/>
      <c r="BVV22" s="381"/>
      <c r="BVW22" s="381"/>
      <c r="BVX22" s="381"/>
      <c r="BVY22" s="381"/>
      <c r="BVZ22" s="381"/>
      <c r="BWA22" s="381"/>
      <c r="BWB22" s="381"/>
      <c r="BWC22" s="381"/>
      <c r="BWD22" s="381"/>
      <c r="BWE22" s="381"/>
      <c r="BWF22" s="381"/>
      <c r="BWG22" s="381"/>
      <c r="BWH22" s="381"/>
      <c r="BWI22" s="381"/>
      <c r="BWJ22" s="381"/>
      <c r="BWK22" s="381"/>
      <c r="BWL22" s="381"/>
      <c r="BWM22" s="381"/>
      <c r="BWN22" s="381"/>
      <c r="BWO22" s="381"/>
      <c r="BWP22" s="381"/>
      <c r="BWQ22" s="381"/>
      <c r="BWR22" s="381"/>
      <c r="BWS22" s="381"/>
      <c r="BWT22" s="381"/>
      <c r="BWU22" s="381"/>
      <c r="BWV22" s="381"/>
      <c r="BWW22" s="381"/>
      <c r="BWX22" s="381"/>
      <c r="BWY22" s="381"/>
      <c r="BWZ22" s="381"/>
      <c r="BXA22" s="381"/>
      <c r="BXB22" s="381"/>
      <c r="BXC22" s="381"/>
      <c r="BXD22" s="381"/>
      <c r="BXE22" s="381"/>
      <c r="BXF22" s="381"/>
      <c r="BXG22" s="381"/>
      <c r="BXH22" s="381"/>
      <c r="BXI22" s="381"/>
      <c r="BXJ22" s="381"/>
      <c r="BXK22" s="381"/>
      <c r="BXL22" s="381"/>
      <c r="BXM22" s="381"/>
      <c r="BXN22" s="381"/>
      <c r="BXO22" s="381"/>
      <c r="BXP22" s="381"/>
      <c r="BXQ22" s="381"/>
      <c r="BXR22" s="381"/>
      <c r="BXS22" s="381"/>
      <c r="BXT22" s="381"/>
      <c r="BXU22" s="381"/>
      <c r="BXV22" s="381"/>
      <c r="BXW22" s="381"/>
      <c r="BXX22" s="381"/>
      <c r="BXY22" s="381"/>
      <c r="BXZ22" s="381"/>
      <c r="BYA22" s="381"/>
      <c r="BYB22" s="381"/>
      <c r="BYC22" s="381"/>
      <c r="BYD22" s="381"/>
      <c r="BYE22" s="381"/>
      <c r="BYF22" s="381"/>
      <c r="BYG22" s="381"/>
      <c r="BYH22" s="381"/>
      <c r="BYI22" s="381"/>
      <c r="BYJ22" s="381"/>
      <c r="BYK22" s="381"/>
      <c r="BYL22" s="381"/>
      <c r="BYM22" s="381"/>
      <c r="BYN22" s="381"/>
      <c r="BYO22" s="381"/>
      <c r="BYP22" s="381"/>
      <c r="BYQ22" s="381"/>
      <c r="BYR22" s="381"/>
      <c r="BYS22" s="381"/>
      <c r="BYT22" s="381"/>
      <c r="BYU22" s="381"/>
      <c r="BYV22" s="381"/>
      <c r="BYW22" s="381"/>
      <c r="BYX22" s="381"/>
      <c r="BYY22" s="381"/>
      <c r="BYZ22" s="381"/>
      <c r="BZA22" s="381"/>
      <c r="BZB22" s="381"/>
      <c r="BZC22" s="381"/>
      <c r="BZD22" s="381"/>
      <c r="BZE22" s="381"/>
      <c r="BZF22" s="381"/>
      <c r="BZG22" s="381"/>
      <c r="BZH22" s="381"/>
      <c r="BZI22" s="381"/>
      <c r="BZJ22" s="381"/>
      <c r="BZK22" s="381"/>
      <c r="BZL22" s="381"/>
      <c r="BZM22" s="381"/>
      <c r="BZN22" s="381"/>
      <c r="BZO22" s="381"/>
      <c r="BZP22" s="381"/>
      <c r="BZQ22" s="381"/>
      <c r="BZR22" s="381"/>
      <c r="BZS22" s="381"/>
      <c r="BZT22" s="381"/>
      <c r="BZU22" s="381"/>
      <c r="BZV22" s="381"/>
      <c r="BZW22" s="381"/>
      <c r="BZX22" s="381"/>
      <c r="BZY22" s="381"/>
      <c r="BZZ22" s="381"/>
      <c r="CAA22" s="381"/>
      <c r="CAB22" s="381"/>
      <c r="CAC22" s="381"/>
      <c r="CAD22" s="381"/>
      <c r="CAE22" s="381"/>
      <c r="CAF22" s="381"/>
      <c r="CAG22" s="381"/>
      <c r="CAH22" s="381"/>
      <c r="CAI22" s="381"/>
      <c r="CAJ22" s="381"/>
      <c r="CAK22" s="381"/>
      <c r="CAL22" s="381"/>
      <c r="CAM22" s="381"/>
      <c r="CAN22" s="381"/>
      <c r="CAO22" s="381"/>
      <c r="CAP22" s="381"/>
      <c r="CAQ22" s="381"/>
      <c r="CAR22" s="381"/>
      <c r="CAS22" s="381"/>
      <c r="CAT22" s="381"/>
      <c r="CAU22" s="381"/>
      <c r="CAV22" s="381"/>
      <c r="CAW22" s="381"/>
      <c r="CAX22" s="381"/>
      <c r="CAY22" s="381"/>
      <c r="CAZ22" s="381"/>
      <c r="CBA22" s="381"/>
      <c r="CBB22" s="381"/>
      <c r="CBC22" s="381"/>
      <c r="CBD22" s="381"/>
      <c r="CBE22" s="381"/>
      <c r="CBF22" s="381"/>
      <c r="CBG22" s="381"/>
      <c r="CBH22" s="381"/>
      <c r="CBI22" s="381"/>
      <c r="CBJ22" s="381"/>
      <c r="CBK22" s="381"/>
      <c r="CBL22" s="381"/>
      <c r="CBM22" s="381"/>
      <c r="CBN22" s="381"/>
      <c r="CBO22" s="381"/>
      <c r="CBP22" s="381"/>
      <c r="CBQ22" s="381"/>
      <c r="CBR22" s="381"/>
      <c r="CBS22" s="381"/>
      <c r="CBT22" s="381"/>
      <c r="CBU22" s="381"/>
      <c r="CBV22" s="381"/>
      <c r="CBW22" s="381"/>
      <c r="CBX22" s="381"/>
      <c r="CBY22" s="381"/>
      <c r="CBZ22" s="381"/>
      <c r="CCA22" s="381"/>
      <c r="CCB22" s="381"/>
      <c r="CCC22" s="381"/>
      <c r="CCD22" s="381"/>
      <c r="CCE22" s="381"/>
      <c r="CCF22" s="381"/>
      <c r="CCG22" s="381"/>
      <c r="CCH22" s="381"/>
      <c r="CCI22" s="381"/>
      <c r="CCJ22" s="381"/>
      <c r="CCK22" s="381"/>
      <c r="CCL22" s="381"/>
      <c r="CCM22" s="381"/>
      <c r="CCN22" s="381"/>
      <c r="CCO22" s="381"/>
      <c r="CCP22" s="381"/>
      <c r="CCQ22" s="381"/>
      <c r="CCR22" s="381"/>
      <c r="CCS22" s="381"/>
      <c r="CCT22" s="381"/>
      <c r="CCU22" s="381"/>
      <c r="CCV22" s="381"/>
      <c r="CCW22" s="381"/>
      <c r="CCX22" s="381"/>
      <c r="CCY22" s="381"/>
      <c r="CCZ22" s="381"/>
      <c r="CDA22" s="381"/>
      <c r="CDB22" s="381"/>
      <c r="CDC22" s="381"/>
      <c r="CDD22" s="381"/>
      <c r="CDE22" s="381"/>
      <c r="CDF22" s="381"/>
      <c r="CDG22" s="381"/>
      <c r="CDH22" s="381"/>
      <c r="CDI22" s="381"/>
      <c r="CDJ22" s="381"/>
      <c r="CDK22" s="381"/>
      <c r="CDL22" s="381"/>
      <c r="CDM22" s="381"/>
      <c r="CDN22" s="381"/>
      <c r="CDO22" s="381"/>
      <c r="CDP22" s="381"/>
      <c r="CDQ22" s="381"/>
      <c r="CDR22" s="381"/>
      <c r="CDS22" s="381"/>
      <c r="CDT22" s="381"/>
      <c r="CDU22" s="381"/>
      <c r="CDV22" s="381"/>
      <c r="CDW22" s="381"/>
      <c r="CDX22" s="381"/>
      <c r="CDY22" s="381"/>
      <c r="CDZ22" s="381"/>
      <c r="CEA22" s="381"/>
      <c r="CEB22" s="381"/>
      <c r="CEC22" s="381"/>
      <c r="CED22" s="381"/>
      <c r="CEE22" s="381"/>
      <c r="CEF22" s="381"/>
      <c r="CEG22" s="381"/>
      <c r="CEH22" s="381"/>
      <c r="CEI22" s="381"/>
      <c r="CEJ22" s="381"/>
      <c r="CEK22" s="381"/>
      <c r="CEL22" s="381"/>
      <c r="CEM22" s="381"/>
      <c r="CEN22" s="381"/>
      <c r="CEO22" s="381"/>
      <c r="CEP22" s="381"/>
      <c r="CEQ22" s="381"/>
      <c r="CER22" s="381"/>
      <c r="CES22" s="381"/>
      <c r="CET22" s="381"/>
      <c r="CEU22" s="381"/>
      <c r="CEV22" s="381"/>
      <c r="CEW22" s="381"/>
      <c r="CEX22" s="381"/>
      <c r="CEY22" s="381"/>
      <c r="CEZ22" s="381"/>
      <c r="CFA22" s="381"/>
      <c r="CFB22" s="381"/>
      <c r="CFC22" s="381"/>
      <c r="CFD22" s="381"/>
      <c r="CFE22" s="381"/>
      <c r="CFF22" s="381"/>
      <c r="CFG22" s="381"/>
      <c r="CFH22" s="381"/>
      <c r="CFI22" s="381"/>
      <c r="CFJ22" s="381"/>
      <c r="CFK22" s="381"/>
      <c r="CFL22" s="381"/>
      <c r="CFM22" s="381"/>
      <c r="CFN22" s="381"/>
      <c r="CFO22" s="381"/>
      <c r="CFP22" s="381"/>
      <c r="CFQ22" s="381"/>
      <c r="CFR22" s="381"/>
      <c r="CFS22" s="381"/>
      <c r="CFT22" s="381"/>
      <c r="CFU22" s="381"/>
      <c r="CFV22" s="381"/>
      <c r="CFW22" s="381"/>
      <c r="CFX22" s="381"/>
      <c r="CFY22" s="381"/>
      <c r="CFZ22" s="381"/>
      <c r="CGA22" s="381"/>
      <c r="CGB22" s="381"/>
      <c r="CGC22" s="381"/>
      <c r="CGD22" s="381"/>
      <c r="CGE22" s="381"/>
      <c r="CGF22" s="381"/>
      <c r="CGG22" s="381"/>
      <c r="CGH22" s="381"/>
      <c r="CGI22" s="381"/>
      <c r="CGJ22" s="381"/>
      <c r="CGK22" s="381"/>
      <c r="CGL22" s="381"/>
      <c r="CGM22" s="381"/>
      <c r="CGN22" s="381"/>
      <c r="CGO22" s="381"/>
      <c r="CGP22" s="381"/>
      <c r="CGQ22" s="381"/>
      <c r="CGR22" s="381"/>
      <c r="CGS22" s="381"/>
      <c r="CGT22" s="381"/>
      <c r="CGU22" s="381"/>
      <c r="CGV22" s="381"/>
      <c r="CGW22" s="381"/>
      <c r="CGX22" s="381"/>
      <c r="CGY22" s="381"/>
      <c r="CGZ22" s="381"/>
      <c r="CHA22" s="381"/>
      <c r="CHB22" s="381"/>
      <c r="CHC22" s="381"/>
      <c r="CHD22" s="381"/>
      <c r="CHE22" s="381"/>
      <c r="CHF22" s="381"/>
      <c r="CHG22" s="381"/>
      <c r="CHH22" s="381"/>
      <c r="CHI22" s="381"/>
      <c r="CHJ22" s="381"/>
      <c r="CHK22" s="381"/>
      <c r="CHL22" s="381"/>
      <c r="CHM22" s="381"/>
      <c r="CHN22" s="381"/>
      <c r="CHO22" s="381"/>
      <c r="CHP22" s="381"/>
      <c r="CHQ22" s="381"/>
      <c r="CHR22" s="381"/>
      <c r="CHS22" s="381"/>
      <c r="CHT22" s="381"/>
      <c r="CHU22" s="381"/>
      <c r="CHV22" s="381"/>
      <c r="CHW22" s="381"/>
      <c r="CHX22" s="381"/>
      <c r="CHY22" s="381"/>
      <c r="CHZ22" s="381"/>
      <c r="CIA22" s="381"/>
      <c r="CIB22" s="381"/>
      <c r="CIC22" s="381"/>
      <c r="CID22" s="381"/>
      <c r="CIE22" s="381"/>
      <c r="CIF22" s="381"/>
      <c r="CIG22" s="381"/>
      <c r="CIH22" s="381"/>
      <c r="CII22" s="381"/>
      <c r="CIJ22" s="381"/>
      <c r="CIK22" s="381"/>
      <c r="CIL22" s="381"/>
      <c r="CIM22" s="381"/>
      <c r="CIN22" s="381"/>
      <c r="CIO22" s="381"/>
      <c r="CIP22" s="381"/>
      <c r="CIQ22" s="381"/>
      <c r="CIR22" s="381"/>
      <c r="CIS22" s="381"/>
      <c r="CIT22" s="381"/>
      <c r="CIU22" s="381"/>
      <c r="CIV22" s="381"/>
      <c r="CIW22" s="381"/>
      <c r="CIX22" s="381"/>
      <c r="CIY22" s="381"/>
      <c r="CIZ22" s="381"/>
      <c r="CJA22" s="381"/>
      <c r="CJB22" s="381"/>
      <c r="CJC22" s="381"/>
      <c r="CJD22" s="381"/>
      <c r="CJE22" s="381"/>
      <c r="CJF22" s="381"/>
      <c r="CJG22" s="381"/>
      <c r="CJH22" s="381"/>
      <c r="CJI22" s="381"/>
      <c r="CJJ22" s="381"/>
      <c r="CJK22" s="381"/>
      <c r="CJL22" s="381"/>
      <c r="CJM22" s="381"/>
      <c r="CJN22" s="381"/>
      <c r="CJO22" s="381"/>
      <c r="CJP22" s="381"/>
      <c r="CJQ22" s="381"/>
      <c r="CJR22" s="381"/>
      <c r="CJS22" s="381"/>
      <c r="CJT22" s="381"/>
      <c r="CJU22" s="381"/>
      <c r="CJV22" s="381"/>
      <c r="CJW22" s="381"/>
      <c r="CJX22" s="381"/>
      <c r="CJY22" s="381"/>
      <c r="CJZ22" s="381"/>
      <c r="CKA22" s="381"/>
      <c r="CKB22" s="381"/>
      <c r="CKC22" s="381"/>
      <c r="CKD22" s="381"/>
      <c r="CKE22" s="381"/>
      <c r="CKF22" s="381"/>
      <c r="CKG22" s="381"/>
      <c r="CKH22" s="381"/>
      <c r="CKI22" s="381"/>
      <c r="CKJ22" s="381"/>
      <c r="CKK22" s="381"/>
      <c r="CKL22" s="381"/>
      <c r="CKM22" s="381"/>
      <c r="CKN22" s="381"/>
      <c r="CKO22" s="381"/>
      <c r="CKP22" s="381"/>
      <c r="CKQ22" s="381"/>
      <c r="CKR22" s="381"/>
      <c r="CKS22" s="381"/>
      <c r="CKT22" s="381"/>
      <c r="CKU22" s="381"/>
      <c r="CKV22" s="381"/>
      <c r="CKW22" s="381"/>
      <c r="CKX22" s="381"/>
      <c r="CKY22" s="381"/>
      <c r="CKZ22" s="381"/>
      <c r="CLA22" s="381"/>
      <c r="CLB22" s="381"/>
      <c r="CLC22" s="381"/>
      <c r="CLD22" s="381"/>
      <c r="CLE22" s="381"/>
      <c r="CLF22" s="381"/>
      <c r="CLG22" s="381"/>
      <c r="CLH22" s="381"/>
      <c r="CLI22" s="381"/>
      <c r="CLJ22" s="381"/>
      <c r="CLK22" s="381"/>
      <c r="CLL22" s="381"/>
      <c r="CLM22" s="381"/>
      <c r="CLN22" s="381"/>
      <c r="CLO22" s="381"/>
      <c r="CLP22" s="381"/>
      <c r="CLQ22" s="381"/>
      <c r="CLR22" s="381"/>
      <c r="CLS22" s="381"/>
      <c r="CLT22" s="381"/>
      <c r="CLU22" s="381"/>
      <c r="CLV22" s="381"/>
      <c r="CLW22" s="381"/>
      <c r="CLX22" s="381"/>
      <c r="CLY22" s="381"/>
      <c r="CLZ22" s="381"/>
      <c r="CMA22" s="381"/>
      <c r="CMB22" s="381"/>
      <c r="CMC22" s="381"/>
      <c r="CMD22" s="381"/>
      <c r="CME22" s="381"/>
      <c r="CMF22" s="381"/>
      <c r="CMG22" s="381"/>
      <c r="CMH22" s="381"/>
      <c r="CMI22" s="381"/>
      <c r="CMJ22" s="381"/>
      <c r="CMK22" s="381"/>
      <c r="CML22" s="381"/>
      <c r="CMM22" s="381"/>
      <c r="CMN22" s="381"/>
      <c r="CMO22" s="381"/>
      <c r="CMP22" s="381"/>
      <c r="CMQ22" s="381"/>
      <c r="CMR22" s="381"/>
      <c r="CMS22" s="381"/>
      <c r="CMT22" s="381"/>
      <c r="CMU22" s="381"/>
      <c r="CMV22" s="381"/>
      <c r="CMW22" s="381"/>
      <c r="CMX22" s="381"/>
      <c r="CMY22" s="381"/>
      <c r="CMZ22" s="381"/>
      <c r="CNA22" s="381"/>
      <c r="CNB22" s="381"/>
      <c r="CNC22" s="381"/>
      <c r="CND22" s="381"/>
      <c r="CNE22" s="381"/>
      <c r="CNF22" s="381"/>
      <c r="CNG22" s="381"/>
      <c r="CNH22" s="381"/>
      <c r="CNI22" s="381"/>
      <c r="CNJ22" s="381"/>
      <c r="CNK22" s="381"/>
      <c r="CNL22" s="381"/>
      <c r="CNM22" s="381"/>
      <c r="CNN22" s="381"/>
      <c r="CNO22" s="381"/>
      <c r="CNP22" s="381"/>
      <c r="CNQ22" s="381"/>
      <c r="CNR22" s="381"/>
      <c r="CNS22" s="381"/>
      <c r="CNT22" s="381"/>
      <c r="CNU22" s="381"/>
      <c r="CNV22" s="381"/>
      <c r="CNW22" s="381"/>
      <c r="CNX22" s="381"/>
      <c r="CNY22" s="381"/>
      <c r="CNZ22" s="381"/>
      <c r="COA22" s="381"/>
      <c r="COB22" s="381"/>
      <c r="COC22" s="381"/>
      <c r="COD22" s="381"/>
      <c r="COE22" s="381"/>
      <c r="COF22" s="381"/>
      <c r="COG22" s="381"/>
      <c r="COH22" s="381"/>
      <c r="COI22" s="381"/>
      <c r="COJ22" s="381"/>
      <c r="COK22" s="381"/>
      <c r="COL22" s="381"/>
      <c r="COM22" s="381"/>
      <c r="CON22" s="381"/>
      <c r="COO22" s="381"/>
      <c r="COP22" s="381"/>
      <c r="COQ22" s="381"/>
      <c r="COR22" s="381"/>
      <c r="COS22" s="381"/>
      <c r="COT22" s="381"/>
      <c r="COU22" s="381"/>
      <c r="COV22" s="381"/>
      <c r="COW22" s="381"/>
      <c r="COX22" s="381"/>
      <c r="COY22" s="381"/>
      <c r="COZ22" s="381"/>
      <c r="CPA22" s="381"/>
      <c r="CPB22" s="381"/>
      <c r="CPC22" s="381"/>
      <c r="CPD22" s="381"/>
      <c r="CPE22" s="381"/>
      <c r="CPF22" s="381"/>
      <c r="CPG22" s="381"/>
      <c r="CPH22" s="381"/>
      <c r="CPI22" s="381"/>
      <c r="CPJ22" s="381"/>
      <c r="CPK22" s="381"/>
      <c r="CPL22" s="381"/>
      <c r="CPM22" s="381"/>
      <c r="CPN22" s="381"/>
      <c r="CPO22" s="381"/>
      <c r="CPP22" s="381"/>
      <c r="CPQ22" s="381"/>
      <c r="CPR22" s="381"/>
      <c r="CPS22" s="381"/>
      <c r="CPT22" s="381"/>
      <c r="CPU22" s="381"/>
      <c r="CPV22" s="381"/>
      <c r="CPW22" s="381"/>
      <c r="CPX22" s="381"/>
      <c r="CPY22" s="381"/>
      <c r="CPZ22" s="381"/>
      <c r="CQA22" s="381"/>
      <c r="CQB22" s="381"/>
      <c r="CQC22" s="381"/>
      <c r="CQD22" s="381"/>
      <c r="CQE22" s="381"/>
      <c r="CQF22" s="381"/>
      <c r="CQG22" s="381"/>
      <c r="CQH22" s="381"/>
      <c r="CQI22" s="381"/>
      <c r="CQJ22" s="381"/>
      <c r="CQK22" s="381"/>
      <c r="CQL22" s="381"/>
      <c r="CQM22" s="381"/>
      <c r="CQN22" s="381"/>
      <c r="CQO22" s="381"/>
      <c r="CQP22" s="381"/>
      <c r="CQQ22" s="381"/>
      <c r="CQR22" s="381"/>
      <c r="CQS22" s="381"/>
      <c r="CQT22" s="381"/>
      <c r="CQU22" s="381"/>
      <c r="CQV22" s="381"/>
      <c r="CQW22" s="381"/>
      <c r="CQX22" s="381"/>
      <c r="CQY22" s="381"/>
      <c r="CQZ22" s="381"/>
      <c r="CRA22" s="381"/>
      <c r="CRB22" s="381"/>
      <c r="CRC22" s="381"/>
      <c r="CRD22" s="381"/>
      <c r="CRE22" s="381"/>
      <c r="CRF22" s="381"/>
      <c r="CRG22" s="381"/>
      <c r="CRH22" s="381"/>
      <c r="CRI22" s="381"/>
      <c r="CRJ22" s="381"/>
      <c r="CRK22" s="381"/>
      <c r="CRL22" s="381"/>
      <c r="CRM22" s="381"/>
      <c r="CRN22" s="381"/>
      <c r="CRO22" s="381"/>
      <c r="CRP22" s="381"/>
      <c r="CRQ22" s="381"/>
      <c r="CRR22" s="381"/>
      <c r="CRS22" s="381"/>
      <c r="CRT22" s="381"/>
      <c r="CRU22" s="381"/>
      <c r="CRV22" s="381"/>
      <c r="CRW22" s="381"/>
      <c r="CRX22" s="381"/>
      <c r="CRY22" s="381"/>
      <c r="CRZ22" s="381"/>
      <c r="CSA22" s="381"/>
      <c r="CSB22" s="381"/>
      <c r="CSC22" s="381"/>
      <c r="CSD22" s="381"/>
      <c r="CSE22" s="381"/>
      <c r="CSF22" s="381"/>
      <c r="CSG22" s="381"/>
      <c r="CSH22" s="381"/>
      <c r="CSI22" s="381"/>
      <c r="CSJ22" s="381"/>
      <c r="CSK22" s="381"/>
      <c r="CSL22" s="381"/>
      <c r="CSM22" s="381"/>
      <c r="CSN22" s="381"/>
      <c r="CSO22" s="381"/>
      <c r="CSP22" s="381"/>
      <c r="CSQ22" s="381"/>
      <c r="CSR22" s="381"/>
      <c r="CSS22" s="381"/>
      <c r="CST22" s="381"/>
      <c r="CSU22" s="381"/>
      <c r="CSV22" s="381"/>
      <c r="CSW22" s="381"/>
      <c r="CSX22" s="381"/>
      <c r="CSY22" s="381"/>
      <c r="CSZ22" s="381"/>
      <c r="CTA22" s="381"/>
      <c r="CTB22" s="381"/>
      <c r="CTC22" s="381"/>
      <c r="CTD22" s="381"/>
      <c r="CTE22" s="381"/>
      <c r="CTF22" s="381"/>
      <c r="CTG22" s="381"/>
      <c r="CTH22" s="381"/>
      <c r="CTI22" s="381"/>
      <c r="CTJ22" s="381"/>
      <c r="CTK22" s="381"/>
      <c r="CTL22" s="381"/>
      <c r="CTM22" s="381"/>
      <c r="CTN22" s="381"/>
      <c r="CTO22" s="381"/>
      <c r="CTP22" s="381"/>
      <c r="CTQ22" s="381"/>
      <c r="CTR22" s="381"/>
      <c r="CTS22" s="381"/>
      <c r="CTT22" s="381"/>
      <c r="CTU22" s="381"/>
      <c r="CTV22" s="381"/>
      <c r="CTW22" s="381"/>
      <c r="CTX22" s="381"/>
      <c r="CTY22" s="381"/>
      <c r="CTZ22" s="381"/>
      <c r="CUA22" s="381"/>
      <c r="CUB22" s="381"/>
      <c r="CUC22" s="381"/>
      <c r="CUD22" s="381"/>
      <c r="CUE22" s="381"/>
      <c r="CUF22" s="381"/>
      <c r="CUG22" s="381"/>
      <c r="CUH22" s="381"/>
      <c r="CUI22" s="381"/>
      <c r="CUJ22" s="381"/>
      <c r="CUK22" s="381"/>
      <c r="CUL22" s="381"/>
      <c r="CUM22" s="381"/>
      <c r="CUN22" s="381"/>
      <c r="CUO22" s="381"/>
      <c r="CUP22" s="381"/>
      <c r="CUQ22" s="381"/>
      <c r="CUR22" s="381"/>
      <c r="CUS22" s="381"/>
      <c r="CUT22" s="381"/>
      <c r="CUU22" s="381"/>
      <c r="CUV22" s="381"/>
      <c r="CUW22" s="381"/>
      <c r="CUX22" s="381"/>
      <c r="CUY22" s="381"/>
      <c r="CUZ22" s="381"/>
      <c r="CVA22" s="381"/>
      <c r="CVB22" s="381"/>
      <c r="CVC22" s="381"/>
      <c r="CVD22" s="381"/>
      <c r="CVE22" s="381"/>
      <c r="CVF22" s="381"/>
      <c r="CVG22" s="381"/>
      <c r="CVH22" s="381"/>
      <c r="CVI22" s="381"/>
      <c r="CVJ22" s="381"/>
      <c r="CVK22" s="381"/>
      <c r="CVL22" s="381"/>
      <c r="CVM22" s="381"/>
      <c r="CVN22" s="381"/>
      <c r="CVO22" s="381"/>
      <c r="CVP22" s="381"/>
      <c r="CVQ22" s="381"/>
      <c r="CVR22" s="381"/>
      <c r="CVS22" s="381"/>
      <c r="CVT22" s="381"/>
      <c r="CVU22" s="381"/>
      <c r="CVV22" s="381"/>
      <c r="CVW22" s="381"/>
      <c r="CVX22" s="381"/>
      <c r="CVY22" s="381"/>
      <c r="CVZ22" s="381"/>
      <c r="CWA22" s="381"/>
      <c r="CWB22" s="381"/>
      <c r="CWC22" s="381"/>
      <c r="CWD22" s="381"/>
      <c r="CWE22" s="381"/>
      <c r="CWF22" s="381"/>
      <c r="CWG22" s="381"/>
      <c r="CWH22" s="381"/>
      <c r="CWI22" s="381"/>
      <c r="CWJ22" s="381"/>
      <c r="CWK22" s="381"/>
      <c r="CWL22" s="381"/>
      <c r="CWM22" s="381"/>
      <c r="CWN22" s="381"/>
      <c r="CWO22" s="381"/>
      <c r="CWP22" s="381"/>
      <c r="CWQ22" s="381"/>
      <c r="CWR22" s="381"/>
      <c r="CWS22" s="381"/>
      <c r="CWT22" s="381"/>
      <c r="CWU22" s="381"/>
      <c r="CWV22" s="381"/>
      <c r="CWW22" s="381"/>
      <c r="CWX22" s="381"/>
      <c r="CWY22" s="381"/>
      <c r="CWZ22" s="381"/>
      <c r="CXA22" s="381"/>
      <c r="CXB22" s="381"/>
      <c r="CXC22" s="381"/>
      <c r="CXD22" s="381"/>
      <c r="CXE22" s="381"/>
      <c r="CXF22" s="381"/>
      <c r="CXG22" s="381"/>
      <c r="CXH22" s="381"/>
      <c r="CXI22" s="381"/>
      <c r="CXJ22" s="381"/>
      <c r="CXK22" s="381"/>
      <c r="CXL22" s="381"/>
      <c r="CXM22" s="381"/>
      <c r="CXN22" s="381"/>
      <c r="CXO22" s="381"/>
      <c r="CXP22" s="381"/>
      <c r="CXQ22" s="381"/>
      <c r="CXR22" s="381"/>
      <c r="CXS22" s="381"/>
      <c r="CXT22" s="381"/>
      <c r="CXU22" s="381"/>
      <c r="CXV22" s="381"/>
      <c r="CXW22" s="381"/>
      <c r="CXX22" s="381"/>
      <c r="CXY22" s="381"/>
      <c r="CXZ22" s="381"/>
      <c r="CYA22" s="381"/>
      <c r="CYB22" s="381"/>
      <c r="CYC22" s="381"/>
      <c r="CYD22" s="381"/>
      <c r="CYE22" s="381"/>
      <c r="CYF22" s="381"/>
      <c r="CYG22" s="381"/>
      <c r="CYH22" s="381"/>
      <c r="CYI22" s="381"/>
      <c r="CYJ22" s="381"/>
      <c r="CYK22" s="381"/>
      <c r="CYL22" s="381"/>
      <c r="CYM22" s="381"/>
      <c r="CYN22" s="381"/>
      <c r="CYO22" s="381"/>
      <c r="CYP22" s="381"/>
      <c r="CYQ22" s="381"/>
      <c r="CYR22" s="381"/>
      <c r="CYS22" s="381"/>
      <c r="CYT22" s="381"/>
      <c r="CYU22" s="381"/>
      <c r="CYV22" s="381"/>
      <c r="CYW22" s="381"/>
      <c r="CYX22" s="381"/>
      <c r="CYY22" s="381"/>
      <c r="CYZ22" s="381"/>
      <c r="CZA22" s="381"/>
      <c r="CZB22" s="381"/>
      <c r="CZC22" s="381"/>
      <c r="CZD22" s="381"/>
      <c r="CZE22" s="381"/>
      <c r="CZF22" s="381"/>
      <c r="CZG22" s="381"/>
      <c r="CZH22" s="381"/>
      <c r="CZI22" s="381"/>
      <c r="CZJ22" s="381"/>
      <c r="CZK22" s="381"/>
      <c r="CZL22" s="381"/>
      <c r="CZM22" s="381"/>
      <c r="CZN22" s="381"/>
      <c r="CZO22" s="381"/>
      <c r="CZP22" s="381"/>
      <c r="CZQ22" s="381"/>
      <c r="CZR22" s="381"/>
      <c r="CZS22" s="381"/>
      <c r="CZT22" s="381"/>
      <c r="CZU22" s="381"/>
      <c r="CZV22" s="381"/>
      <c r="CZW22" s="381"/>
      <c r="CZX22" s="381"/>
      <c r="CZY22" s="381"/>
      <c r="CZZ22" s="381"/>
      <c r="DAA22" s="381"/>
      <c r="DAB22" s="381"/>
      <c r="DAC22" s="381"/>
      <c r="DAD22" s="381"/>
      <c r="DAE22" s="381"/>
      <c r="DAF22" s="381"/>
      <c r="DAG22" s="381"/>
      <c r="DAH22" s="381"/>
      <c r="DAI22" s="381"/>
      <c r="DAJ22" s="381"/>
      <c r="DAK22" s="381"/>
      <c r="DAL22" s="381"/>
      <c r="DAM22" s="381"/>
      <c r="DAN22" s="381"/>
      <c r="DAO22" s="381"/>
      <c r="DAP22" s="381"/>
      <c r="DAQ22" s="381"/>
      <c r="DAR22" s="381"/>
      <c r="DAS22" s="381"/>
      <c r="DAT22" s="381"/>
      <c r="DAU22" s="381"/>
      <c r="DAV22" s="381"/>
      <c r="DAW22" s="381"/>
      <c r="DAX22" s="381"/>
      <c r="DAY22" s="381"/>
      <c r="DAZ22" s="381"/>
      <c r="DBA22" s="381"/>
      <c r="DBB22" s="381"/>
      <c r="DBC22" s="381"/>
      <c r="DBD22" s="381"/>
      <c r="DBE22" s="381"/>
      <c r="DBF22" s="381"/>
      <c r="DBG22" s="381"/>
      <c r="DBH22" s="381"/>
      <c r="DBI22" s="381"/>
      <c r="DBJ22" s="381"/>
      <c r="DBK22" s="381"/>
      <c r="DBL22" s="381"/>
      <c r="DBM22" s="381"/>
      <c r="DBN22" s="381"/>
      <c r="DBO22" s="381"/>
      <c r="DBP22" s="381"/>
      <c r="DBQ22" s="381"/>
      <c r="DBR22" s="381"/>
      <c r="DBS22" s="381"/>
      <c r="DBT22" s="381"/>
      <c r="DBU22" s="381"/>
      <c r="DBV22" s="381"/>
      <c r="DBW22" s="381"/>
      <c r="DBX22" s="381"/>
      <c r="DBY22" s="381"/>
      <c r="DBZ22" s="381"/>
      <c r="DCA22" s="381"/>
      <c r="DCB22" s="381"/>
      <c r="DCC22" s="381"/>
      <c r="DCD22" s="381"/>
      <c r="DCE22" s="381"/>
      <c r="DCF22" s="381"/>
      <c r="DCG22" s="381"/>
      <c r="DCH22" s="381"/>
      <c r="DCI22" s="381"/>
      <c r="DCJ22" s="381"/>
      <c r="DCK22" s="381"/>
      <c r="DCL22" s="381"/>
      <c r="DCM22" s="381"/>
      <c r="DCN22" s="381"/>
      <c r="DCO22" s="381"/>
      <c r="DCP22" s="381"/>
      <c r="DCQ22" s="381"/>
      <c r="DCR22" s="381"/>
      <c r="DCS22" s="381"/>
      <c r="DCT22" s="381"/>
      <c r="DCU22" s="381"/>
      <c r="DCV22" s="381"/>
      <c r="DCW22" s="381"/>
      <c r="DCX22" s="381"/>
      <c r="DCY22" s="381"/>
      <c r="DCZ22" s="381"/>
      <c r="DDA22" s="381"/>
      <c r="DDB22" s="381"/>
      <c r="DDC22" s="381"/>
      <c r="DDD22" s="381"/>
      <c r="DDE22" s="381"/>
      <c r="DDF22" s="381"/>
      <c r="DDG22" s="381"/>
      <c r="DDH22" s="381"/>
      <c r="DDI22" s="381"/>
      <c r="DDJ22" s="381"/>
      <c r="DDK22" s="381"/>
      <c r="DDL22" s="381"/>
      <c r="DDM22" s="381"/>
      <c r="DDN22" s="381"/>
      <c r="DDO22" s="381"/>
      <c r="DDP22" s="381"/>
      <c r="DDQ22" s="381"/>
      <c r="DDR22" s="381"/>
      <c r="DDS22" s="381"/>
      <c r="DDT22" s="381"/>
      <c r="DDU22" s="381"/>
      <c r="DDV22" s="381"/>
      <c r="DDW22" s="381"/>
      <c r="DDX22" s="381"/>
      <c r="DDY22" s="381"/>
      <c r="DDZ22" s="381"/>
      <c r="DEA22" s="381"/>
      <c r="DEB22" s="381"/>
      <c r="DEC22" s="381"/>
      <c r="DED22" s="381"/>
      <c r="DEE22" s="381"/>
      <c r="DEF22" s="381"/>
      <c r="DEG22" s="381"/>
      <c r="DEH22" s="381"/>
      <c r="DEI22" s="381"/>
      <c r="DEJ22" s="381"/>
      <c r="DEK22" s="381"/>
      <c r="DEL22" s="381"/>
      <c r="DEM22" s="381"/>
      <c r="DEN22" s="381"/>
      <c r="DEO22" s="381"/>
      <c r="DEP22" s="381"/>
      <c r="DEQ22" s="381"/>
      <c r="DER22" s="381"/>
      <c r="DES22" s="381"/>
      <c r="DET22" s="381"/>
      <c r="DEU22" s="381"/>
      <c r="DEV22" s="381"/>
      <c r="DEW22" s="381"/>
      <c r="DEX22" s="381"/>
      <c r="DEY22" s="381"/>
      <c r="DEZ22" s="381"/>
      <c r="DFA22" s="381"/>
      <c r="DFB22" s="381"/>
      <c r="DFC22" s="381"/>
      <c r="DFD22" s="381"/>
      <c r="DFE22" s="381"/>
      <c r="DFF22" s="381"/>
      <c r="DFG22" s="381"/>
      <c r="DFH22" s="381"/>
      <c r="DFI22" s="381"/>
      <c r="DFJ22" s="381"/>
      <c r="DFK22" s="381"/>
      <c r="DFL22" s="381"/>
      <c r="DFM22" s="381"/>
      <c r="DFN22" s="381"/>
      <c r="DFO22" s="381"/>
      <c r="DFP22" s="381"/>
      <c r="DFQ22" s="381"/>
      <c r="DFR22" s="381"/>
      <c r="DFS22" s="381"/>
      <c r="DFT22" s="381"/>
      <c r="DFU22" s="381"/>
      <c r="DFV22" s="381"/>
      <c r="DFW22" s="381"/>
      <c r="DFX22" s="381"/>
      <c r="DFY22" s="381"/>
      <c r="DFZ22" s="381"/>
      <c r="DGA22" s="381"/>
      <c r="DGB22" s="381"/>
      <c r="DGC22" s="381"/>
      <c r="DGD22" s="381"/>
      <c r="DGE22" s="381"/>
      <c r="DGF22" s="381"/>
      <c r="DGG22" s="381"/>
      <c r="DGH22" s="381"/>
      <c r="DGI22" s="381"/>
      <c r="DGJ22" s="381"/>
      <c r="DGK22" s="381"/>
      <c r="DGL22" s="381"/>
      <c r="DGM22" s="381"/>
      <c r="DGN22" s="381"/>
      <c r="DGO22" s="381"/>
      <c r="DGP22" s="381"/>
      <c r="DGQ22" s="381"/>
      <c r="DGR22" s="381"/>
      <c r="DGS22" s="381"/>
      <c r="DGT22" s="381"/>
      <c r="DGU22" s="381"/>
      <c r="DGV22" s="381"/>
      <c r="DGW22" s="381"/>
      <c r="DGX22" s="381"/>
      <c r="DGY22" s="381"/>
      <c r="DGZ22" s="381"/>
      <c r="DHA22" s="381"/>
      <c r="DHB22" s="381"/>
      <c r="DHC22" s="381"/>
      <c r="DHD22" s="381"/>
      <c r="DHE22" s="381"/>
      <c r="DHF22" s="381"/>
      <c r="DHG22" s="381"/>
      <c r="DHH22" s="381"/>
      <c r="DHI22" s="381"/>
      <c r="DHJ22" s="381"/>
      <c r="DHK22" s="381"/>
      <c r="DHL22" s="381"/>
      <c r="DHM22" s="381"/>
      <c r="DHN22" s="381"/>
      <c r="DHO22" s="381"/>
      <c r="DHP22" s="381"/>
      <c r="DHQ22" s="381"/>
      <c r="DHR22" s="381"/>
      <c r="DHS22" s="381"/>
      <c r="DHT22" s="381"/>
      <c r="DHU22" s="381"/>
      <c r="DHV22" s="381"/>
      <c r="DHW22" s="381"/>
      <c r="DHX22" s="381"/>
      <c r="DHY22" s="381"/>
      <c r="DHZ22" s="381"/>
      <c r="DIA22" s="381"/>
      <c r="DIB22" s="381"/>
      <c r="DIC22" s="381"/>
      <c r="DID22" s="381"/>
      <c r="DIE22" s="381"/>
      <c r="DIF22" s="381"/>
      <c r="DIG22" s="381"/>
      <c r="DIH22" s="381"/>
      <c r="DII22" s="381"/>
      <c r="DIJ22" s="381"/>
      <c r="DIK22" s="381"/>
      <c r="DIL22" s="381"/>
      <c r="DIM22" s="381"/>
      <c r="DIN22" s="381"/>
      <c r="DIO22" s="381"/>
      <c r="DIP22" s="381"/>
      <c r="DIQ22" s="381"/>
      <c r="DIR22" s="381"/>
      <c r="DIS22" s="381"/>
      <c r="DIT22" s="381"/>
      <c r="DIU22" s="381"/>
      <c r="DIV22" s="381"/>
      <c r="DIW22" s="381"/>
      <c r="DIX22" s="381"/>
      <c r="DIY22" s="381"/>
      <c r="DIZ22" s="381"/>
      <c r="DJA22" s="381"/>
      <c r="DJB22" s="381"/>
      <c r="DJC22" s="381"/>
      <c r="DJD22" s="381"/>
      <c r="DJE22" s="381"/>
      <c r="DJF22" s="381"/>
      <c r="DJG22" s="381"/>
      <c r="DJH22" s="381"/>
      <c r="DJI22" s="381"/>
      <c r="DJJ22" s="381"/>
      <c r="DJK22" s="381"/>
      <c r="DJL22" s="381"/>
      <c r="DJM22" s="381"/>
      <c r="DJN22" s="381"/>
      <c r="DJO22" s="381"/>
      <c r="DJP22" s="381"/>
      <c r="DJQ22" s="381"/>
      <c r="DJR22" s="381"/>
      <c r="DJS22" s="381"/>
      <c r="DJT22" s="381"/>
      <c r="DJU22" s="381"/>
      <c r="DJV22" s="381"/>
      <c r="DJW22" s="381"/>
      <c r="DJX22" s="381"/>
      <c r="DJY22" s="381"/>
      <c r="DJZ22" s="381"/>
      <c r="DKA22" s="381"/>
      <c r="DKB22" s="381"/>
      <c r="DKC22" s="381"/>
      <c r="DKD22" s="381"/>
      <c r="DKE22" s="381"/>
      <c r="DKF22" s="381"/>
      <c r="DKG22" s="381"/>
      <c r="DKH22" s="381"/>
      <c r="DKI22" s="381"/>
      <c r="DKJ22" s="381"/>
      <c r="DKK22" s="381"/>
      <c r="DKL22" s="381"/>
      <c r="DKM22" s="381"/>
      <c r="DKN22" s="381"/>
      <c r="DKO22" s="381"/>
      <c r="DKP22" s="381"/>
      <c r="DKQ22" s="381"/>
      <c r="DKR22" s="381"/>
      <c r="DKS22" s="381"/>
      <c r="DKT22" s="381"/>
      <c r="DKU22" s="381"/>
      <c r="DKV22" s="381"/>
      <c r="DKW22" s="381"/>
      <c r="DKX22" s="381"/>
      <c r="DKY22" s="381"/>
      <c r="DKZ22" s="381"/>
      <c r="DLA22" s="381"/>
      <c r="DLB22" s="381"/>
      <c r="DLC22" s="381"/>
      <c r="DLD22" s="381"/>
      <c r="DLE22" s="381"/>
      <c r="DLF22" s="381"/>
      <c r="DLG22" s="381"/>
      <c r="DLH22" s="381"/>
      <c r="DLI22" s="381"/>
      <c r="DLJ22" s="381"/>
      <c r="DLK22" s="381"/>
      <c r="DLL22" s="381"/>
      <c r="DLM22" s="381"/>
      <c r="DLN22" s="381"/>
      <c r="DLO22" s="381"/>
      <c r="DLP22" s="381"/>
      <c r="DLQ22" s="381"/>
      <c r="DLR22" s="381"/>
      <c r="DLS22" s="381"/>
      <c r="DLT22" s="381"/>
      <c r="DLU22" s="381"/>
      <c r="DLV22" s="381"/>
      <c r="DLW22" s="381"/>
      <c r="DLX22" s="381"/>
      <c r="DLY22" s="381"/>
      <c r="DLZ22" s="381"/>
      <c r="DMA22" s="381"/>
      <c r="DMB22" s="381"/>
      <c r="DMC22" s="381"/>
      <c r="DMD22" s="381"/>
      <c r="DME22" s="381"/>
      <c r="DMF22" s="381"/>
      <c r="DMG22" s="381"/>
      <c r="DMH22" s="381"/>
      <c r="DMI22" s="381"/>
      <c r="DMJ22" s="381"/>
      <c r="DMK22" s="381"/>
      <c r="DML22" s="381"/>
      <c r="DMM22" s="381"/>
      <c r="DMN22" s="381"/>
      <c r="DMO22" s="381"/>
      <c r="DMP22" s="381"/>
      <c r="DMQ22" s="381"/>
      <c r="DMR22" s="381"/>
      <c r="DMS22" s="381"/>
      <c r="DMT22" s="381"/>
      <c r="DMU22" s="381"/>
      <c r="DMV22" s="381"/>
      <c r="DMW22" s="381"/>
      <c r="DMX22" s="381"/>
      <c r="DMY22" s="381"/>
      <c r="DMZ22" s="381"/>
      <c r="DNA22" s="381"/>
      <c r="DNB22" s="381"/>
      <c r="DNC22" s="381"/>
      <c r="DND22" s="381"/>
      <c r="DNE22" s="381"/>
      <c r="DNF22" s="381"/>
      <c r="DNG22" s="381"/>
      <c r="DNH22" s="381"/>
      <c r="DNI22" s="381"/>
      <c r="DNJ22" s="381"/>
      <c r="DNK22" s="381"/>
      <c r="DNL22" s="381"/>
      <c r="DNM22" s="381"/>
      <c r="DNN22" s="381"/>
      <c r="DNO22" s="381"/>
      <c r="DNP22" s="381"/>
      <c r="DNQ22" s="381"/>
      <c r="DNR22" s="381"/>
      <c r="DNS22" s="381"/>
      <c r="DNT22" s="381"/>
      <c r="DNU22" s="381"/>
      <c r="DNV22" s="381"/>
      <c r="DNW22" s="381"/>
      <c r="DNX22" s="381"/>
      <c r="DNY22" s="381"/>
      <c r="DNZ22" s="381"/>
      <c r="DOA22" s="381"/>
      <c r="DOB22" s="381"/>
      <c r="DOC22" s="381"/>
      <c r="DOD22" s="381"/>
      <c r="DOE22" s="381"/>
      <c r="DOF22" s="381"/>
      <c r="DOG22" s="381"/>
      <c r="DOH22" s="381"/>
      <c r="DOI22" s="381"/>
      <c r="DOJ22" s="381"/>
      <c r="DOK22" s="381"/>
      <c r="DOL22" s="381"/>
      <c r="DOM22" s="381"/>
      <c r="DON22" s="381"/>
      <c r="DOO22" s="381"/>
      <c r="DOP22" s="381"/>
      <c r="DOQ22" s="381"/>
      <c r="DOR22" s="381"/>
      <c r="DOS22" s="381"/>
      <c r="DOT22" s="381"/>
      <c r="DOU22" s="381"/>
      <c r="DOV22" s="381"/>
      <c r="DOW22" s="381"/>
      <c r="DOX22" s="381"/>
      <c r="DOY22" s="381"/>
      <c r="DOZ22" s="381"/>
      <c r="DPA22" s="381"/>
      <c r="DPB22" s="381"/>
      <c r="DPC22" s="381"/>
      <c r="DPD22" s="381"/>
      <c r="DPE22" s="381"/>
      <c r="DPF22" s="381"/>
      <c r="DPG22" s="381"/>
      <c r="DPH22" s="381"/>
      <c r="DPI22" s="381"/>
      <c r="DPJ22" s="381"/>
      <c r="DPK22" s="381"/>
      <c r="DPL22" s="381"/>
      <c r="DPM22" s="381"/>
      <c r="DPN22" s="381"/>
      <c r="DPO22" s="381"/>
      <c r="DPP22" s="381"/>
      <c r="DPQ22" s="381"/>
      <c r="DPR22" s="381"/>
      <c r="DPS22" s="381"/>
      <c r="DPT22" s="381"/>
      <c r="DPU22" s="381"/>
      <c r="DPV22" s="381"/>
      <c r="DPW22" s="381"/>
      <c r="DPX22" s="381"/>
      <c r="DPY22" s="381"/>
      <c r="DPZ22" s="381"/>
      <c r="DQA22" s="381"/>
      <c r="DQB22" s="381"/>
      <c r="DQC22" s="381"/>
      <c r="DQD22" s="381"/>
      <c r="DQE22" s="381"/>
      <c r="DQF22" s="381"/>
      <c r="DQG22" s="381"/>
      <c r="DQH22" s="381"/>
      <c r="DQI22" s="381"/>
      <c r="DQJ22" s="381"/>
      <c r="DQK22" s="381"/>
      <c r="DQL22" s="381"/>
      <c r="DQM22" s="381"/>
      <c r="DQN22" s="381"/>
      <c r="DQO22" s="381"/>
      <c r="DQP22" s="381"/>
      <c r="DQQ22" s="381"/>
      <c r="DQR22" s="381"/>
      <c r="DQS22" s="381"/>
      <c r="DQT22" s="381"/>
      <c r="DQU22" s="381"/>
      <c r="DQV22" s="381"/>
      <c r="DQW22" s="381"/>
      <c r="DQX22" s="381"/>
      <c r="DQY22" s="381"/>
      <c r="DQZ22" s="381"/>
      <c r="DRA22" s="381"/>
      <c r="DRB22" s="381"/>
      <c r="DRC22" s="381"/>
      <c r="DRD22" s="381"/>
      <c r="DRE22" s="381"/>
      <c r="DRF22" s="381"/>
      <c r="DRG22" s="381"/>
      <c r="DRH22" s="381"/>
      <c r="DRI22" s="381"/>
      <c r="DRJ22" s="381"/>
      <c r="DRK22" s="381"/>
      <c r="DRL22" s="381"/>
      <c r="DRM22" s="381"/>
      <c r="DRN22" s="381"/>
      <c r="DRO22" s="381"/>
      <c r="DRP22" s="381"/>
      <c r="DRQ22" s="381"/>
      <c r="DRR22" s="381"/>
      <c r="DRS22" s="381"/>
      <c r="DRT22" s="381"/>
      <c r="DRU22" s="381"/>
      <c r="DRV22" s="381"/>
      <c r="DRW22" s="381"/>
      <c r="DRX22" s="381"/>
      <c r="DRY22" s="381"/>
      <c r="DRZ22" s="381"/>
      <c r="DSA22" s="381"/>
      <c r="DSB22" s="381"/>
      <c r="DSC22" s="381"/>
      <c r="DSD22" s="381"/>
      <c r="DSE22" s="381"/>
      <c r="DSF22" s="381"/>
      <c r="DSG22" s="381"/>
      <c r="DSH22" s="381"/>
      <c r="DSI22" s="381"/>
      <c r="DSJ22" s="381"/>
      <c r="DSK22" s="381"/>
      <c r="DSL22" s="381"/>
      <c r="DSM22" s="381"/>
      <c r="DSN22" s="381"/>
      <c r="DSO22" s="381"/>
      <c r="DSP22" s="381"/>
      <c r="DSQ22" s="381"/>
      <c r="DSR22" s="381"/>
      <c r="DSS22" s="381"/>
      <c r="DST22" s="381"/>
      <c r="DSU22" s="381"/>
      <c r="DSV22" s="381"/>
      <c r="DSW22" s="381"/>
      <c r="DSX22" s="381"/>
      <c r="DSY22" s="381"/>
      <c r="DSZ22" s="381"/>
      <c r="DTA22" s="381"/>
      <c r="DTB22" s="381"/>
      <c r="DTC22" s="381"/>
      <c r="DTD22" s="381"/>
      <c r="DTE22" s="381"/>
      <c r="DTF22" s="381"/>
      <c r="DTG22" s="381"/>
      <c r="DTH22" s="381"/>
      <c r="DTI22" s="381"/>
      <c r="DTJ22" s="381"/>
      <c r="DTK22" s="381"/>
      <c r="DTL22" s="381"/>
      <c r="DTM22" s="381"/>
      <c r="DTN22" s="381"/>
      <c r="DTO22" s="381"/>
      <c r="DTP22" s="381"/>
      <c r="DTQ22" s="381"/>
      <c r="DTR22" s="381"/>
      <c r="DTS22" s="381"/>
      <c r="DTT22" s="381"/>
      <c r="DTU22" s="381"/>
      <c r="DTV22" s="381"/>
      <c r="DTW22" s="381"/>
      <c r="DTX22" s="381"/>
      <c r="DTY22" s="381"/>
      <c r="DTZ22" s="381"/>
      <c r="DUA22" s="381"/>
      <c r="DUB22" s="381"/>
      <c r="DUC22" s="381"/>
      <c r="DUD22" s="381"/>
      <c r="DUE22" s="381"/>
      <c r="DUF22" s="381"/>
      <c r="DUG22" s="381"/>
      <c r="DUH22" s="381"/>
      <c r="DUI22" s="381"/>
      <c r="DUJ22" s="381"/>
      <c r="DUK22" s="381"/>
      <c r="DUL22" s="381"/>
      <c r="DUM22" s="381"/>
      <c r="DUN22" s="381"/>
      <c r="DUO22" s="381"/>
      <c r="DUP22" s="381"/>
      <c r="DUQ22" s="381"/>
      <c r="DUR22" s="381"/>
      <c r="DUS22" s="381"/>
      <c r="DUT22" s="381"/>
      <c r="DUU22" s="381"/>
      <c r="DUV22" s="381"/>
      <c r="DUW22" s="381"/>
      <c r="DUX22" s="381"/>
      <c r="DUY22" s="381"/>
      <c r="DUZ22" s="381"/>
      <c r="DVA22" s="381"/>
      <c r="DVB22" s="381"/>
      <c r="DVC22" s="381"/>
      <c r="DVD22" s="381"/>
      <c r="DVE22" s="381"/>
      <c r="DVF22" s="381"/>
      <c r="DVG22" s="381"/>
      <c r="DVH22" s="381"/>
      <c r="DVI22" s="381"/>
      <c r="DVJ22" s="381"/>
      <c r="DVK22" s="381"/>
      <c r="DVL22" s="381"/>
      <c r="DVM22" s="381"/>
      <c r="DVN22" s="381"/>
      <c r="DVO22" s="381"/>
      <c r="DVP22" s="381"/>
      <c r="DVQ22" s="381"/>
      <c r="DVR22" s="381"/>
      <c r="DVS22" s="381"/>
      <c r="DVT22" s="381"/>
      <c r="DVU22" s="381"/>
      <c r="DVV22" s="381"/>
      <c r="DVW22" s="381"/>
      <c r="DVX22" s="381"/>
      <c r="DVY22" s="381"/>
      <c r="DVZ22" s="381"/>
      <c r="DWA22" s="381"/>
      <c r="DWB22" s="381"/>
      <c r="DWC22" s="381"/>
      <c r="DWD22" s="381"/>
      <c r="DWE22" s="381"/>
      <c r="DWF22" s="381"/>
      <c r="DWG22" s="381"/>
      <c r="DWH22" s="381"/>
      <c r="DWI22" s="381"/>
      <c r="DWJ22" s="381"/>
      <c r="DWK22" s="381"/>
      <c r="DWL22" s="381"/>
      <c r="DWM22" s="381"/>
      <c r="DWN22" s="381"/>
      <c r="DWO22" s="381"/>
      <c r="DWP22" s="381"/>
      <c r="DWQ22" s="381"/>
      <c r="DWR22" s="381"/>
      <c r="DWS22" s="381"/>
      <c r="DWT22" s="381"/>
      <c r="DWU22" s="381"/>
      <c r="DWV22" s="381"/>
      <c r="DWW22" s="381"/>
      <c r="DWX22" s="381"/>
      <c r="DWY22" s="381"/>
      <c r="DWZ22" s="381"/>
      <c r="DXA22" s="381"/>
      <c r="DXB22" s="381"/>
      <c r="DXC22" s="381"/>
      <c r="DXD22" s="381"/>
      <c r="DXE22" s="381"/>
      <c r="DXF22" s="381"/>
      <c r="DXG22" s="381"/>
      <c r="DXH22" s="381"/>
      <c r="DXI22" s="381"/>
      <c r="DXJ22" s="381"/>
      <c r="DXK22" s="381"/>
      <c r="DXL22" s="381"/>
      <c r="DXM22" s="381"/>
      <c r="DXN22" s="381"/>
      <c r="DXO22" s="381"/>
      <c r="DXP22" s="381"/>
      <c r="DXQ22" s="381"/>
      <c r="DXR22" s="381"/>
      <c r="DXS22" s="381"/>
      <c r="DXT22" s="381"/>
      <c r="DXU22" s="381"/>
      <c r="DXV22" s="381"/>
      <c r="DXW22" s="381"/>
      <c r="DXX22" s="381"/>
      <c r="DXY22" s="381"/>
      <c r="DXZ22" s="381"/>
      <c r="DYA22" s="381"/>
      <c r="DYB22" s="381"/>
      <c r="DYC22" s="381"/>
      <c r="DYD22" s="381"/>
      <c r="DYE22" s="381"/>
      <c r="DYF22" s="381"/>
      <c r="DYG22" s="381"/>
      <c r="DYH22" s="381"/>
      <c r="DYI22" s="381"/>
      <c r="DYJ22" s="381"/>
      <c r="DYK22" s="381"/>
      <c r="DYL22" s="381"/>
      <c r="DYM22" s="381"/>
      <c r="DYN22" s="381"/>
      <c r="DYO22" s="381"/>
      <c r="DYP22" s="381"/>
      <c r="DYQ22" s="381"/>
      <c r="DYR22" s="381"/>
      <c r="DYS22" s="381"/>
      <c r="DYT22" s="381"/>
      <c r="DYU22" s="381"/>
      <c r="DYV22" s="381"/>
      <c r="DYW22" s="381"/>
      <c r="DYX22" s="381"/>
      <c r="DYY22" s="381"/>
      <c r="DYZ22" s="381"/>
      <c r="DZA22" s="381"/>
      <c r="DZB22" s="381"/>
      <c r="DZC22" s="381"/>
      <c r="DZD22" s="381"/>
      <c r="DZE22" s="381"/>
      <c r="DZF22" s="381"/>
      <c r="DZG22" s="381"/>
      <c r="DZH22" s="381"/>
      <c r="DZI22" s="381"/>
      <c r="DZJ22" s="381"/>
      <c r="DZK22" s="381"/>
      <c r="DZL22" s="381"/>
      <c r="DZM22" s="381"/>
      <c r="DZN22" s="381"/>
      <c r="DZO22" s="381"/>
      <c r="DZP22" s="381"/>
      <c r="DZQ22" s="381"/>
      <c r="DZR22" s="381"/>
      <c r="DZS22" s="381"/>
      <c r="DZT22" s="381"/>
      <c r="DZU22" s="381"/>
      <c r="DZV22" s="381"/>
      <c r="DZW22" s="381"/>
      <c r="DZX22" s="381"/>
      <c r="DZY22" s="381"/>
      <c r="DZZ22" s="381"/>
      <c r="EAA22" s="381"/>
      <c r="EAB22" s="381"/>
      <c r="EAC22" s="381"/>
      <c r="EAD22" s="381"/>
      <c r="EAE22" s="381"/>
      <c r="EAF22" s="381"/>
      <c r="EAG22" s="381"/>
      <c r="EAH22" s="381"/>
      <c r="EAI22" s="381"/>
      <c r="EAJ22" s="381"/>
      <c r="EAK22" s="381"/>
      <c r="EAL22" s="381"/>
      <c r="EAM22" s="381"/>
      <c r="EAN22" s="381"/>
      <c r="EAO22" s="381"/>
      <c r="EAP22" s="381"/>
      <c r="EAQ22" s="381"/>
      <c r="EAR22" s="381"/>
      <c r="EAS22" s="381"/>
      <c r="EAT22" s="381"/>
      <c r="EAU22" s="381"/>
      <c r="EAV22" s="381"/>
      <c r="EAW22" s="381"/>
      <c r="EAX22" s="381"/>
      <c r="EAY22" s="381"/>
      <c r="EAZ22" s="381"/>
      <c r="EBA22" s="381"/>
      <c r="EBB22" s="381"/>
      <c r="EBC22" s="381"/>
      <c r="EBD22" s="381"/>
      <c r="EBE22" s="381"/>
      <c r="EBF22" s="381"/>
      <c r="EBG22" s="381"/>
      <c r="EBH22" s="381"/>
      <c r="EBI22" s="381"/>
      <c r="EBJ22" s="381"/>
      <c r="EBK22" s="381"/>
      <c r="EBL22" s="381"/>
      <c r="EBM22" s="381"/>
      <c r="EBN22" s="381"/>
      <c r="EBO22" s="381"/>
      <c r="EBP22" s="381"/>
      <c r="EBQ22" s="381"/>
      <c r="EBR22" s="381"/>
      <c r="EBS22" s="381"/>
      <c r="EBT22" s="381"/>
      <c r="EBU22" s="381"/>
      <c r="EBV22" s="381"/>
      <c r="EBW22" s="381"/>
      <c r="EBX22" s="381"/>
      <c r="EBY22" s="381"/>
      <c r="EBZ22" s="381"/>
      <c r="ECA22" s="381"/>
      <c r="ECB22" s="381"/>
      <c r="ECC22" s="381"/>
      <c r="ECD22" s="381"/>
      <c r="ECE22" s="381"/>
      <c r="ECF22" s="381"/>
      <c r="ECG22" s="381"/>
      <c r="ECH22" s="381"/>
      <c r="ECI22" s="381"/>
      <c r="ECJ22" s="381"/>
      <c r="ECK22" s="381"/>
      <c r="ECL22" s="381"/>
      <c r="ECM22" s="381"/>
      <c r="ECN22" s="381"/>
      <c r="ECO22" s="381"/>
      <c r="ECP22" s="381"/>
      <c r="ECQ22" s="381"/>
      <c r="ECR22" s="381"/>
      <c r="ECS22" s="381"/>
      <c r="ECT22" s="381"/>
      <c r="ECU22" s="381"/>
      <c r="ECV22" s="381"/>
      <c r="ECW22" s="381"/>
      <c r="ECX22" s="381"/>
      <c r="ECY22" s="381"/>
      <c r="ECZ22" s="381"/>
      <c r="EDA22" s="381"/>
      <c r="EDB22" s="381"/>
      <c r="EDC22" s="381"/>
      <c r="EDD22" s="381"/>
      <c r="EDE22" s="381"/>
      <c r="EDF22" s="381"/>
      <c r="EDG22" s="381"/>
      <c r="EDH22" s="381"/>
      <c r="EDI22" s="381"/>
      <c r="EDJ22" s="381"/>
      <c r="EDK22" s="381"/>
      <c r="EDL22" s="381"/>
      <c r="EDM22" s="381"/>
      <c r="EDN22" s="381"/>
      <c r="EDO22" s="381"/>
      <c r="EDP22" s="381"/>
      <c r="EDQ22" s="381"/>
      <c r="EDR22" s="381"/>
      <c r="EDS22" s="381"/>
      <c r="EDT22" s="381"/>
      <c r="EDU22" s="381"/>
      <c r="EDV22" s="381"/>
      <c r="EDW22" s="381"/>
      <c r="EDX22" s="381"/>
      <c r="EDY22" s="381"/>
      <c r="EDZ22" s="381"/>
      <c r="EEA22" s="381"/>
      <c r="EEB22" s="381"/>
      <c r="EEC22" s="381"/>
      <c r="EED22" s="381"/>
      <c r="EEE22" s="381"/>
      <c r="EEF22" s="381"/>
      <c r="EEG22" s="381"/>
      <c r="EEH22" s="381"/>
      <c r="EEI22" s="381"/>
      <c r="EEJ22" s="381"/>
      <c r="EEK22" s="381"/>
      <c r="EEL22" s="381"/>
      <c r="EEM22" s="381"/>
      <c r="EEN22" s="381"/>
      <c r="EEO22" s="381"/>
      <c r="EEP22" s="381"/>
      <c r="EEQ22" s="381"/>
      <c r="EER22" s="381"/>
      <c r="EES22" s="381"/>
      <c r="EET22" s="381"/>
      <c r="EEU22" s="381"/>
      <c r="EEV22" s="381"/>
      <c r="EEW22" s="381"/>
      <c r="EEX22" s="381"/>
      <c r="EEY22" s="381"/>
      <c r="EEZ22" s="381"/>
      <c r="EFA22" s="381"/>
      <c r="EFB22" s="381"/>
      <c r="EFC22" s="381"/>
      <c r="EFD22" s="381"/>
      <c r="EFE22" s="381"/>
      <c r="EFF22" s="381"/>
      <c r="EFG22" s="381"/>
      <c r="EFH22" s="381"/>
      <c r="EFI22" s="381"/>
      <c r="EFJ22" s="381"/>
      <c r="EFK22" s="381"/>
      <c r="EFL22" s="381"/>
      <c r="EFM22" s="381"/>
      <c r="EFN22" s="381"/>
      <c r="EFO22" s="381"/>
      <c r="EFP22" s="381"/>
      <c r="EFQ22" s="381"/>
      <c r="EFR22" s="381"/>
      <c r="EFS22" s="381"/>
      <c r="EFT22" s="381"/>
      <c r="EFU22" s="381"/>
      <c r="EFV22" s="381"/>
      <c r="EFW22" s="381"/>
      <c r="EFX22" s="381"/>
      <c r="EFY22" s="381"/>
      <c r="EFZ22" s="381"/>
      <c r="EGA22" s="381"/>
      <c r="EGB22" s="381"/>
      <c r="EGC22" s="381"/>
      <c r="EGD22" s="381"/>
      <c r="EGE22" s="381"/>
      <c r="EGF22" s="381"/>
      <c r="EGG22" s="381"/>
      <c r="EGH22" s="381"/>
      <c r="EGI22" s="381"/>
      <c r="EGJ22" s="381"/>
      <c r="EGK22" s="381"/>
      <c r="EGL22" s="381"/>
      <c r="EGM22" s="381"/>
      <c r="EGN22" s="381"/>
      <c r="EGO22" s="381"/>
      <c r="EGP22" s="381"/>
      <c r="EGQ22" s="381"/>
      <c r="EGR22" s="381"/>
      <c r="EGS22" s="381"/>
      <c r="EGT22" s="381"/>
      <c r="EGU22" s="381"/>
      <c r="EGV22" s="381"/>
      <c r="EGW22" s="381"/>
      <c r="EGX22" s="381"/>
      <c r="EGY22" s="381"/>
      <c r="EGZ22" s="381"/>
      <c r="EHA22" s="381"/>
      <c r="EHB22" s="381"/>
      <c r="EHC22" s="381"/>
      <c r="EHD22" s="381"/>
      <c r="EHE22" s="381"/>
      <c r="EHF22" s="381"/>
      <c r="EHG22" s="381"/>
      <c r="EHH22" s="381"/>
      <c r="EHI22" s="381"/>
      <c r="EHJ22" s="381"/>
      <c r="EHK22" s="381"/>
      <c r="EHL22" s="381"/>
      <c r="EHM22" s="381"/>
      <c r="EHN22" s="381"/>
      <c r="EHO22" s="381"/>
      <c r="EHP22" s="381"/>
      <c r="EHQ22" s="381"/>
      <c r="EHR22" s="381"/>
      <c r="EHS22" s="381"/>
      <c r="EHT22" s="381"/>
      <c r="EHU22" s="381"/>
      <c r="EHV22" s="381"/>
      <c r="EHW22" s="381"/>
      <c r="EHX22" s="381"/>
      <c r="EHY22" s="381"/>
      <c r="EHZ22" s="381"/>
      <c r="EIA22" s="381"/>
      <c r="EIB22" s="381"/>
      <c r="EIC22" s="381"/>
      <c r="EID22" s="381"/>
      <c r="EIE22" s="381"/>
      <c r="EIF22" s="381"/>
      <c r="EIG22" s="381"/>
      <c r="EIH22" s="381"/>
      <c r="EII22" s="381"/>
      <c r="EIJ22" s="381"/>
      <c r="EIK22" s="381"/>
      <c r="EIL22" s="381"/>
      <c r="EIM22" s="381"/>
      <c r="EIN22" s="381"/>
      <c r="EIO22" s="381"/>
      <c r="EIP22" s="381"/>
      <c r="EIQ22" s="381"/>
      <c r="EIR22" s="381"/>
      <c r="EIS22" s="381"/>
      <c r="EIT22" s="381"/>
      <c r="EIU22" s="381"/>
      <c r="EIV22" s="381"/>
      <c r="EIW22" s="381"/>
      <c r="EIX22" s="381"/>
      <c r="EIY22" s="381"/>
      <c r="EIZ22" s="381"/>
      <c r="EJA22" s="381"/>
      <c r="EJB22" s="381"/>
      <c r="EJC22" s="381"/>
      <c r="EJD22" s="381"/>
      <c r="EJE22" s="381"/>
      <c r="EJF22" s="381"/>
      <c r="EJG22" s="381"/>
      <c r="EJH22" s="381"/>
      <c r="EJI22" s="381"/>
      <c r="EJJ22" s="381"/>
      <c r="EJK22" s="381"/>
      <c r="EJL22" s="381"/>
      <c r="EJM22" s="381"/>
      <c r="EJN22" s="381"/>
      <c r="EJO22" s="381"/>
      <c r="EJP22" s="381"/>
      <c r="EJQ22" s="381"/>
      <c r="EJR22" s="381"/>
      <c r="EJS22" s="381"/>
      <c r="EJT22" s="381"/>
      <c r="EJU22" s="381"/>
      <c r="EJV22" s="381"/>
      <c r="EJW22" s="381"/>
      <c r="EJX22" s="381"/>
      <c r="EJY22" s="381"/>
      <c r="EJZ22" s="381"/>
      <c r="EKA22" s="381"/>
      <c r="EKB22" s="381"/>
      <c r="EKC22" s="381"/>
      <c r="EKD22" s="381"/>
      <c r="EKE22" s="381"/>
      <c r="EKF22" s="381"/>
      <c r="EKG22" s="381"/>
      <c r="EKH22" s="381"/>
      <c r="EKI22" s="381"/>
      <c r="EKJ22" s="381"/>
      <c r="EKK22" s="381"/>
      <c r="EKL22" s="381"/>
      <c r="EKM22" s="381"/>
      <c r="EKN22" s="381"/>
      <c r="EKO22" s="381"/>
      <c r="EKP22" s="381"/>
      <c r="EKQ22" s="381"/>
      <c r="EKR22" s="381"/>
      <c r="EKS22" s="381"/>
      <c r="EKT22" s="381"/>
      <c r="EKU22" s="381"/>
      <c r="EKV22" s="381"/>
      <c r="EKW22" s="381"/>
      <c r="EKX22" s="381"/>
      <c r="EKY22" s="381"/>
      <c r="EKZ22" s="381"/>
      <c r="ELA22" s="381"/>
      <c r="ELB22" s="381"/>
      <c r="ELC22" s="381"/>
      <c r="ELD22" s="381"/>
      <c r="ELE22" s="381"/>
      <c r="ELF22" s="381"/>
      <c r="ELG22" s="381"/>
      <c r="ELH22" s="381"/>
      <c r="ELI22" s="381"/>
      <c r="ELJ22" s="381"/>
      <c r="ELK22" s="381"/>
      <c r="ELL22" s="381"/>
      <c r="ELM22" s="381"/>
      <c r="ELN22" s="381"/>
      <c r="ELO22" s="381"/>
      <c r="ELP22" s="381"/>
      <c r="ELQ22" s="381"/>
      <c r="ELR22" s="381"/>
      <c r="ELS22" s="381"/>
      <c r="ELT22" s="381"/>
      <c r="ELU22" s="381"/>
      <c r="ELV22" s="381"/>
      <c r="ELW22" s="381"/>
      <c r="ELX22" s="381"/>
      <c r="ELY22" s="381"/>
      <c r="ELZ22" s="381"/>
      <c r="EMA22" s="381"/>
      <c r="EMB22" s="381"/>
      <c r="EMC22" s="381"/>
      <c r="EMD22" s="381"/>
      <c r="EME22" s="381"/>
      <c r="EMF22" s="381"/>
      <c r="EMG22" s="381"/>
      <c r="EMH22" s="381"/>
      <c r="EMI22" s="381"/>
      <c r="EMJ22" s="381"/>
      <c r="EMK22" s="381"/>
      <c r="EML22" s="381"/>
      <c r="EMM22" s="381"/>
      <c r="EMN22" s="381"/>
      <c r="EMO22" s="381"/>
      <c r="EMP22" s="381"/>
      <c r="EMQ22" s="381"/>
      <c r="EMR22" s="381"/>
      <c r="EMS22" s="381"/>
      <c r="EMT22" s="381"/>
      <c r="EMU22" s="381"/>
      <c r="EMV22" s="381"/>
      <c r="EMW22" s="381"/>
      <c r="EMX22" s="381"/>
      <c r="EMY22" s="381"/>
      <c r="EMZ22" s="381"/>
      <c r="ENA22" s="381"/>
      <c r="ENB22" s="381"/>
      <c r="ENC22" s="381"/>
      <c r="END22" s="381"/>
      <c r="ENE22" s="381"/>
      <c r="ENF22" s="381"/>
      <c r="ENG22" s="381"/>
      <c r="ENH22" s="381"/>
      <c r="ENI22" s="381"/>
      <c r="ENJ22" s="381"/>
      <c r="ENK22" s="381"/>
      <c r="ENL22" s="381"/>
      <c r="ENM22" s="381"/>
      <c r="ENN22" s="381"/>
      <c r="ENO22" s="381"/>
      <c r="ENP22" s="381"/>
      <c r="ENQ22" s="381"/>
      <c r="ENR22" s="381"/>
      <c r="ENS22" s="381"/>
      <c r="ENT22" s="381"/>
      <c r="ENU22" s="381"/>
      <c r="ENV22" s="381"/>
      <c r="ENW22" s="381"/>
      <c r="ENX22" s="381"/>
      <c r="ENY22" s="381"/>
      <c r="ENZ22" s="381"/>
      <c r="EOA22" s="381"/>
      <c r="EOB22" s="381"/>
      <c r="EOC22" s="381"/>
      <c r="EOD22" s="381"/>
      <c r="EOE22" s="381"/>
      <c r="EOF22" s="381"/>
      <c r="EOG22" s="381"/>
      <c r="EOH22" s="381"/>
      <c r="EOI22" s="381"/>
      <c r="EOJ22" s="381"/>
      <c r="EOK22" s="381"/>
      <c r="EOL22" s="381"/>
      <c r="EOM22" s="381"/>
      <c r="EON22" s="381"/>
      <c r="EOO22" s="381"/>
      <c r="EOP22" s="381"/>
      <c r="EOQ22" s="381"/>
      <c r="EOR22" s="381"/>
      <c r="EOS22" s="381"/>
      <c r="EOT22" s="381"/>
      <c r="EOU22" s="381"/>
      <c r="EOV22" s="381"/>
      <c r="EOW22" s="381"/>
      <c r="EOX22" s="381"/>
      <c r="EOY22" s="381"/>
      <c r="EOZ22" s="381"/>
      <c r="EPA22" s="381"/>
      <c r="EPB22" s="381"/>
      <c r="EPC22" s="381"/>
      <c r="EPD22" s="381"/>
      <c r="EPE22" s="381"/>
      <c r="EPF22" s="381"/>
      <c r="EPG22" s="381"/>
      <c r="EPH22" s="381"/>
      <c r="EPI22" s="381"/>
      <c r="EPJ22" s="381"/>
      <c r="EPK22" s="381"/>
      <c r="EPL22" s="381"/>
      <c r="EPM22" s="381"/>
      <c r="EPN22" s="381"/>
      <c r="EPO22" s="381"/>
      <c r="EPP22" s="381"/>
      <c r="EPQ22" s="381"/>
      <c r="EPR22" s="381"/>
      <c r="EPS22" s="381"/>
      <c r="EPT22" s="381"/>
      <c r="EPU22" s="381"/>
      <c r="EPV22" s="381"/>
      <c r="EPW22" s="381"/>
      <c r="EPX22" s="381"/>
      <c r="EPY22" s="381"/>
      <c r="EPZ22" s="381"/>
      <c r="EQA22" s="381"/>
      <c r="EQB22" s="381"/>
      <c r="EQC22" s="381"/>
      <c r="EQD22" s="381"/>
      <c r="EQE22" s="381"/>
      <c r="EQF22" s="381"/>
      <c r="EQG22" s="381"/>
      <c r="EQH22" s="381"/>
      <c r="EQI22" s="381"/>
      <c r="EQJ22" s="381"/>
      <c r="EQK22" s="381"/>
      <c r="EQL22" s="381"/>
      <c r="EQM22" s="381"/>
      <c r="EQN22" s="381"/>
      <c r="EQO22" s="381"/>
      <c r="EQP22" s="381"/>
      <c r="EQQ22" s="381"/>
      <c r="EQR22" s="381"/>
      <c r="EQS22" s="381"/>
      <c r="EQT22" s="381"/>
      <c r="EQU22" s="381"/>
      <c r="EQV22" s="381"/>
      <c r="EQW22" s="381"/>
      <c r="EQX22" s="381"/>
      <c r="EQY22" s="381"/>
      <c r="EQZ22" s="381"/>
      <c r="ERA22" s="381"/>
      <c r="ERB22" s="381"/>
      <c r="ERC22" s="381"/>
      <c r="ERD22" s="381"/>
      <c r="ERE22" s="381"/>
      <c r="ERF22" s="381"/>
      <c r="ERG22" s="381"/>
      <c r="ERH22" s="381"/>
      <c r="ERI22" s="381"/>
      <c r="ERJ22" s="381"/>
      <c r="ERK22" s="381"/>
      <c r="ERL22" s="381"/>
      <c r="ERM22" s="381"/>
      <c r="ERN22" s="381"/>
      <c r="ERO22" s="381"/>
      <c r="ERP22" s="381"/>
      <c r="ERQ22" s="381"/>
      <c r="ERR22" s="381"/>
      <c r="ERS22" s="381"/>
      <c r="ERT22" s="381"/>
      <c r="ERU22" s="381"/>
      <c r="ERV22" s="381"/>
      <c r="ERW22" s="381"/>
      <c r="ERX22" s="381"/>
      <c r="ERY22" s="381"/>
      <c r="ERZ22" s="381"/>
      <c r="ESA22" s="381"/>
      <c r="ESB22" s="381"/>
      <c r="ESC22" s="381"/>
      <c r="ESD22" s="381"/>
      <c r="ESE22" s="381"/>
      <c r="ESF22" s="381"/>
      <c r="ESG22" s="381"/>
      <c r="ESH22" s="381"/>
      <c r="ESI22" s="381"/>
      <c r="ESJ22" s="381"/>
      <c r="ESK22" s="381"/>
      <c r="ESL22" s="381"/>
      <c r="ESM22" s="381"/>
      <c r="ESN22" s="381"/>
      <c r="ESO22" s="381"/>
      <c r="ESP22" s="381"/>
      <c r="ESQ22" s="381"/>
      <c r="ESR22" s="381"/>
      <c r="ESS22" s="381"/>
      <c r="EST22" s="381"/>
      <c r="ESU22" s="381"/>
      <c r="ESV22" s="381"/>
      <c r="ESW22" s="381"/>
      <c r="ESX22" s="381"/>
      <c r="ESY22" s="381"/>
      <c r="ESZ22" s="381"/>
      <c r="ETA22" s="381"/>
      <c r="ETB22" s="381"/>
      <c r="ETC22" s="381"/>
      <c r="ETD22" s="381"/>
      <c r="ETE22" s="381"/>
      <c r="ETF22" s="381"/>
      <c r="ETG22" s="381"/>
      <c r="ETH22" s="381"/>
      <c r="ETI22" s="381"/>
      <c r="ETJ22" s="381"/>
      <c r="ETK22" s="381"/>
      <c r="ETL22" s="381"/>
      <c r="ETM22" s="381"/>
      <c r="ETN22" s="381"/>
      <c r="ETO22" s="381"/>
      <c r="ETP22" s="381"/>
      <c r="ETQ22" s="381"/>
      <c r="ETR22" s="381"/>
      <c r="ETS22" s="381"/>
      <c r="ETT22" s="381"/>
      <c r="ETU22" s="381"/>
      <c r="ETV22" s="381"/>
      <c r="ETW22" s="381"/>
      <c r="ETX22" s="381"/>
      <c r="ETY22" s="381"/>
      <c r="ETZ22" s="381"/>
      <c r="EUA22" s="381"/>
      <c r="EUB22" s="381"/>
      <c r="EUC22" s="381"/>
      <c r="EUD22" s="381"/>
      <c r="EUE22" s="381"/>
      <c r="EUF22" s="381"/>
      <c r="EUG22" s="381"/>
      <c r="EUH22" s="381"/>
      <c r="EUI22" s="381"/>
      <c r="EUJ22" s="381"/>
      <c r="EUK22" s="381"/>
      <c r="EUL22" s="381"/>
      <c r="EUM22" s="381"/>
      <c r="EUN22" s="381"/>
      <c r="EUO22" s="381"/>
      <c r="EUP22" s="381"/>
      <c r="EUQ22" s="381"/>
      <c r="EUR22" s="381"/>
      <c r="EUS22" s="381"/>
      <c r="EUT22" s="381"/>
      <c r="EUU22" s="381"/>
      <c r="EUV22" s="381"/>
      <c r="EUW22" s="381"/>
      <c r="EUX22" s="381"/>
      <c r="EUY22" s="381"/>
      <c r="EUZ22" s="381"/>
      <c r="EVA22" s="381"/>
      <c r="EVB22" s="381"/>
      <c r="EVC22" s="381"/>
      <c r="EVD22" s="381"/>
      <c r="EVE22" s="381"/>
      <c r="EVF22" s="381"/>
      <c r="EVG22" s="381"/>
      <c r="EVH22" s="381"/>
      <c r="EVI22" s="381"/>
      <c r="EVJ22" s="381"/>
      <c r="EVK22" s="381"/>
      <c r="EVL22" s="381"/>
      <c r="EVM22" s="381"/>
      <c r="EVN22" s="381"/>
      <c r="EVO22" s="381"/>
      <c r="EVP22" s="381"/>
      <c r="EVQ22" s="381"/>
      <c r="EVR22" s="381"/>
      <c r="EVS22" s="381"/>
      <c r="EVT22" s="381"/>
      <c r="EVU22" s="381"/>
      <c r="EVV22" s="381"/>
      <c r="EVW22" s="381"/>
      <c r="EVX22" s="381"/>
      <c r="EVY22" s="381"/>
      <c r="EVZ22" s="381"/>
      <c r="EWA22" s="381"/>
      <c r="EWB22" s="381"/>
      <c r="EWC22" s="381"/>
      <c r="EWD22" s="381"/>
      <c r="EWE22" s="381"/>
      <c r="EWF22" s="381"/>
      <c r="EWG22" s="381"/>
      <c r="EWH22" s="381"/>
      <c r="EWI22" s="381"/>
      <c r="EWJ22" s="381"/>
      <c r="EWK22" s="381"/>
      <c r="EWL22" s="381"/>
      <c r="EWM22" s="381"/>
      <c r="EWN22" s="381"/>
      <c r="EWO22" s="381"/>
      <c r="EWP22" s="381"/>
      <c r="EWQ22" s="381"/>
      <c r="EWR22" s="381"/>
      <c r="EWS22" s="381"/>
      <c r="EWT22" s="381"/>
      <c r="EWU22" s="381"/>
      <c r="EWV22" s="381"/>
      <c r="EWW22" s="381"/>
      <c r="EWX22" s="381"/>
      <c r="EWY22" s="381"/>
      <c r="EWZ22" s="381"/>
      <c r="EXA22" s="381"/>
      <c r="EXB22" s="381"/>
      <c r="EXC22" s="381"/>
      <c r="EXD22" s="381"/>
      <c r="EXE22" s="381"/>
      <c r="EXF22" s="381"/>
      <c r="EXG22" s="381"/>
      <c r="EXH22" s="381"/>
      <c r="EXI22" s="381"/>
      <c r="EXJ22" s="381"/>
      <c r="EXK22" s="381"/>
      <c r="EXL22" s="381"/>
      <c r="EXM22" s="381"/>
      <c r="EXN22" s="381"/>
      <c r="EXO22" s="381"/>
      <c r="EXP22" s="381"/>
      <c r="EXQ22" s="381"/>
      <c r="EXR22" s="381"/>
      <c r="EXS22" s="381"/>
      <c r="EXT22" s="381"/>
      <c r="EXU22" s="381"/>
      <c r="EXV22" s="381"/>
      <c r="EXW22" s="381"/>
      <c r="EXX22" s="381"/>
      <c r="EXY22" s="381"/>
      <c r="EXZ22" s="381"/>
      <c r="EYA22" s="381"/>
      <c r="EYB22" s="381"/>
      <c r="EYC22" s="381"/>
      <c r="EYD22" s="381"/>
      <c r="EYE22" s="381"/>
      <c r="EYF22" s="381"/>
      <c r="EYG22" s="381"/>
      <c r="EYH22" s="381"/>
      <c r="EYI22" s="381"/>
      <c r="EYJ22" s="381"/>
      <c r="EYK22" s="381"/>
      <c r="EYL22" s="381"/>
      <c r="EYM22" s="381"/>
      <c r="EYN22" s="381"/>
      <c r="EYO22" s="381"/>
      <c r="EYP22" s="381"/>
      <c r="EYQ22" s="381"/>
      <c r="EYR22" s="381"/>
      <c r="EYS22" s="381"/>
      <c r="EYT22" s="381"/>
      <c r="EYU22" s="381"/>
      <c r="EYV22" s="381"/>
      <c r="EYW22" s="381"/>
      <c r="EYX22" s="381"/>
      <c r="EYY22" s="381"/>
      <c r="EYZ22" s="381"/>
      <c r="EZA22" s="381"/>
      <c r="EZB22" s="381"/>
      <c r="EZC22" s="381"/>
      <c r="EZD22" s="381"/>
      <c r="EZE22" s="381"/>
      <c r="EZF22" s="381"/>
      <c r="EZG22" s="381"/>
      <c r="EZH22" s="381"/>
      <c r="EZI22" s="381"/>
      <c r="EZJ22" s="381"/>
      <c r="EZK22" s="381"/>
      <c r="EZL22" s="381"/>
      <c r="EZM22" s="381"/>
      <c r="EZN22" s="381"/>
      <c r="EZO22" s="381"/>
      <c r="EZP22" s="381"/>
      <c r="EZQ22" s="381"/>
      <c r="EZR22" s="381"/>
      <c r="EZS22" s="381"/>
      <c r="EZT22" s="381"/>
      <c r="EZU22" s="381"/>
      <c r="EZV22" s="381"/>
      <c r="EZW22" s="381"/>
      <c r="EZX22" s="381"/>
      <c r="EZY22" s="381"/>
      <c r="EZZ22" s="381"/>
      <c r="FAA22" s="381"/>
      <c r="FAB22" s="381"/>
      <c r="FAC22" s="381"/>
      <c r="FAD22" s="381"/>
      <c r="FAE22" s="381"/>
      <c r="FAF22" s="381"/>
      <c r="FAG22" s="381"/>
      <c r="FAH22" s="381"/>
      <c r="FAI22" s="381"/>
      <c r="FAJ22" s="381"/>
      <c r="FAK22" s="381"/>
      <c r="FAL22" s="381"/>
      <c r="FAM22" s="381"/>
      <c r="FAN22" s="381"/>
      <c r="FAO22" s="381"/>
      <c r="FAP22" s="381"/>
      <c r="FAQ22" s="381"/>
      <c r="FAR22" s="381"/>
      <c r="FAS22" s="381"/>
      <c r="FAT22" s="381"/>
      <c r="FAU22" s="381"/>
      <c r="FAV22" s="381"/>
      <c r="FAW22" s="381"/>
      <c r="FAX22" s="381"/>
      <c r="FAY22" s="381"/>
      <c r="FAZ22" s="381"/>
      <c r="FBA22" s="381"/>
      <c r="FBB22" s="381"/>
      <c r="FBC22" s="381"/>
      <c r="FBD22" s="381"/>
      <c r="FBE22" s="381"/>
      <c r="FBF22" s="381"/>
      <c r="FBG22" s="381"/>
      <c r="FBH22" s="381"/>
      <c r="FBI22" s="381"/>
      <c r="FBJ22" s="381"/>
      <c r="FBK22" s="381"/>
      <c r="FBL22" s="381"/>
      <c r="FBM22" s="381"/>
      <c r="FBN22" s="381"/>
      <c r="FBO22" s="381"/>
      <c r="FBP22" s="381"/>
      <c r="FBQ22" s="381"/>
      <c r="FBR22" s="381"/>
      <c r="FBS22" s="381"/>
      <c r="FBT22" s="381"/>
      <c r="FBU22" s="381"/>
      <c r="FBV22" s="381"/>
      <c r="FBW22" s="381"/>
      <c r="FBX22" s="381"/>
      <c r="FBY22" s="381"/>
      <c r="FBZ22" s="381"/>
      <c r="FCA22" s="381"/>
      <c r="FCB22" s="381"/>
      <c r="FCC22" s="381"/>
      <c r="FCD22" s="381"/>
      <c r="FCE22" s="381"/>
      <c r="FCF22" s="381"/>
      <c r="FCG22" s="381"/>
      <c r="FCH22" s="381"/>
      <c r="FCI22" s="381"/>
      <c r="FCJ22" s="381"/>
      <c r="FCK22" s="381"/>
      <c r="FCL22" s="381"/>
      <c r="FCM22" s="381"/>
      <c r="FCN22" s="381"/>
      <c r="FCO22" s="381"/>
      <c r="FCP22" s="381"/>
      <c r="FCQ22" s="381"/>
      <c r="FCR22" s="381"/>
      <c r="FCS22" s="381"/>
      <c r="FCT22" s="381"/>
      <c r="FCU22" s="381"/>
      <c r="FCV22" s="381"/>
      <c r="FCW22" s="381"/>
      <c r="FCX22" s="381"/>
      <c r="FCY22" s="381"/>
      <c r="FCZ22" s="381"/>
      <c r="FDA22" s="381"/>
      <c r="FDB22" s="381"/>
      <c r="FDC22" s="381"/>
      <c r="FDD22" s="381"/>
      <c r="FDE22" s="381"/>
      <c r="FDF22" s="381"/>
      <c r="FDG22" s="381"/>
      <c r="FDH22" s="381"/>
      <c r="FDI22" s="381"/>
      <c r="FDJ22" s="381"/>
      <c r="FDK22" s="381"/>
      <c r="FDL22" s="381"/>
      <c r="FDM22" s="381"/>
      <c r="FDN22" s="381"/>
      <c r="FDO22" s="381"/>
      <c r="FDP22" s="381"/>
      <c r="FDQ22" s="381"/>
      <c r="FDR22" s="381"/>
      <c r="FDS22" s="381"/>
      <c r="FDT22" s="381"/>
      <c r="FDU22" s="381"/>
      <c r="FDV22" s="381"/>
      <c r="FDW22" s="381"/>
      <c r="FDX22" s="381"/>
      <c r="FDY22" s="381"/>
      <c r="FDZ22" s="381"/>
      <c r="FEA22" s="381"/>
      <c r="FEB22" s="381"/>
      <c r="FEC22" s="381"/>
      <c r="FED22" s="381"/>
      <c r="FEE22" s="381"/>
      <c r="FEF22" s="381"/>
      <c r="FEG22" s="381"/>
      <c r="FEH22" s="381"/>
      <c r="FEI22" s="381"/>
      <c r="FEJ22" s="381"/>
      <c r="FEK22" s="381"/>
      <c r="FEL22" s="381"/>
      <c r="FEM22" s="381"/>
      <c r="FEN22" s="381"/>
      <c r="FEO22" s="381"/>
      <c r="FEP22" s="381"/>
      <c r="FEQ22" s="381"/>
      <c r="FER22" s="381"/>
      <c r="FES22" s="381"/>
      <c r="FET22" s="381"/>
      <c r="FEU22" s="381"/>
      <c r="FEV22" s="381"/>
      <c r="FEW22" s="381"/>
      <c r="FEX22" s="381"/>
      <c r="FEY22" s="381"/>
      <c r="FEZ22" s="381"/>
      <c r="FFA22" s="381"/>
      <c r="FFB22" s="381"/>
      <c r="FFC22" s="381"/>
      <c r="FFD22" s="381"/>
      <c r="FFE22" s="381"/>
      <c r="FFF22" s="381"/>
      <c r="FFG22" s="381"/>
      <c r="FFH22" s="381"/>
      <c r="FFI22" s="381"/>
      <c r="FFJ22" s="381"/>
      <c r="FFK22" s="381"/>
      <c r="FFL22" s="381"/>
      <c r="FFM22" s="381"/>
      <c r="FFN22" s="381"/>
      <c r="FFO22" s="381"/>
      <c r="FFP22" s="381"/>
      <c r="FFQ22" s="381"/>
      <c r="FFR22" s="381"/>
      <c r="FFS22" s="381"/>
      <c r="FFT22" s="381"/>
      <c r="FFU22" s="381"/>
      <c r="FFV22" s="381"/>
      <c r="FFW22" s="381"/>
      <c r="FFX22" s="381"/>
      <c r="FFY22" s="381"/>
      <c r="FFZ22" s="381"/>
      <c r="FGA22" s="381"/>
      <c r="FGB22" s="381"/>
      <c r="FGC22" s="381"/>
      <c r="FGD22" s="381"/>
      <c r="FGE22" s="381"/>
      <c r="FGF22" s="381"/>
      <c r="FGG22" s="381"/>
      <c r="FGH22" s="381"/>
      <c r="FGI22" s="381"/>
      <c r="FGJ22" s="381"/>
      <c r="FGK22" s="381"/>
      <c r="FGL22" s="381"/>
      <c r="FGM22" s="381"/>
      <c r="FGN22" s="381"/>
      <c r="FGO22" s="381"/>
      <c r="FGP22" s="381"/>
      <c r="FGQ22" s="381"/>
      <c r="FGR22" s="381"/>
      <c r="FGS22" s="381"/>
      <c r="FGT22" s="381"/>
      <c r="FGU22" s="381"/>
      <c r="FGV22" s="381"/>
      <c r="FGW22" s="381"/>
      <c r="FGX22" s="381"/>
      <c r="FGY22" s="381"/>
      <c r="FGZ22" s="381"/>
      <c r="FHA22" s="381"/>
      <c r="FHB22" s="381"/>
      <c r="FHC22" s="381"/>
      <c r="FHD22" s="381"/>
      <c r="FHE22" s="381"/>
      <c r="FHF22" s="381"/>
      <c r="FHG22" s="381"/>
      <c r="FHH22" s="381"/>
      <c r="FHI22" s="381"/>
      <c r="FHJ22" s="381"/>
      <c r="FHK22" s="381"/>
      <c r="FHL22" s="381"/>
      <c r="FHM22" s="381"/>
      <c r="FHN22" s="381"/>
      <c r="FHO22" s="381"/>
      <c r="FHP22" s="381"/>
      <c r="FHQ22" s="381"/>
      <c r="FHR22" s="381"/>
      <c r="FHS22" s="381"/>
      <c r="FHT22" s="381"/>
      <c r="FHU22" s="381"/>
      <c r="FHV22" s="381"/>
      <c r="FHW22" s="381"/>
      <c r="FHX22" s="381"/>
      <c r="FHY22" s="381"/>
      <c r="FHZ22" s="381"/>
      <c r="FIA22" s="381"/>
      <c r="FIB22" s="381"/>
      <c r="FIC22" s="381"/>
      <c r="FID22" s="381"/>
      <c r="FIE22" s="381"/>
      <c r="FIF22" s="381"/>
      <c r="FIG22" s="381"/>
      <c r="FIH22" s="381"/>
      <c r="FII22" s="381"/>
      <c r="FIJ22" s="381"/>
      <c r="FIK22" s="381"/>
      <c r="FIL22" s="381"/>
      <c r="FIM22" s="381"/>
      <c r="FIN22" s="381"/>
      <c r="FIO22" s="381"/>
      <c r="FIP22" s="381"/>
      <c r="FIQ22" s="381"/>
      <c r="FIR22" s="381"/>
      <c r="FIS22" s="381"/>
      <c r="FIT22" s="381"/>
      <c r="FIU22" s="381"/>
      <c r="FIV22" s="381"/>
      <c r="FIW22" s="381"/>
      <c r="FIX22" s="381"/>
      <c r="FIY22" s="381"/>
      <c r="FIZ22" s="381"/>
      <c r="FJA22" s="381"/>
      <c r="FJB22" s="381"/>
      <c r="FJC22" s="381"/>
      <c r="FJD22" s="381"/>
      <c r="FJE22" s="381"/>
      <c r="FJF22" s="381"/>
      <c r="FJG22" s="381"/>
      <c r="FJH22" s="381"/>
      <c r="FJI22" s="381"/>
      <c r="FJJ22" s="381"/>
      <c r="FJK22" s="381"/>
      <c r="FJL22" s="381"/>
      <c r="FJM22" s="381"/>
      <c r="FJN22" s="381"/>
      <c r="FJO22" s="381"/>
      <c r="FJP22" s="381"/>
      <c r="FJQ22" s="381"/>
      <c r="FJR22" s="381"/>
      <c r="FJS22" s="381"/>
      <c r="FJT22" s="381"/>
      <c r="FJU22" s="381"/>
      <c r="FJV22" s="381"/>
      <c r="FJW22" s="381"/>
      <c r="FJX22" s="381"/>
      <c r="FJY22" s="381"/>
      <c r="FJZ22" s="381"/>
      <c r="FKA22" s="381"/>
      <c r="FKB22" s="381"/>
      <c r="FKC22" s="381"/>
      <c r="FKD22" s="381"/>
      <c r="FKE22" s="381"/>
      <c r="FKF22" s="381"/>
      <c r="FKG22" s="381"/>
      <c r="FKH22" s="381"/>
      <c r="FKI22" s="381"/>
      <c r="FKJ22" s="381"/>
      <c r="FKK22" s="381"/>
      <c r="FKL22" s="381"/>
      <c r="FKM22" s="381"/>
      <c r="FKN22" s="381"/>
      <c r="FKO22" s="381"/>
      <c r="FKP22" s="381"/>
      <c r="FKQ22" s="381"/>
      <c r="FKR22" s="381"/>
      <c r="FKS22" s="381"/>
      <c r="FKT22" s="381"/>
      <c r="FKU22" s="381"/>
      <c r="FKV22" s="381"/>
      <c r="FKW22" s="381"/>
      <c r="FKX22" s="381"/>
      <c r="FKY22" s="381"/>
      <c r="FKZ22" s="381"/>
      <c r="FLA22" s="381"/>
      <c r="FLB22" s="381"/>
      <c r="FLC22" s="381"/>
      <c r="FLD22" s="381"/>
      <c r="FLE22" s="381"/>
      <c r="FLF22" s="381"/>
      <c r="FLG22" s="381"/>
      <c r="FLH22" s="381"/>
      <c r="FLI22" s="381"/>
      <c r="FLJ22" s="381"/>
      <c r="FLK22" s="381"/>
      <c r="FLL22" s="381"/>
      <c r="FLM22" s="381"/>
      <c r="FLN22" s="381"/>
      <c r="FLO22" s="381"/>
      <c r="FLP22" s="381"/>
      <c r="FLQ22" s="381"/>
      <c r="FLR22" s="381"/>
      <c r="FLS22" s="381"/>
      <c r="FLT22" s="381"/>
      <c r="FLU22" s="381"/>
      <c r="FLV22" s="381"/>
      <c r="FLW22" s="381"/>
      <c r="FLX22" s="381"/>
      <c r="FLY22" s="381"/>
      <c r="FLZ22" s="381"/>
      <c r="FMA22" s="381"/>
      <c r="FMB22" s="381"/>
      <c r="FMC22" s="381"/>
      <c r="FMD22" s="381"/>
      <c r="FME22" s="381"/>
      <c r="FMF22" s="381"/>
      <c r="FMG22" s="381"/>
      <c r="FMH22" s="381"/>
      <c r="FMI22" s="381"/>
      <c r="FMJ22" s="381"/>
      <c r="FMK22" s="381"/>
      <c r="FML22" s="381"/>
      <c r="FMM22" s="381"/>
      <c r="FMN22" s="381"/>
      <c r="FMO22" s="381"/>
      <c r="FMP22" s="381"/>
      <c r="FMQ22" s="381"/>
      <c r="FMR22" s="381"/>
      <c r="FMS22" s="381"/>
      <c r="FMT22" s="381"/>
      <c r="FMU22" s="381"/>
      <c r="FMV22" s="381"/>
      <c r="FMW22" s="381"/>
      <c r="FMX22" s="381"/>
      <c r="FMY22" s="381"/>
      <c r="FMZ22" s="381"/>
      <c r="FNA22" s="381"/>
      <c r="FNB22" s="381"/>
      <c r="FNC22" s="381"/>
      <c r="FND22" s="381"/>
      <c r="FNE22" s="381"/>
      <c r="FNF22" s="381"/>
      <c r="FNG22" s="381"/>
      <c r="FNH22" s="381"/>
      <c r="FNI22" s="381"/>
      <c r="FNJ22" s="381"/>
      <c r="FNK22" s="381"/>
      <c r="FNL22" s="381"/>
      <c r="FNM22" s="381"/>
      <c r="FNN22" s="381"/>
      <c r="FNO22" s="381"/>
      <c r="FNP22" s="381"/>
      <c r="FNQ22" s="381"/>
      <c r="FNR22" s="381"/>
      <c r="FNS22" s="381"/>
      <c r="FNT22" s="381"/>
      <c r="FNU22" s="381"/>
      <c r="FNV22" s="381"/>
      <c r="FNW22" s="381"/>
      <c r="FNX22" s="381"/>
      <c r="FNY22" s="381"/>
      <c r="FNZ22" s="381"/>
      <c r="FOA22" s="381"/>
      <c r="FOB22" s="381"/>
      <c r="FOC22" s="381"/>
      <c r="FOD22" s="381"/>
      <c r="FOE22" s="381"/>
      <c r="FOF22" s="381"/>
      <c r="FOG22" s="381"/>
      <c r="FOH22" s="381"/>
      <c r="FOI22" s="381"/>
      <c r="FOJ22" s="381"/>
      <c r="FOK22" s="381"/>
      <c r="FOL22" s="381"/>
      <c r="FOM22" s="381"/>
      <c r="FON22" s="381"/>
      <c r="FOO22" s="381"/>
      <c r="FOP22" s="381"/>
      <c r="FOQ22" s="381"/>
      <c r="FOR22" s="381"/>
      <c r="FOS22" s="381"/>
      <c r="FOT22" s="381"/>
      <c r="FOU22" s="381"/>
      <c r="FOV22" s="381"/>
      <c r="FOW22" s="381"/>
      <c r="FOX22" s="381"/>
      <c r="FOY22" s="381"/>
      <c r="FOZ22" s="381"/>
      <c r="FPA22" s="381"/>
      <c r="FPB22" s="381"/>
      <c r="FPC22" s="381"/>
      <c r="FPD22" s="381"/>
      <c r="FPE22" s="381"/>
      <c r="FPF22" s="381"/>
      <c r="FPG22" s="381"/>
      <c r="FPH22" s="381"/>
      <c r="FPI22" s="381"/>
      <c r="FPJ22" s="381"/>
      <c r="FPK22" s="381"/>
      <c r="FPL22" s="381"/>
      <c r="FPM22" s="381"/>
      <c r="FPN22" s="381"/>
      <c r="FPO22" s="381"/>
      <c r="FPP22" s="381"/>
      <c r="FPQ22" s="381"/>
      <c r="FPR22" s="381"/>
      <c r="FPS22" s="381"/>
      <c r="FPT22" s="381"/>
      <c r="FPU22" s="381"/>
      <c r="FPV22" s="381"/>
      <c r="FPW22" s="381"/>
      <c r="FPX22" s="381"/>
      <c r="FPY22" s="381"/>
      <c r="FPZ22" s="381"/>
      <c r="FQA22" s="381"/>
      <c r="FQB22" s="381"/>
      <c r="FQC22" s="381"/>
      <c r="FQD22" s="381"/>
      <c r="FQE22" s="381"/>
      <c r="FQF22" s="381"/>
      <c r="FQG22" s="381"/>
      <c r="FQH22" s="381"/>
      <c r="FQI22" s="381"/>
      <c r="FQJ22" s="381"/>
      <c r="FQK22" s="381"/>
      <c r="FQL22" s="381"/>
      <c r="FQM22" s="381"/>
      <c r="FQN22" s="381"/>
      <c r="FQO22" s="381"/>
      <c r="FQP22" s="381"/>
      <c r="FQQ22" s="381"/>
      <c r="FQR22" s="381"/>
      <c r="FQS22" s="381"/>
      <c r="FQT22" s="381"/>
      <c r="FQU22" s="381"/>
      <c r="FQV22" s="381"/>
      <c r="FQW22" s="381"/>
      <c r="FQX22" s="381"/>
      <c r="FQY22" s="381"/>
      <c r="FQZ22" s="381"/>
      <c r="FRA22" s="381"/>
      <c r="FRB22" s="381"/>
      <c r="FRC22" s="381"/>
      <c r="FRD22" s="381"/>
      <c r="FRE22" s="381"/>
      <c r="FRF22" s="381"/>
      <c r="FRG22" s="381"/>
      <c r="FRH22" s="381"/>
      <c r="FRI22" s="381"/>
      <c r="FRJ22" s="381"/>
      <c r="FRK22" s="381"/>
      <c r="FRL22" s="381"/>
      <c r="FRM22" s="381"/>
      <c r="FRN22" s="381"/>
      <c r="FRO22" s="381"/>
      <c r="FRP22" s="381"/>
      <c r="FRQ22" s="381"/>
      <c r="FRR22" s="381"/>
      <c r="FRS22" s="381"/>
      <c r="FRT22" s="381"/>
      <c r="FRU22" s="381"/>
      <c r="FRV22" s="381"/>
      <c r="FRW22" s="381"/>
      <c r="FRX22" s="381"/>
      <c r="FRY22" s="381"/>
      <c r="FRZ22" s="381"/>
      <c r="FSA22" s="381"/>
      <c r="FSB22" s="381"/>
      <c r="FSC22" s="381"/>
      <c r="FSD22" s="381"/>
      <c r="FSE22" s="381"/>
      <c r="FSF22" s="381"/>
      <c r="FSG22" s="381"/>
      <c r="FSH22" s="381"/>
      <c r="FSI22" s="381"/>
      <c r="FSJ22" s="381"/>
      <c r="FSK22" s="381"/>
      <c r="FSL22" s="381"/>
      <c r="FSM22" s="381"/>
      <c r="FSN22" s="381"/>
      <c r="FSO22" s="381"/>
      <c r="FSP22" s="381"/>
      <c r="FSQ22" s="381"/>
      <c r="FSR22" s="381"/>
      <c r="FSS22" s="381"/>
      <c r="FST22" s="381"/>
      <c r="FSU22" s="381"/>
      <c r="FSV22" s="381"/>
      <c r="FSW22" s="381"/>
      <c r="FSX22" s="381"/>
      <c r="FSY22" s="381"/>
      <c r="FSZ22" s="381"/>
      <c r="FTA22" s="381"/>
      <c r="FTB22" s="381"/>
      <c r="FTC22" s="381"/>
      <c r="FTD22" s="381"/>
      <c r="FTE22" s="381"/>
      <c r="FTF22" s="381"/>
      <c r="FTG22" s="381"/>
      <c r="FTH22" s="381"/>
      <c r="FTI22" s="381"/>
      <c r="FTJ22" s="381"/>
      <c r="FTK22" s="381"/>
      <c r="FTL22" s="381"/>
      <c r="FTM22" s="381"/>
      <c r="FTN22" s="381"/>
      <c r="FTO22" s="381"/>
      <c r="FTP22" s="381"/>
      <c r="FTQ22" s="381"/>
      <c r="FTR22" s="381"/>
      <c r="FTS22" s="381"/>
      <c r="FTT22" s="381"/>
      <c r="FTU22" s="381"/>
      <c r="FTV22" s="381"/>
      <c r="FTW22" s="381"/>
      <c r="FTX22" s="381"/>
      <c r="FTY22" s="381"/>
      <c r="FTZ22" s="381"/>
      <c r="FUA22" s="381"/>
      <c r="FUB22" s="381"/>
      <c r="FUC22" s="381"/>
      <c r="FUD22" s="381"/>
      <c r="FUE22" s="381"/>
      <c r="FUF22" s="381"/>
      <c r="FUG22" s="381"/>
      <c r="FUH22" s="381"/>
      <c r="FUI22" s="381"/>
      <c r="FUJ22" s="381"/>
      <c r="FUK22" s="381"/>
      <c r="FUL22" s="381"/>
      <c r="FUM22" s="381"/>
      <c r="FUN22" s="381"/>
      <c r="FUO22" s="381"/>
      <c r="FUP22" s="381"/>
      <c r="FUQ22" s="381"/>
      <c r="FUR22" s="381"/>
      <c r="FUS22" s="381"/>
      <c r="FUT22" s="381"/>
      <c r="FUU22" s="381"/>
      <c r="FUV22" s="381"/>
      <c r="FUW22" s="381"/>
      <c r="FUX22" s="381"/>
      <c r="FUY22" s="381"/>
      <c r="FUZ22" s="381"/>
      <c r="FVA22" s="381"/>
      <c r="FVB22" s="381"/>
      <c r="FVC22" s="381"/>
      <c r="FVD22" s="381"/>
      <c r="FVE22" s="381"/>
      <c r="FVF22" s="381"/>
      <c r="FVG22" s="381"/>
      <c r="FVH22" s="381"/>
      <c r="FVI22" s="381"/>
      <c r="FVJ22" s="381"/>
      <c r="FVK22" s="381"/>
      <c r="FVL22" s="381"/>
      <c r="FVM22" s="381"/>
      <c r="FVN22" s="381"/>
      <c r="FVO22" s="381"/>
      <c r="FVP22" s="381"/>
      <c r="FVQ22" s="381"/>
      <c r="FVR22" s="381"/>
      <c r="FVS22" s="381"/>
      <c r="FVT22" s="381"/>
      <c r="FVU22" s="381"/>
      <c r="FVV22" s="381"/>
      <c r="FVW22" s="381"/>
      <c r="FVX22" s="381"/>
      <c r="FVY22" s="381"/>
      <c r="FVZ22" s="381"/>
      <c r="FWA22" s="381"/>
      <c r="FWB22" s="381"/>
      <c r="FWC22" s="381"/>
      <c r="FWD22" s="381"/>
      <c r="FWE22" s="381"/>
      <c r="FWF22" s="381"/>
      <c r="FWG22" s="381"/>
      <c r="FWH22" s="381"/>
      <c r="FWI22" s="381"/>
      <c r="FWJ22" s="381"/>
      <c r="FWK22" s="381"/>
      <c r="FWL22" s="381"/>
      <c r="FWM22" s="381"/>
      <c r="FWN22" s="381"/>
      <c r="FWO22" s="381"/>
      <c r="FWP22" s="381"/>
      <c r="FWQ22" s="381"/>
      <c r="FWR22" s="381"/>
      <c r="FWS22" s="381"/>
      <c r="FWT22" s="381"/>
      <c r="FWU22" s="381"/>
      <c r="FWV22" s="381"/>
      <c r="FWW22" s="381"/>
      <c r="FWX22" s="381"/>
      <c r="FWY22" s="381"/>
      <c r="FWZ22" s="381"/>
      <c r="FXA22" s="381"/>
      <c r="FXB22" s="381"/>
      <c r="FXC22" s="381"/>
      <c r="FXD22" s="381"/>
      <c r="FXE22" s="381"/>
      <c r="FXF22" s="381"/>
      <c r="FXG22" s="381"/>
      <c r="FXH22" s="381"/>
      <c r="FXI22" s="381"/>
      <c r="FXJ22" s="381"/>
      <c r="FXK22" s="381"/>
      <c r="FXL22" s="381"/>
      <c r="FXM22" s="381"/>
      <c r="FXN22" s="381"/>
      <c r="FXO22" s="381"/>
      <c r="FXP22" s="381"/>
      <c r="FXQ22" s="381"/>
      <c r="FXR22" s="381"/>
      <c r="FXS22" s="381"/>
      <c r="FXT22" s="381"/>
      <c r="FXU22" s="381"/>
      <c r="FXV22" s="381"/>
      <c r="FXW22" s="381"/>
      <c r="FXX22" s="381"/>
      <c r="FXY22" s="381"/>
      <c r="FXZ22" s="381"/>
      <c r="FYA22" s="381"/>
      <c r="FYB22" s="381"/>
      <c r="FYC22" s="381"/>
      <c r="FYD22" s="381"/>
      <c r="FYE22" s="381"/>
      <c r="FYF22" s="381"/>
      <c r="FYG22" s="381"/>
      <c r="FYH22" s="381"/>
      <c r="FYI22" s="381"/>
      <c r="FYJ22" s="381"/>
      <c r="FYK22" s="381"/>
      <c r="FYL22" s="381"/>
      <c r="FYM22" s="381"/>
      <c r="FYN22" s="381"/>
      <c r="FYO22" s="381"/>
      <c r="FYP22" s="381"/>
      <c r="FYQ22" s="381"/>
      <c r="FYR22" s="381"/>
      <c r="FYS22" s="381"/>
      <c r="FYT22" s="381"/>
      <c r="FYU22" s="381"/>
      <c r="FYV22" s="381"/>
      <c r="FYW22" s="381"/>
      <c r="FYX22" s="381"/>
      <c r="FYY22" s="381"/>
      <c r="FYZ22" s="381"/>
      <c r="FZA22" s="381"/>
      <c r="FZB22" s="381"/>
      <c r="FZC22" s="381"/>
      <c r="FZD22" s="381"/>
      <c r="FZE22" s="381"/>
      <c r="FZF22" s="381"/>
      <c r="FZG22" s="381"/>
      <c r="FZH22" s="381"/>
      <c r="FZI22" s="381"/>
      <c r="FZJ22" s="381"/>
      <c r="FZK22" s="381"/>
      <c r="FZL22" s="381"/>
      <c r="FZM22" s="381"/>
      <c r="FZN22" s="381"/>
      <c r="FZO22" s="381"/>
      <c r="FZP22" s="381"/>
      <c r="FZQ22" s="381"/>
      <c r="FZR22" s="381"/>
      <c r="FZS22" s="381"/>
      <c r="FZT22" s="381"/>
      <c r="FZU22" s="381"/>
      <c r="FZV22" s="381"/>
      <c r="FZW22" s="381"/>
      <c r="FZX22" s="381"/>
      <c r="FZY22" s="381"/>
      <c r="FZZ22" s="381"/>
      <c r="GAA22" s="381"/>
      <c r="GAB22" s="381"/>
      <c r="GAC22" s="381"/>
      <c r="GAD22" s="381"/>
      <c r="GAE22" s="381"/>
      <c r="GAF22" s="381"/>
      <c r="GAG22" s="381"/>
      <c r="GAH22" s="381"/>
      <c r="GAI22" s="381"/>
      <c r="GAJ22" s="381"/>
      <c r="GAK22" s="381"/>
      <c r="GAL22" s="381"/>
      <c r="GAM22" s="381"/>
      <c r="GAN22" s="381"/>
      <c r="GAO22" s="381"/>
      <c r="GAP22" s="381"/>
      <c r="GAQ22" s="381"/>
      <c r="GAR22" s="381"/>
      <c r="GAS22" s="381"/>
      <c r="GAT22" s="381"/>
      <c r="GAU22" s="381"/>
      <c r="GAV22" s="381"/>
      <c r="GAW22" s="381"/>
      <c r="GAX22" s="381"/>
      <c r="GAY22" s="381"/>
      <c r="GAZ22" s="381"/>
      <c r="GBA22" s="381"/>
      <c r="GBB22" s="381"/>
      <c r="GBC22" s="381"/>
      <c r="GBD22" s="381"/>
      <c r="GBE22" s="381"/>
      <c r="GBF22" s="381"/>
      <c r="GBG22" s="381"/>
      <c r="GBH22" s="381"/>
      <c r="GBI22" s="381"/>
      <c r="GBJ22" s="381"/>
      <c r="GBK22" s="381"/>
      <c r="GBL22" s="381"/>
      <c r="GBM22" s="381"/>
      <c r="GBN22" s="381"/>
      <c r="GBO22" s="381"/>
      <c r="GBP22" s="381"/>
      <c r="GBQ22" s="381"/>
      <c r="GBR22" s="381"/>
      <c r="GBS22" s="381"/>
      <c r="GBT22" s="381"/>
      <c r="GBU22" s="381"/>
      <c r="GBV22" s="381"/>
      <c r="GBW22" s="381"/>
      <c r="GBX22" s="381"/>
      <c r="GBY22" s="381"/>
      <c r="GBZ22" s="381"/>
      <c r="GCA22" s="381"/>
      <c r="GCB22" s="381"/>
      <c r="GCC22" s="381"/>
      <c r="GCD22" s="381"/>
      <c r="GCE22" s="381"/>
      <c r="GCF22" s="381"/>
      <c r="GCG22" s="381"/>
      <c r="GCH22" s="381"/>
      <c r="GCI22" s="381"/>
      <c r="GCJ22" s="381"/>
      <c r="GCK22" s="381"/>
      <c r="GCL22" s="381"/>
      <c r="GCM22" s="381"/>
      <c r="GCN22" s="381"/>
      <c r="GCO22" s="381"/>
      <c r="GCP22" s="381"/>
      <c r="GCQ22" s="381"/>
      <c r="GCR22" s="381"/>
      <c r="GCS22" s="381"/>
      <c r="GCT22" s="381"/>
      <c r="GCU22" s="381"/>
      <c r="GCV22" s="381"/>
      <c r="GCW22" s="381"/>
      <c r="GCX22" s="381"/>
      <c r="GCY22" s="381"/>
      <c r="GCZ22" s="381"/>
      <c r="GDA22" s="381"/>
      <c r="GDB22" s="381"/>
      <c r="GDC22" s="381"/>
      <c r="GDD22" s="381"/>
      <c r="GDE22" s="381"/>
      <c r="GDF22" s="381"/>
      <c r="GDG22" s="381"/>
      <c r="GDH22" s="381"/>
      <c r="GDI22" s="381"/>
      <c r="GDJ22" s="381"/>
      <c r="GDK22" s="381"/>
      <c r="GDL22" s="381"/>
      <c r="GDM22" s="381"/>
      <c r="GDN22" s="381"/>
      <c r="GDO22" s="381"/>
      <c r="GDP22" s="381"/>
      <c r="GDQ22" s="381"/>
      <c r="GDR22" s="381"/>
      <c r="GDS22" s="381"/>
      <c r="GDT22" s="381"/>
      <c r="GDU22" s="381"/>
      <c r="GDV22" s="381"/>
      <c r="GDW22" s="381"/>
      <c r="GDX22" s="381"/>
      <c r="GDY22" s="381"/>
      <c r="GDZ22" s="381"/>
      <c r="GEA22" s="381"/>
      <c r="GEB22" s="381"/>
      <c r="GEC22" s="381"/>
      <c r="GED22" s="381"/>
      <c r="GEE22" s="381"/>
      <c r="GEF22" s="381"/>
      <c r="GEG22" s="381"/>
      <c r="GEH22" s="381"/>
      <c r="GEI22" s="381"/>
      <c r="GEJ22" s="381"/>
      <c r="GEK22" s="381"/>
      <c r="GEL22" s="381"/>
      <c r="GEM22" s="381"/>
      <c r="GEN22" s="381"/>
      <c r="GEO22" s="381"/>
      <c r="GEP22" s="381"/>
      <c r="GEQ22" s="381"/>
      <c r="GER22" s="381"/>
      <c r="GES22" s="381"/>
      <c r="GET22" s="381"/>
      <c r="GEU22" s="381"/>
      <c r="GEV22" s="381"/>
      <c r="GEW22" s="381"/>
      <c r="GEX22" s="381"/>
      <c r="GEY22" s="381"/>
      <c r="GEZ22" s="381"/>
      <c r="GFA22" s="381"/>
      <c r="GFB22" s="381"/>
      <c r="GFC22" s="381"/>
      <c r="GFD22" s="381"/>
      <c r="GFE22" s="381"/>
      <c r="GFF22" s="381"/>
      <c r="GFG22" s="381"/>
      <c r="GFH22" s="381"/>
      <c r="GFI22" s="381"/>
      <c r="GFJ22" s="381"/>
      <c r="GFK22" s="381"/>
      <c r="GFL22" s="381"/>
      <c r="GFM22" s="381"/>
      <c r="GFN22" s="381"/>
      <c r="GFO22" s="381"/>
      <c r="GFP22" s="381"/>
      <c r="GFQ22" s="381"/>
      <c r="GFR22" s="381"/>
      <c r="GFS22" s="381"/>
      <c r="GFT22" s="381"/>
      <c r="GFU22" s="381"/>
      <c r="GFV22" s="381"/>
      <c r="GFW22" s="381"/>
      <c r="GFX22" s="381"/>
      <c r="GFY22" s="381"/>
      <c r="GFZ22" s="381"/>
      <c r="GGA22" s="381"/>
      <c r="GGB22" s="381"/>
      <c r="GGC22" s="381"/>
      <c r="GGD22" s="381"/>
      <c r="GGE22" s="381"/>
      <c r="GGF22" s="381"/>
      <c r="GGG22" s="381"/>
      <c r="GGH22" s="381"/>
      <c r="GGI22" s="381"/>
      <c r="GGJ22" s="381"/>
      <c r="GGK22" s="381"/>
      <c r="GGL22" s="381"/>
      <c r="GGM22" s="381"/>
      <c r="GGN22" s="381"/>
      <c r="GGO22" s="381"/>
      <c r="GGP22" s="381"/>
      <c r="GGQ22" s="381"/>
      <c r="GGR22" s="381"/>
      <c r="GGS22" s="381"/>
      <c r="GGT22" s="381"/>
      <c r="GGU22" s="381"/>
      <c r="GGV22" s="381"/>
      <c r="GGW22" s="381"/>
      <c r="GGX22" s="381"/>
      <c r="GGY22" s="381"/>
      <c r="GGZ22" s="381"/>
      <c r="GHA22" s="381"/>
      <c r="GHB22" s="381"/>
      <c r="GHC22" s="381"/>
      <c r="GHD22" s="381"/>
      <c r="GHE22" s="381"/>
      <c r="GHF22" s="381"/>
      <c r="GHG22" s="381"/>
      <c r="GHH22" s="381"/>
      <c r="GHI22" s="381"/>
      <c r="GHJ22" s="381"/>
      <c r="GHK22" s="381"/>
      <c r="GHL22" s="381"/>
      <c r="GHM22" s="381"/>
      <c r="GHN22" s="381"/>
      <c r="GHO22" s="381"/>
      <c r="GHP22" s="381"/>
      <c r="GHQ22" s="381"/>
      <c r="GHR22" s="381"/>
      <c r="GHS22" s="381"/>
      <c r="GHT22" s="381"/>
      <c r="GHU22" s="381"/>
      <c r="GHV22" s="381"/>
      <c r="GHW22" s="381"/>
      <c r="GHX22" s="381"/>
      <c r="GHY22" s="381"/>
      <c r="GHZ22" s="381"/>
      <c r="GIA22" s="381"/>
      <c r="GIB22" s="381"/>
      <c r="GIC22" s="381"/>
      <c r="GID22" s="381"/>
      <c r="GIE22" s="381"/>
      <c r="GIF22" s="381"/>
      <c r="GIG22" s="381"/>
      <c r="GIH22" s="381"/>
      <c r="GII22" s="381"/>
      <c r="GIJ22" s="381"/>
      <c r="GIK22" s="381"/>
      <c r="GIL22" s="381"/>
      <c r="GIM22" s="381"/>
      <c r="GIN22" s="381"/>
      <c r="GIO22" s="381"/>
      <c r="GIP22" s="381"/>
      <c r="GIQ22" s="381"/>
      <c r="GIR22" s="381"/>
      <c r="GIS22" s="381"/>
      <c r="GIT22" s="381"/>
      <c r="GIU22" s="381"/>
      <c r="GIV22" s="381"/>
      <c r="GIW22" s="381"/>
      <c r="GIX22" s="381"/>
      <c r="GIY22" s="381"/>
      <c r="GIZ22" s="381"/>
      <c r="GJA22" s="381"/>
      <c r="GJB22" s="381"/>
      <c r="GJC22" s="381"/>
      <c r="GJD22" s="381"/>
      <c r="GJE22" s="381"/>
      <c r="GJF22" s="381"/>
      <c r="GJG22" s="381"/>
      <c r="GJH22" s="381"/>
      <c r="GJI22" s="381"/>
      <c r="GJJ22" s="381"/>
      <c r="GJK22" s="381"/>
      <c r="GJL22" s="381"/>
      <c r="GJM22" s="381"/>
      <c r="GJN22" s="381"/>
      <c r="GJO22" s="381"/>
      <c r="GJP22" s="381"/>
      <c r="GJQ22" s="381"/>
      <c r="GJR22" s="381"/>
      <c r="GJS22" s="381"/>
      <c r="GJT22" s="381"/>
      <c r="GJU22" s="381"/>
      <c r="GJV22" s="381"/>
      <c r="GJW22" s="381"/>
      <c r="GJX22" s="381"/>
      <c r="GJY22" s="381"/>
      <c r="GJZ22" s="381"/>
      <c r="GKA22" s="381"/>
      <c r="GKB22" s="381"/>
      <c r="GKC22" s="381"/>
      <c r="GKD22" s="381"/>
      <c r="GKE22" s="381"/>
      <c r="GKF22" s="381"/>
      <c r="GKG22" s="381"/>
      <c r="GKH22" s="381"/>
      <c r="GKI22" s="381"/>
      <c r="GKJ22" s="381"/>
      <c r="GKK22" s="381"/>
      <c r="GKL22" s="381"/>
      <c r="GKM22" s="381"/>
      <c r="GKN22" s="381"/>
      <c r="GKO22" s="381"/>
      <c r="GKP22" s="381"/>
      <c r="GKQ22" s="381"/>
      <c r="GKR22" s="381"/>
      <c r="GKS22" s="381"/>
      <c r="GKT22" s="381"/>
      <c r="GKU22" s="381"/>
      <c r="GKV22" s="381"/>
      <c r="GKW22" s="381"/>
      <c r="GKX22" s="381"/>
      <c r="GKY22" s="381"/>
      <c r="GKZ22" s="381"/>
      <c r="GLA22" s="381"/>
      <c r="GLB22" s="381"/>
      <c r="GLC22" s="381"/>
      <c r="GLD22" s="381"/>
      <c r="GLE22" s="381"/>
      <c r="GLF22" s="381"/>
      <c r="GLG22" s="381"/>
      <c r="GLH22" s="381"/>
      <c r="GLI22" s="381"/>
      <c r="GLJ22" s="381"/>
      <c r="GLK22" s="381"/>
      <c r="GLL22" s="381"/>
      <c r="GLM22" s="381"/>
      <c r="GLN22" s="381"/>
      <c r="GLO22" s="381"/>
      <c r="GLP22" s="381"/>
      <c r="GLQ22" s="381"/>
      <c r="GLR22" s="381"/>
      <c r="GLS22" s="381"/>
      <c r="GLT22" s="381"/>
      <c r="GLU22" s="381"/>
      <c r="GLV22" s="381"/>
      <c r="GLW22" s="381"/>
      <c r="GLX22" s="381"/>
      <c r="GLY22" s="381"/>
      <c r="GLZ22" s="381"/>
      <c r="GMA22" s="381"/>
      <c r="GMB22" s="381"/>
      <c r="GMC22" s="381"/>
      <c r="GMD22" s="381"/>
      <c r="GME22" s="381"/>
      <c r="GMF22" s="381"/>
      <c r="GMG22" s="381"/>
      <c r="GMH22" s="381"/>
      <c r="GMI22" s="381"/>
      <c r="GMJ22" s="381"/>
      <c r="GMK22" s="381"/>
      <c r="GML22" s="381"/>
      <c r="GMM22" s="381"/>
      <c r="GMN22" s="381"/>
      <c r="GMO22" s="381"/>
      <c r="GMP22" s="381"/>
      <c r="GMQ22" s="381"/>
      <c r="GMR22" s="381"/>
      <c r="GMS22" s="381"/>
      <c r="GMT22" s="381"/>
      <c r="GMU22" s="381"/>
      <c r="GMV22" s="381"/>
      <c r="GMW22" s="381"/>
      <c r="GMX22" s="381"/>
      <c r="GMY22" s="381"/>
      <c r="GMZ22" s="381"/>
      <c r="GNA22" s="381"/>
      <c r="GNB22" s="381"/>
      <c r="GNC22" s="381"/>
      <c r="GND22" s="381"/>
      <c r="GNE22" s="381"/>
      <c r="GNF22" s="381"/>
      <c r="GNG22" s="381"/>
      <c r="GNH22" s="381"/>
      <c r="GNI22" s="381"/>
      <c r="GNJ22" s="381"/>
      <c r="GNK22" s="381"/>
      <c r="GNL22" s="381"/>
      <c r="GNM22" s="381"/>
      <c r="GNN22" s="381"/>
      <c r="GNO22" s="381"/>
      <c r="GNP22" s="381"/>
      <c r="GNQ22" s="381"/>
      <c r="GNR22" s="381"/>
      <c r="GNS22" s="381"/>
      <c r="GNT22" s="381"/>
      <c r="GNU22" s="381"/>
      <c r="GNV22" s="381"/>
      <c r="GNW22" s="381"/>
      <c r="GNX22" s="381"/>
      <c r="GNY22" s="381"/>
      <c r="GNZ22" s="381"/>
      <c r="GOA22" s="381"/>
      <c r="GOB22" s="381"/>
      <c r="GOC22" s="381"/>
      <c r="GOD22" s="381"/>
      <c r="GOE22" s="381"/>
      <c r="GOF22" s="381"/>
      <c r="GOG22" s="381"/>
      <c r="GOH22" s="381"/>
      <c r="GOI22" s="381"/>
      <c r="GOJ22" s="381"/>
      <c r="GOK22" s="381"/>
      <c r="GOL22" s="381"/>
      <c r="GOM22" s="381"/>
      <c r="GON22" s="381"/>
      <c r="GOO22" s="381"/>
      <c r="GOP22" s="381"/>
      <c r="GOQ22" s="381"/>
      <c r="GOR22" s="381"/>
      <c r="GOS22" s="381"/>
      <c r="GOT22" s="381"/>
      <c r="GOU22" s="381"/>
      <c r="GOV22" s="381"/>
      <c r="GOW22" s="381"/>
      <c r="GOX22" s="381"/>
      <c r="GOY22" s="381"/>
      <c r="GOZ22" s="381"/>
      <c r="GPA22" s="381"/>
      <c r="GPB22" s="381"/>
      <c r="GPC22" s="381"/>
      <c r="GPD22" s="381"/>
      <c r="GPE22" s="381"/>
      <c r="GPF22" s="381"/>
      <c r="GPG22" s="381"/>
      <c r="GPH22" s="381"/>
      <c r="GPI22" s="381"/>
      <c r="GPJ22" s="381"/>
      <c r="GPK22" s="381"/>
      <c r="GPL22" s="381"/>
      <c r="GPM22" s="381"/>
      <c r="GPN22" s="381"/>
      <c r="GPO22" s="381"/>
      <c r="GPP22" s="381"/>
      <c r="GPQ22" s="381"/>
      <c r="GPR22" s="381"/>
      <c r="GPS22" s="381"/>
      <c r="GPT22" s="381"/>
      <c r="GPU22" s="381"/>
      <c r="GPV22" s="381"/>
      <c r="GPW22" s="381"/>
      <c r="GPX22" s="381"/>
      <c r="GPY22" s="381"/>
      <c r="GPZ22" s="381"/>
      <c r="GQA22" s="381"/>
      <c r="GQB22" s="381"/>
      <c r="GQC22" s="381"/>
      <c r="GQD22" s="381"/>
      <c r="GQE22" s="381"/>
      <c r="GQF22" s="381"/>
      <c r="GQG22" s="381"/>
      <c r="GQH22" s="381"/>
      <c r="GQI22" s="381"/>
      <c r="GQJ22" s="381"/>
      <c r="GQK22" s="381"/>
      <c r="GQL22" s="381"/>
      <c r="GQM22" s="381"/>
      <c r="GQN22" s="381"/>
      <c r="GQO22" s="381"/>
      <c r="GQP22" s="381"/>
      <c r="GQQ22" s="381"/>
      <c r="GQR22" s="381"/>
      <c r="GQS22" s="381"/>
      <c r="GQT22" s="381"/>
      <c r="GQU22" s="381"/>
      <c r="GQV22" s="381"/>
      <c r="GQW22" s="381"/>
      <c r="GQX22" s="381"/>
      <c r="GQY22" s="381"/>
      <c r="GQZ22" s="381"/>
      <c r="GRA22" s="381"/>
      <c r="GRB22" s="381"/>
      <c r="GRC22" s="381"/>
      <c r="GRD22" s="381"/>
      <c r="GRE22" s="381"/>
      <c r="GRF22" s="381"/>
      <c r="GRG22" s="381"/>
      <c r="GRH22" s="381"/>
      <c r="GRI22" s="381"/>
      <c r="GRJ22" s="381"/>
      <c r="GRK22" s="381"/>
      <c r="GRL22" s="381"/>
      <c r="GRM22" s="381"/>
      <c r="GRN22" s="381"/>
      <c r="GRO22" s="381"/>
      <c r="GRP22" s="381"/>
      <c r="GRQ22" s="381"/>
      <c r="GRR22" s="381"/>
      <c r="GRS22" s="381"/>
      <c r="GRT22" s="381"/>
      <c r="GRU22" s="381"/>
      <c r="GRV22" s="381"/>
      <c r="GRW22" s="381"/>
      <c r="GRX22" s="381"/>
      <c r="GRY22" s="381"/>
      <c r="GRZ22" s="381"/>
      <c r="GSA22" s="381"/>
      <c r="GSB22" s="381"/>
      <c r="GSC22" s="381"/>
      <c r="GSD22" s="381"/>
      <c r="GSE22" s="381"/>
      <c r="GSF22" s="381"/>
      <c r="GSG22" s="381"/>
      <c r="GSH22" s="381"/>
      <c r="GSI22" s="381"/>
      <c r="GSJ22" s="381"/>
      <c r="GSK22" s="381"/>
      <c r="GSL22" s="381"/>
      <c r="GSM22" s="381"/>
      <c r="GSN22" s="381"/>
      <c r="GSO22" s="381"/>
      <c r="GSP22" s="381"/>
      <c r="GSQ22" s="381"/>
      <c r="GSR22" s="381"/>
      <c r="GSS22" s="381"/>
      <c r="GST22" s="381"/>
      <c r="GSU22" s="381"/>
      <c r="GSV22" s="381"/>
      <c r="GSW22" s="381"/>
      <c r="GSX22" s="381"/>
      <c r="GSY22" s="381"/>
      <c r="GSZ22" s="381"/>
      <c r="GTA22" s="381"/>
      <c r="GTB22" s="381"/>
      <c r="GTC22" s="381"/>
      <c r="GTD22" s="381"/>
      <c r="GTE22" s="381"/>
      <c r="GTF22" s="381"/>
      <c r="GTG22" s="381"/>
      <c r="GTH22" s="381"/>
      <c r="GTI22" s="381"/>
      <c r="GTJ22" s="381"/>
      <c r="GTK22" s="381"/>
      <c r="GTL22" s="381"/>
      <c r="GTM22" s="381"/>
      <c r="GTN22" s="381"/>
      <c r="GTO22" s="381"/>
      <c r="GTP22" s="381"/>
      <c r="GTQ22" s="381"/>
      <c r="GTR22" s="381"/>
      <c r="GTS22" s="381"/>
      <c r="GTT22" s="381"/>
      <c r="GTU22" s="381"/>
      <c r="GTV22" s="381"/>
      <c r="GTW22" s="381"/>
      <c r="GTX22" s="381"/>
      <c r="GTY22" s="381"/>
      <c r="GTZ22" s="381"/>
      <c r="GUA22" s="381"/>
      <c r="GUB22" s="381"/>
      <c r="GUC22" s="381"/>
      <c r="GUD22" s="381"/>
      <c r="GUE22" s="381"/>
      <c r="GUF22" s="381"/>
      <c r="GUG22" s="381"/>
      <c r="GUH22" s="381"/>
      <c r="GUI22" s="381"/>
      <c r="GUJ22" s="381"/>
      <c r="GUK22" s="381"/>
      <c r="GUL22" s="381"/>
      <c r="GUM22" s="381"/>
      <c r="GUN22" s="381"/>
      <c r="GUO22" s="381"/>
      <c r="GUP22" s="381"/>
      <c r="GUQ22" s="381"/>
      <c r="GUR22" s="381"/>
      <c r="GUS22" s="381"/>
      <c r="GUT22" s="381"/>
      <c r="GUU22" s="381"/>
      <c r="GUV22" s="381"/>
      <c r="GUW22" s="381"/>
      <c r="GUX22" s="381"/>
      <c r="GUY22" s="381"/>
      <c r="GUZ22" s="381"/>
      <c r="GVA22" s="381"/>
      <c r="GVB22" s="381"/>
      <c r="GVC22" s="381"/>
      <c r="GVD22" s="381"/>
      <c r="GVE22" s="381"/>
      <c r="GVF22" s="381"/>
      <c r="GVG22" s="381"/>
      <c r="GVH22" s="381"/>
      <c r="GVI22" s="381"/>
      <c r="GVJ22" s="381"/>
      <c r="GVK22" s="381"/>
      <c r="GVL22" s="381"/>
      <c r="GVM22" s="381"/>
      <c r="GVN22" s="381"/>
      <c r="GVO22" s="381"/>
      <c r="GVP22" s="381"/>
      <c r="GVQ22" s="381"/>
      <c r="GVR22" s="381"/>
      <c r="GVS22" s="381"/>
      <c r="GVT22" s="381"/>
      <c r="GVU22" s="381"/>
      <c r="GVV22" s="381"/>
      <c r="GVW22" s="381"/>
      <c r="GVX22" s="381"/>
      <c r="GVY22" s="381"/>
      <c r="GVZ22" s="381"/>
      <c r="GWA22" s="381"/>
      <c r="GWB22" s="381"/>
      <c r="GWC22" s="381"/>
      <c r="GWD22" s="381"/>
      <c r="GWE22" s="381"/>
      <c r="GWF22" s="381"/>
      <c r="GWG22" s="381"/>
      <c r="GWH22" s="381"/>
      <c r="GWI22" s="381"/>
      <c r="GWJ22" s="381"/>
      <c r="GWK22" s="381"/>
      <c r="GWL22" s="381"/>
      <c r="GWM22" s="381"/>
      <c r="GWN22" s="381"/>
      <c r="GWO22" s="381"/>
      <c r="GWP22" s="381"/>
      <c r="GWQ22" s="381"/>
      <c r="GWR22" s="381"/>
      <c r="GWS22" s="381"/>
      <c r="GWT22" s="381"/>
      <c r="GWU22" s="381"/>
      <c r="GWV22" s="381"/>
      <c r="GWW22" s="381"/>
      <c r="GWX22" s="381"/>
      <c r="GWY22" s="381"/>
      <c r="GWZ22" s="381"/>
      <c r="GXA22" s="381"/>
      <c r="GXB22" s="381"/>
      <c r="GXC22" s="381"/>
      <c r="GXD22" s="381"/>
      <c r="GXE22" s="381"/>
      <c r="GXF22" s="381"/>
      <c r="GXG22" s="381"/>
      <c r="GXH22" s="381"/>
      <c r="GXI22" s="381"/>
      <c r="GXJ22" s="381"/>
      <c r="GXK22" s="381"/>
      <c r="GXL22" s="381"/>
      <c r="GXM22" s="381"/>
      <c r="GXN22" s="381"/>
      <c r="GXO22" s="381"/>
      <c r="GXP22" s="381"/>
      <c r="GXQ22" s="381"/>
      <c r="GXR22" s="381"/>
      <c r="GXS22" s="381"/>
      <c r="GXT22" s="381"/>
      <c r="GXU22" s="381"/>
      <c r="GXV22" s="381"/>
      <c r="GXW22" s="381"/>
      <c r="GXX22" s="381"/>
      <c r="GXY22" s="381"/>
      <c r="GXZ22" s="381"/>
      <c r="GYA22" s="381"/>
      <c r="GYB22" s="381"/>
      <c r="GYC22" s="381"/>
      <c r="GYD22" s="381"/>
      <c r="GYE22" s="381"/>
      <c r="GYF22" s="381"/>
      <c r="GYG22" s="381"/>
      <c r="GYH22" s="381"/>
      <c r="GYI22" s="381"/>
      <c r="GYJ22" s="381"/>
      <c r="GYK22" s="381"/>
      <c r="GYL22" s="381"/>
      <c r="GYM22" s="381"/>
      <c r="GYN22" s="381"/>
      <c r="GYO22" s="381"/>
      <c r="GYP22" s="381"/>
      <c r="GYQ22" s="381"/>
      <c r="GYR22" s="381"/>
      <c r="GYS22" s="381"/>
      <c r="GYT22" s="381"/>
      <c r="GYU22" s="381"/>
      <c r="GYV22" s="381"/>
      <c r="GYW22" s="381"/>
      <c r="GYX22" s="381"/>
      <c r="GYY22" s="381"/>
      <c r="GYZ22" s="381"/>
      <c r="GZA22" s="381"/>
      <c r="GZB22" s="381"/>
      <c r="GZC22" s="381"/>
      <c r="GZD22" s="381"/>
      <c r="GZE22" s="381"/>
      <c r="GZF22" s="381"/>
      <c r="GZG22" s="381"/>
      <c r="GZH22" s="381"/>
      <c r="GZI22" s="381"/>
      <c r="GZJ22" s="381"/>
      <c r="GZK22" s="381"/>
      <c r="GZL22" s="381"/>
      <c r="GZM22" s="381"/>
      <c r="GZN22" s="381"/>
      <c r="GZO22" s="381"/>
      <c r="GZP22" s="381"/>
      <c r="GZQ22" s="381"/>
      <c r="GZR22" s="381"/>
      <c r="GZS22" s="381"/>
      <c r="GZT22" s="381"/>
      <c r="GZU22" s="381"/>
      <c r="GZV22" s="381"/>
      <c r="GZW22" s="381"/>
      <c r="GZX22" s="381"/>
      <c r="GZY22" s="381"/>
      <c r="GZZ22" s="381"/>
      <c r="HAA22" s="381"/>
      <c r="HAB22" s="381"/>
      <c r="HAC22" s="381"/>
      <c r="HAD22" s="381"/>
      <c r="HAE22" s="381"/>
      <c r="HAF22" s="381"/>
      <c r="HAG22" s="381"/>
      <c r="HAH22" s="381"/>
      <c r="HAI22" s="381"/>
      <c r="HAJ22" s="381"/>
      <c r="HAK22" s="381"/>
      <c r="HAL22" s="381"/>
      <c r="HAM22" s="381"/>
      <c r="HAN22" s="381"/>
      <c r="HAO22" s="381"/>
      <c r="HAP22" s="381"/>
      <c r="HAQ22" s="381"/>
      <c r="HAR22" s="381"/>
      <c r="HAS22" s="381"/>
      <c r="HAT22" s="381"/>
      <c r="HAU22" s="381"/>
      <c r="HAV22" s="381"/>
      <c r="HAW22" s="381"/>
      <c r="HAX22" s="381"/>
      <c r="HAY22" s="381"/>
      <c r="HAZ22" s="381"/>
      <c r="HBA22" s="381"/>
      <c r="HBB22" s="381"/>
      <c r="HBC22" s="381"/>
      <c r="HBD22" s="381"/>
      <c r="HBE22" s="381"/>
      <c r="HBF22" s="381"/>
      <c r="HBG22" s="381"/>
      <c r="HBH22" s="381"/>
      <c r="HBI22" s="381"/>
      <c r="HBJ22" s="381"/>
      <c r="HBK22" s="381"/>
      <c r="HBL22" s="381"/>
      <c r="HBM22" s="381"/>
      <c r="HBN22" s="381"/>
      <c r="HBO22" s="381"/>
      <c r="HBP22" s="381"/>
      <c r="HBQ22" s="381"/>
      <c r="HBR22" s="381"/>
      <c r="HBS22" s="381"/>
      <c r="HBT22" s="381"/>
      <c r="HBU22" s="381"/>
      <c r="HBV22" s="381"/>
      <c r="HBW22" s="381"/>
      <c r="HBX22" s="381"/>
      <c r="HBY22" s="381"/>
      <c r="HBZ22" s="381"/>
      <c r="HCA22" s="381"/>
      <c r="HCB22" s="381"/>
      <c r="HCC22" s="381"/>
      <c r="HCD22" s="381"/>
      <c r="HCE22" s="381"/>
      <c r="HCF22" s="381"/>
      <c r="HCG22" s="381"/>
      <c r="HCH22" s="381"/>
      <c r="HCI22" s="381"/>
      <c r="HCJ22" s="381"/>
      <c r="HCK22" s="381"/>
      <c r="HCL22" s="381"/>
      <c r="HCM22" s="381"/>
      <c r="HCN22" s="381"/>
      <c r="HCO22" s="381"/>
      <c r="HCP22" s="381"/>
      <c r="HCQ22" s="381"/>
      <c r="HCR22" s="381"/>
      <c r="HCS22" s="381"/>
      <c r="HCT22" s="381"/>
      <c r="HCU22" s="381"/>
      <c r="HCV22" s="381"/>
      <c r="HCW22" s="381"/>
      <c r="HCX22" s="381"/>
      <c r="HCY22" s="381"/>
      <c r="HCZ22" s="381"/>
      <c r="HDA22" s="381"/>
      <c r="HDB22" s="381"/>
      <c r="HDC22" s="381"/>
      <c r="HDD22" s="381"/>
      <c r="HDE22" s="381"/>
      <c r="HDF22" s="381"/>
      <c r="HDG22" s="381"/>
      <c r="HDH22" s="381"/>
      <c r="HDI22" s="381"/>
      <c r="HDJ22" s="381"/>
      <c r="HDK22" s="381"/>
      <c r="HDL22" s="381"/>
      <c r="HDM22" s="381"/>
      <c r="HDN22" s="381"/>
      <c r="HDO22" s="381"/>
      <c r="HDP22" s="381"/>
      <c r="HDQ22" s="381"/>
      <c r="HDR22" s="381"/>
      <c r="HDS22" s="381"/>
      <c r="HDT22" s="381"/>
      <c r="HDU22" s="381"/>
      <c r="HDV22" s="381"/>
      <c r="HDW22" s="381"/>
      <c r="HDX22" s="381"/>
      <c r="HDY22" s="381"/>
      <c r="HDZ22" s="381"/>
      <c r="HEA22" s="381"/>
      <c r="HEB22" s="381"/>
      <c r="HEC22" s="381"/>
      <c r="HED22" s="381"/>
      <c r="HEE22" s="381"/>
      <c r="HEF22" s="381"/>
      <c r="HEG22" s="381"/>
      <c r="HEH22" s="381"/>
      <c r="HEI22" s="381"/>
      <c r="HEJ22" s="381"/>
      <c r="HEK22" s="381"/>
      <c r="HEL22" s="381"/>
      <c r="HEM22" s="381"/>
      <c r="HEN22" s="381"/>
      <c r="HEO22" s="381"/>
      <c r="HEP22" s="381"/>
      <c r="HEQ22" s="381"/>
      <c r="HER22" s="381"/>
      <c r="HES22" s="381"/>
      <c r="HET22" s="381"/>
      <c r="HEU22" s="381"/>
      <c r="HEV22" s="381"/>
      <c r="HEW22" s="381"/>
      <c r="HEX22" s="381"/>
      <c r="HEY22" s="381"/>
      <c r="HEZ22" s="381"/>
      <c r="HFA22" s="381"/>
      <c r="HFB22" s="381"/>
      <c r="HFC22" s="381"/>
      <c r="HFD22" s="381"/>
      <c r="HFE22" s="381"/>
      <c r="HFF22" s="381"/>
      <c r="HFG22" s="381"/>
      <c r="HFH22" s="381"/>
      <c r="HFI22" s="381"/>
      <c r="HFJ22" s="381"/>
      <c r="HFK22" s="381"/>
      <c r="HFL22" s="381"/>
      <c r="HFM22" s="381"/>
      <c r="HFN22" s="381"/>
      <c r="HFO22" s="381"/>
      <c r="HFP22" s="381"/>
      <c r="HFQ22" s="381"/>
      <c r="HFR22" s="381"/>
      <c r="HFS22" s="381"/>
      <c r="HFT22" s="381"/>
      <c r="HFU22" s="381"/>
      <c r="HFV22" s="381"/>
      <c r="HFW22" s="381"/>
      <c r="HFX22" s="381"/>
      <c r="HFY22" s="381"/>
      <c r="HFZ22" s="381"/>
      <c r="HGA22" s="381"/>
      <c r="HGB22" s="381"/>
      <c r="HGC22" s="381"/>
      <c r="HGD22" s="381"/>
      <c r="HGE22" s="381"/>
      <c r="HGF22" s="381"/>
      <c r="HGG22" s="381"/>
      <c r="HGH22" s="381"/>
      <c r="HGI22" s="381"/>
      <c r="HGJ22" s="381"/>
      <c r="HGK22" s="381"/>
      <c r="HGL22" s="381"/>
      <c r="HGM22" s="381"/>
      <c r="HGN22" s="381"/>
      <c r="HGO22" s="381"/>
      <c r="HGP22" s="381"/>
      <c r="HGQ22" s="381"/>
      <c r="HGR22" s="381"/>
      <c r="HGS22" s="381"/>
      <c r="HGT22" s="381"/>
      <c r="HGU22" s="381"/>
      <c r="HGV22" s="381"/>
      <c r="HGW22" s="381"/>
      <c r="HGX22" s="381"/>
      <c r="HGY22" s="381"/>
      <c r="HGZ22" s="381"/>
      <c r="HHA22" s="381"/>
      <c r="HHB22" s="381"/>
      <c r="HHC22" s="381"/>
      <c r="HHD22" s="381"/>
      <c r="HHE22" s="381"/>
      <c r="HHF22" s="381"/>
      <c r="HHG22" s="381"/>
      <c r="HHH22" s="381"/>
      <c r="HHI22" s="381"/>
      <c r="HHJ22" s="381"/>
      <c r="HHK22" s="381"/>
      <c r="HHL22" s="381"/>
      <c r="HHM22" s="381"/>
      <c r="HHN22" s="381"/>
      <c r="HHO22" s="381"/>
      <c r="HHP22" s="381"/>
      <c r="HHQ22" s="381"/>
      <c r="HHR22" s="381"/>
      <c r="HHS22" s="381"/>
      <c r="HHT22" s="381"/>
      <c r="HHU22" s="381"/>
      <c r="HHV22" s="381"/>
      <c r="HHW22" s="381"/>
      <c r="HHX22" s="381"/>
      <c r="HHY22" s="381"/>
      <c r="HHZ22" s="381"/>
      <c r="HIA22" s="381"/>
      <c r="HIB22" s="381"/>
      <c r="HIC22" s="381"/>
      <c r="HID22" s="381"/>
      <c r="HIE22" s="381"/>
      <c r="HIF22" s="381"/>
      <c r="HIG22" s="381"/>
      <c r="HIH22" s="381"/>
      <c r="HII22" s="381"/>
      <c r="HIJ22" s="381"/>
      <c r="HIK22" s="381"/>
      <c r="HIL22" s="381"/>
      <c r="HIM22" s="381"/>
      <c r="HIN22" s="381"/>
      <c r="HIO22" s="381"/>
      <c r="HIP22" s="381"/>
      <c r="HIQ22" s="381"/>
      <c r="HIR22" s="381"/>
      <c r="HIS22" s="381"/>
      <c r="HIT22" s="381"/>
      <c r="HIU22" s="381"/>
      <c r="HIV22" s="381"/>
      <c r="HIW22" s="381"/>
      <c r="HIX22" s="381"/>
      <c r="HIY22" s="381"/>
      <c r="HIZ22" s="381"/>
      <c r="HJA22" s="381"/>
      <c r="HJB22" s="381"/>
      <c r="HJC22" s="381"/>
      <c r="HJD22" s="381"/>
      <c r="HJE22" s="381"/>
      <c r="HJF22" s="381"/>
      <c r="HJG22" s="381"/>
      <c r="HJH22" s="381"/>
      <c r="HJI22" s="381"/>
      <c r="HJJ22" s="381"/>
      <c r="HJK22" s="381"/>
      <c r="HJL22" s="381"/>
      <c r="HJM22" s="381"/>
      <c r="HJN22" s="381"/>
      <c r="HJO22" s="381"/>
      <c r="HJP22" s="381"/>
      <c r="HJQ22" s="381"/>
      <c r="HJR22" s="381"/>
      <c r="HJS22" s="381"/>
      <c r="HJT22" s="381"/>
      <c r="HJU22" s="381"/>
      <c r="HJV22" s="381"/>
      <c r="HJW22" s="381"/>
      <c r="HJX22" s="381"/>
      <c r="HJY22" s="381"/>
      <c r="HJZ22" s="381"/>
      <c r="HKA22" s="381"/>
      <c r="HKB22" s="381"/>
      <c r="HKC22" s="381"/>
      <c r="HKD22" s="381"/>
      <c r="HKE22" s="381"/>
      <c r="HKF22" s="381"/>
      <c r="HKG22" s="381"/>
      <c r="HKH22" s="381"/>
      <c r="HKI22" s="381"/>
      <c r="HKJ22" s="381"/>
      <c r="HKK22" s="381"/>
      <c r="HKL22" s="381"/>
      <c r="HKM22" s="381"/>
      <c r="HKN22" s="381"/>
      <c r="HKO22" s="381"/>
      <c r="HKP22" s="381"/>
      <c r="HKQ22" s="381"/>
      <c r="HKR22" s="381"/>
      <c r="HKS22" s="381"/>
      <c r="HKT22" s="381"/>
      <c r="HKU22" s="381"/>
      <c r="HKV22" s="381"/>
      <c r="HKW22" s="381"/>
      <c r="HKX22" s="381"/>
      <c r="HKY22" s="381"/>
      <c r="HKZ22" s="381"/>
      <c r="HLA22" s="381"/>
      <c r="HLB22" s="381"/>
      <c r="HLC22" s="381"/>
      <c r="HLD22" s="381"/>
      <c r="HLE22" s="381"/>
      <c r="HLF22" s="381"/>
      <c r="HLG22" s="381"/>
      <c r="HLH22" s="381"/>
      <c r="HLI22" s="381"/>
      <c r="HLJ22" s="381"/>
      <c r="HLK22" s="381"/>
      <c r="HLL22" s="381"/>
      <c r="HLM22" s="381"/>
      <c r="HLN22" s="381"/>
      <c r="HLO22" s="381"/>
      <c r="HLP22" s="381"/>
      <c r="HLQ22" s="381"/>
      <c r="HLR22" s="381"/>
      <c r="HLS22" s="381"/>
      <c r="HLT22" s="381"/>
      <c r="HLU22" s="381"/>
      <c r="HLV22" s="381"/>
      <c r="HLW22" s="381"/>
      <c r="HLX22" s="381"/>
      <c r="HLY22" s="381"/>
      <c r="HLZ22" s="381"/>
      <c r="HMA22" s="381"/>
      <c r="HMB22" s="381"/>
      <c r="HMC22" s="381"/>
      <c r="HMD22" s="381"/>
      <c r="HME22" s="381"/>
      <c r="HMF22" s="381"/>
      <c r="HMG22" s="381"/>
      <c r="HMH22" s="381"/>
      <c r="HMI22" s="381"/>
      <c r="HMJ22" s="381"/>
      <c r="HMK22" s="381"/>
      <c r="HML22" s="381"/>
      <c r="HMM22" s="381"/>
      <c r="HMN22" s="381"/>
      <c r="HMO22" s="381"/>
      <c r="HMP22" s="381"/>
      <c r="HMQ22" s="381"/>
      <c r="HMR22" s="381"/>
      <c r="HMS22" s="381"/>
      <c r="HMT22" s="381"/>
      <c r="HMU22" s="381"/>
      <c r="HMV22" s="381"/>
      <c r="HMW22" s="381"/>
      <c r="HMX22" s="381"/>
      <c r="HMY22" s="381"/>
      <c r="HMZ22" s="381"/>
      <c r="HNA22" s="381"/>
      <c r="HNB22" s="381"/>
      <c r="HNC22" s="381"/>
      <c r="HND22" s="381"/>
      <c r="HNE22" s="381"/>
      <c r="HNF22" s="381"/>
      <c r="HNG22" s="381"/>
      <c r="HNH22" s="381"/>
      <c r="HNI22" s="381"/>
      <c r="HNJ22" s="381"/>
      <c r="HNK22" s="381"/>
      <c r="HNL22" s="381"/>
      <c r="HNM22" s="381"/>
      <c r="HNN22" s="381"/>
      <c r="HNO22" s="381"/>
      <c r="HNP22" s="381"/>
      <c r="HNQ22" s="381"/>
      <c r="HNR22" s="381"/>
      <c r="HNS22" s="381"/>
      <c r="HNT22" s="381"/>
      <c r="HNU22" s="381"/>
      <c r="HNV22" s="381"/>
      <c r="HNW22" s="381"/>
      <c r="HNX22" s="381"/>
      <c r="HNY22" s="381"/>
      <c r="HNZ22" s="381"/>
      <c r="HOA22" s="381"/>
      <c r="HOB22" s="381"/>
      <c r="HOC22" s="381"/>
      <c r="HOD22" s="381"/>
      <c r="HOE22" s="381"/>
      <c r="HOF22" s="381"/>
      <c r="HOG22" s="381"/>
      <c r="HOH22" s="381"/>
      <c r="HOI22" s="381"/>
      <c r="HOJ22" s="381"/>
      <c r="HOK22" s="381"/>
      <c r="HOL22" s="381"/>
      <c r="HOM22" s="381"/>
      <c r="HON22" s="381"/>
      <c r="HOO22" s="381"/>
      <c r="HOP22" s="381"/>
      <c r="HOQ22" s="381"/>
      <c r="HOR22" s="381"/>
      <c r="HOS22" s="381"/>
      <c r="HOT22" s="381"/>
      <c r="HOU22" s="381"/>
      <c r="HOV22" s="381"/>
      <c r="HOW22" s="381"/>
      <c r="HOX22" s="381"/>
      <c r="HOY22" s="381"/>
      <c r="HOZ22" s="381"/>
      <c r="HPA22" s="381"/>
      <c r="HPB22" s="381"/>
      <c r="HPC22" s="381"/>
      <c r="HPD22" s="381"/>
      <c r="HPE22" s="381"/>
      <c r="HPF22" s="381"/>
      <c r="HPG22" s="381"/>
      <c r="HPH22" s="381"/>
      <c r="HPI22" s="381"/>
      <c r="HPJ22" s="381"/>
      <c r="HPK22" s="381"/>
      <c r="HPL22" s="381"/>
      <c r="HPM22" s="381"/>
      <c r="HPN22" s="381"/>
      <c r="HPO22" s="381"/>
      <c r="HPP22" s="381"/>
      <c r="HPQ22" s="381"/>
      <c r="HPR22" s="381"/>
      <c r="HPS22" s="381"/>
      <c r="HPT22" s="381"/>
      <c r="HPU22" s="381"/>
      <c r="HPV22" s="381"/>
      <c r="HPW22" s="381"/>
      <c r="HPX22" s="381"/>
      <c r="HPY22" s="381"/>
      <c r="HPZ22" s="381"/>
      <c r="HQA22" s="381"/>
      <c r="HQB22" s="381"/>
      <c r="HQC22" s="381"/>
      <c r="HQD22" s="381"/>
      <c r="HQE22" s="381"/>
      <c r="HQF22" s="381"/>
      <c r="HQG22" s="381"/>
      <c r="HQH22" s="381"/>
      <c r="HQI22" s="381"/>
      <c r="HQJ22" s="381"/>
      <c r="HQK22" s="381"/>
      <c r="HQL22" s="381"/>
      <c r="HQM22" s="381"/>
      <c r="HQN22" s="381"/>
      <c r="HQO22" s="381"/>
      <c r="HQP22" s="381"/>
      <c r="HQQ22" s="381"/>
      <c r="HQR22" s="381"/>
      <c r="HQS22" s="381"/>
      <c r="HQT22" s="381"/>
      <c r="HQU22" s="381"/>
      <c r="HQV22" s="381"/>
      <c r="HQW22" s="381"/>
      <c r="HQX22" s="381"/>
      <c r="HQY22" s="381"/>
      <c r="HQZ22" s="381"/>
      <c r="HRA22" s="381"/>
      <c r="HRB22" s="381"/>
      <c r="HRC22" s="381"/>
      <c r="HRD22" s="381"/>
      <c r="HRE22" s="381"/>
      <c r="HRF22" s="381"/>
      <c r="HRG22" s="381"/>
      <c r="HRH22" s="381"/>
      <c r="HRI22" s="381"/>
      <c r="HRJ22" s="381"/>
      <c r="HRK22" s="381"/>
      <c r="HRL22" s="381"/>
      <c r="HRM22" s="381"/>
      <c r="HRN22" s="381"/>
      <c r="HRO22" s="381"/>
      <c r="HRP22" s="381"/>
      <c r="HRQ22" s="381"/>
      <c r="HRR22" s="381"/>
      <c r="HRS22" s="381"/>
      <c r="HRT22" s="381"/>
      <c r="HRU22" s="381"/>
      <c r="HRV22" s="381"/>
      <c r="HRW22" s="381"/>
      <c r="HRX22" s="381"/>
      <c r="HRY22" s="381"/>
      <c r="HRZ22" s="381"/>
      <c r="HSA22" s="381"/>
      <c r="HSB22" s="381"/>
      <c r="HSC22" s="381"/>
      <c r="HSD22" s="381"/>
      <c r="HSE22" s="381"/>
      <c r="HSF22" s="381"/>
      <c r="HSG22" s="381"/>
      <c r="HSH22" s="381"/>
      <c r="HSI22" s="381"/>
      <c r="HSJ22" s="381"/>
      <c r="HSK22" s="381"/>
      <c r="HSL22" s="381"/>
      <c r="HSM22" s="381"/>
      <c r="HSN22" s="381"/>
      <c r="HSO22" s="381"/>
      <c r="HSP22" s="381"/>
      <c r="HSQ22" s="381"/>
      <c r="HSR22" s="381"/>
      <c r="HSS22" s="381"/>
      <c r="HST22" s="381"/>
      <c r="HSU22" s="381"/>
      <c r="HSV22" s="381"/>
      <c r="HSW22" s="381"/>
      <c r="HSX22" s="381"/>
      <c r="HSY22" s="381"/>
      <c r="HSZ22" s="381"/>
      <c r="HTA22" s="381"/>
      <c r="HTB22" s="381"/>
      <c r="HTC22" s="381"/>
      <c r="HTD22" s="381"/>
      <c r="HTE22" s="381"/>
      <c r="HTF22" s="381"/>
      <c r="HTG22" s="381"/>
      <c r="HTH22" s="381"/>
      <c r="HTI22" s="381"/>
      <c r="HTJ22" s="381"/>
      <c r="HTK22" s="381"/>
      <c r="HTL22" s="381"/>
      <c r="HTM22" s="381"/>
      <c r="HTN22" s="381"/>
      <c r="HTO22" s="381"/>
      <c r="HTP22" s="381"/>
      <c r="HTQ22" s="381"/>
      <c r="HTR22" s="381"/>
      <c r="HTS22" s="381"/>
      <c r="HTT22" s="381"/>
      <c r="HTU22" s="381"/>
      <c r="HTV22" s="381"/>
      <c r="HTW22" s="381"/>
      <c r="HTX22" s="381"/>
      <c r="HTY22" s="381"/>
      <c r="HTZ22" s="381"/>
      <c r="HUA22" s="381"/>
      <c r="HUB22" s="381"/>
      <c r="HUC22" s="381"/>
      <c r="HUD22" s="381"/>
      <c r="HUE22" s="381"/>
      <c r="HUF22" s="381"/>
      <c r="HUG22" s="381"/>
      <c r="HUH22" s="381"/>
      <c r="HUI22" s="381"/>
      <c r="HUJ22" s="381"/>
      <c r="HUK22" s="381"/>
      <c r="HUL22" s="381"/>
      <c r="HUM22" s="381"/>
      <c r="HUN22" s="381"/>
      <c r="HUO22" s="381"/>
      <c r="HUP22" s="381"/>
      <c r="HUQ22" s="381"/>
      <c r="HUR22" s="381"/>
      <c r="HUS22" s="381"/>
      <c r="HUT22" s="381"/>
      <c r="HUU22" s="381"/>
      <c r="HUV22" s="381"/>
      <c r="HUW22" s="381"/>
      <c r="HUX22" s="381"/>
      <c r="HUY22" s="381"/>
      <c r="HUZ22" s="381"/>
      <c r="HVA22" s="381"/>
      <c r="HVB22" s="381"/>
      <c r="HVC22" s="381"/>
      <c r="HVD22" s="381"/>
      <c r="HVE22" s="381"/>
      <c r="HVF22" s="381"/>
      <c r="HVG22" s="381"/>
      <c r="HVH22" s="381"/>
      <c r="HVI22" s="381"/>
      <c r="HVJ22" s="381"/>
      <c r="HVK22" s="381"/>
      <c r="HVL22" s="381"/>
      <c r="HVM22" s="381"/>
      <c r="HVN22" s="381"/>
      <c r="HVO22" s="381"/>
      <c r="HVP22" s="381"/>
      <c r="HVQ22" s="381"/>
      <c r="HVR22" s="381"/>
      <c r="HVS22" s="381"/>
      <c r="HVT22" s="381"/>
      <c r="HVU22" s="381"/>
      <c r="HVV22" s="381"/>
      <c r="HVW22" s="381"/>
      <c r="HVX22" s="381"/>
      <c r="HVY22" s="381"/>
      <c r="HVZ22" s="381"/>
      <c r="HWA22" s="381"/>
      <c r="HWB22" s="381"/>
      <c r="HWC22" s="381"/>
      <c r="HWD22" s="381"/>
      <c r="HWE22" s="381"/>
      <c r="HWF22" s="381"/>
      <c r="HWG22" s="381"/>
      <c r="HWH22" s="381"/>
      <c r="HWI22" s="381"/>
      <c r="HWJ22" s="381"/>
      <c r="HWK22" s="381"/>
      <c r="HWL22" s="381"/>
      <c r="HWM22" s="381"/>
      <c r="HWN22" s="381"/>
      <c r="HWO22" s="381"/>
      <c r="HWP22" s="381"/>
      <c r="HWQ22" s="381"/>
      <c r="HWR22" s="381"/>
      <c r="HWS22" s="381"/>
      <c r="HWT22" s="381"/>
      <c r="HWU22" s="381"/>
      <c r="HWV22" s="381"/>
      <c r="HWW22" s="381"/>
      <c r="HWX22" s="381"/>
      <c r="HWY22" s="381"/>
      <c r="HWZ22" s="381"/>
      <c r="HXA22" s="381"/>
      <c r="HXB22" s="381"/>
      <c r="HXC22" s="381"/>
      <c r="HXD22" s="381"/>
      <c r="HXE22" s="381"/>
      <c r="HXF22" s="381"/>
      <c r="HXG22" s="381"/>
      <c r="HXH22" s="381"/>
      <c r="HXI22" s="381"/>
      <c r="HXJ22" s="381"/>
      <c r="HXK22" s="381"/>
      <c r="HXL22" s="381"/>
      <c r="HXM22" s="381"/>
      <c r="HXN22" s="381"/>
      <c r="HXO22" s="381"/>
      <c r="HXP22" s="381"/>
      <c r="HXQ22" s="381"/>
      <c r="HXR22" s="381"/>
      <c r="HXS22" s="381"/>
      <c r="HXT22" s="381"/>
      <c r="HXU22" s="381"/>
      <c r="HXV22" s="381"/>
      <c r="HXW22" s="381"/>
      <c r="HXX22" s="381"/>
      <c r="HXY22" s="381"/>
      <c r="HXZ22" s="381"/>
      <c r="HYA22" s="381"/>
      <c r="HYB22" s="381"/>
      <c r="HYC22" s="381"/>
      <c r="HYD22" s="381"/>
      <c r="HYE22" s="381"/>
      <c r="HYF22" s="381"/>
      <c r="HYG22" s="381"/>
      <c r="HYH22" s="381"/>
      <c r="HYI22" s="381"/>
      <c r="HYJ22" s="381"/>
      <c r="HYK22" s="381"/>
      <c r="HYL22" s="381"/>
      <c r="HYM22" s="381"/>
      <c r="HYN22" s="381"/>
      <c r="HYO22" s="381"/>
      <c r="HYP22" s="381"/>
      <c r="HYQ22" s="381"/>
      <c r="HYR22" s="381"/>
      <c r="HYS22" s="381"/>
      <c r="HYT22" s="381"/>
      <c r="HYU22" s="381"/>
      <c r="HYV22" s="381"/>
      <c r="HYW22" s="381"/>
      <c r="HYX22" s="381"/>
      <c r="HYY22" s="381"/>
      <c r="HYZ22" s="381"/>
      <c r="HZA22" s="381"/>
      <c r="HZB22" s="381"/>
      <c r="HZC22" s="381"/>
      <c r="HZD22" s="381"/>
      <c r="HZE22" s="381"/>
      <c r="HZF22" s="381"/>
      <c r="HZG22" s="381"/>
      <c r="HZH22" s="381"/>
      <c r="HZI22" s="381"/>
      <c r="HZJ22" s="381"/>
      <c r="HZK22" s="381"/>
      <c r="HZL22" s="381"/>
      <c r="HZM22" s="381"/>
      <c r="HZN22" s="381"/>
      <c r="HZO22" s="381"/>
      <c r="HZP22" s="381"/>
      <c r="HZQ22" s="381"/>
      <c r="HZR22" s="381"/>
      <c r="HZS22" s="381"/>
      <c r="HZT22" s="381"/>
      <c r="HZU22" s="381"/>
      <c r="HZV22" s="381"/>
      <c r="HZW22" s="381"/>
      <c r="HZX22" s="381"/>
      <c r="HZY22" s="381"/>
      <c r="HZZ22" s="381"/>
      <c r="IAA22" s="381"/>
      <c r="IAB22" s="381"/>
      <c r="IAC22" s="381"/>
      <c r="IAD22" s="381"/>
      <c r="IAE22" s="381"/>
      <c r="IAF22" s="381"/>
      <c r="IAG22" s="381"/>
      <c r="IAH22" s="381"/>
      <c r="IAI22" s="381"/>
      <c r="IAJ22" s="381"/>
      <c r="IAK22" s="381"/>
      <c r="IAL22" s="381"/>
      <c r="IAM22" s="381"/>
      <c r="IAN22" s="381"/>
      <c r="IAO22" s="381"/>
      <c r="IAP22" s="381"/>
      <c r="IAQ22" s="381"/>
      <c r="IAR22" s="381"/>
      <c r="IAS22" s="381"/>
      <c r="IAT22" s="381"/>
      <c r="IAU22" s="381"/>
      <c r="IAV22" s="381"/>
      <c r="IAW22" s="381"/>
      <c r="IAX22" s="381"/>
      <c r="IAY22" s="381"/>
      <c r="IAZ22" s="381"/>
      <c r="IBA22" s="381"/>
      <c r="IBB22" s="381"/>
      <c r="IBC22" s="381"/>
      <c r="IBD22" s="381"/>
      <c r="IBE22" s="381"/>
      <c r="IBF22" s="381"/>
      <c r="IBG22" s="381"/>
      <c r="IBH22" s="381"/>
      <c r="IBI22" s="381"/>
      <c r="IBJ22" s="381"/>
      <c r="IBK22" s="381"/>
      <c r="IBL22" s="381"/>
      <c r="IBM22" s="381"/>
      <c r="IBN22" s="381"/>
      <c r="IBO22" s="381"/>
      <c r="IBP22" s="381"/>
      <c r="IBQ22" s="381"/>
      <c r="IBR22" s="381"/>
      <c r="IBS22" s="381"/>
      <c r="IBT22" s="381"/>
      <c r="IBU22" s="381"/>
      <c r="IBV22" s="381"/>
      <c r="IBW22" s="381"/>
      <c r="IBX22" s="381"/>
      <c r="IBY22" s="381"/>
      <c r="IBZ22" s="381"/>
      <c r="ICA22" s="381"/>
      <c r="ICB22" s="381"/>
      <c r="ICC22" s="381"/>
      <c r="ICD22" s="381"/>
      <c r="ICE22" s="381"/>
      <c r="ICF22" s="381"/>
      <c r="ICG22" s="381"/>
      <c r="ICH22" s="381"/>
      <c r="ICI22" s="381"/>
      <c r="ICJ22" s="381"/>
      <c r="ICK22" s="381"/>
      <c r="ICL22" s="381"/>
      <c r="ICM22" s="381"/>
      <c r="ICN22" s="381"/>
      <c r="ICO22" s="381"/>
      <c r="ICP22" s="381"/>
      <c r="ICQ22" s="381"/>
      <c r="ICR22" s="381"/>
      <c r="ICS22" s="381"/>
      <c r="ICT22" s="381"/>
      <c r="ICU22" s="381"/>
      <c r="ICV22" s="381"/>
      <c r="ICW22" s="381"/>
      <c r="ICX22" s="381"/>
      <c r="ICY22" s="381"/>
      <c r="ICZ22" s="381"/>
      <c r="IDA22" s="381"/>
      <c r="IDB22" s="381"/>
      <c r="IDC22" s="381"/>
      <c r="IDD22" s="381"/>
      <c r="IDE22" s="381"/>
      <c r="IDF22" s="381"/>
      <c r="IDG22" s="381"/>
      <c r="IDH22" s="381"/>
      <c r="IDI22" s="381"/>
      <c r="IDJ22" s="381"/>
      <c r="IDK22" s="381"/>
      <c r="IDL22" s="381"/>
      <c r="IDM22" s="381"/>
      <c r="IDN22" s="381"/>
      <c r="IDO22" s="381"/>
      <c r="IDP22" s="381"/>
      <c r="IDQ22" s="381"/>
      <c r="IDR22" s="381"/>
      <c r="IDS22" s="381"/>
      <c r="IDT22" s="381"/>
      <c r="IDU22" s="381"/>
      <c r="IDV22" s="381"/>
      <c r="IDW22" s="381"/>
      <c r="IDX22" s="381"/>
      <c r="IDY22" s="381"/>
      <c r="IDZ22" s="381"/>
      <c r="IEA22" s="381"/>
      <c r="IEB22" s="381"/>
      <c r="IEC22" s="381"/>
      <c r="IED22" s="381"/>
      <c r="IEE22" s="381"/>
      <c r="IEF22" s="381"/>
      <c r="IEG22" s="381"/>
      <c r="IEH22" s="381"/>
      <c r="IEI22" s="381"/>
      <c r="IEJ22" s="381"/>
      <c r="IEK22" s="381"/>
      <c r="IEL22" s="381"/>
      <c r="IEM22" s="381"/>
      <c r="IEN22" s="381"/>
      <c r="IEO22" s="381"/>
      <c r="IEP22" s="381"/>
      <c r="IEQ22" s="381"/>
      <c r="IER22" s="381"/>
      <c r="IES22" s="381"/>
      <c r="IET22" s="381"/>
      <c r="IEU22" s="381"/>
      <c r="IEV22" s="381"/>
      <c r="IEW22" s="381"/>
      <c r="IEX22" s="381"/>
      <c r="IEY22" s="381"/>
      <c r="IEZ22" s="381"/>
      <c r="IFA22" s="381"/>
      <c r="IFB22" s="381"/>
      <c r="IFC22" s="381"/>
      <c r="IFD22" s="381"/>
      <c r="IFE22" s="381"/>
      <c r="IFF22" s="381"/>
      <c r="IFG22" s="381"/>
      <c r="IFH22" s="381"/>
      <c r="IFI22" s="381"/>
      <c r="IFJ22" s="381"/>
      <c r="IFK22" s="381"/>
      <c r="IFL22" s="381"/>
      <c r="IFM22" s="381"/>
      <c r="IFN22" s="381"/>
      <c r="IFO22" s="381"/>
      <c r="IFP22" s="381"/>
      <c r="IFQ22" s="381"/>
      <c r="IFR22" s="381"/>
      <c r="IFS22" s="381"/>
      <c r="IFT22" s="381"/>
      <c r="IFU22" s="381"/>
      <c r="IFV22" s="381"/>
      <c r="IFW22" s="381"/>
      <c r="IFX22" s="381"/>
      <c r="IFY22" s="381"/>
      <c r="IFZ22" s="381"/>
      <c r="IGA22" s="381"/>
      <c r="IGB22" s="381"/>
      <c r="IGC22" s="381"/>
      <c r="IGD22" s="381"/>
      <c r="IGE22" s="381"/>
      <c r="IGF22" s="381"/>
      <c r="IGG22" s="381"/>
      <c r="IGH22" s="381"/>
      <c r="IGI22" s="381"/>
      <c r="IGJ22" s="381"/>
      <c r="IGK22" s="381"/>
      <c r="IGL22" s="381"/>
      <c r="IGM22" s="381"/>
      <c r="IGN22" s="381"/>
      <c r="IGO22" s="381"/>
      <c r="IGP22" s="381"/>
      <c r="IGQ22" s="381"/>
      <c r="IGR22" s="381"/>
      <c r="IGS22" s="381"/>
      <c r="IGT22" s="381"/>
      <c r="IGU22" s="381"/>
      <c r="IGV22" s="381"/>
      <c r="IGW22" s="381"/>
      <c r="IGX22" s="381"/>
      <c r="IGY22" s="381"/>
      <c r="IGZ22" s="381"/>
      <c r="IHA22" s="381"/>
      <c r="IHB22" s="381"/>
      <c r="IHC22" s="381"/>
      <c r="IHD22" s="381"/>
      <c r="IHE22" s="381"/>
      <c r="IHF22" s="381"/>
      <c r="IHG22" s="381"/>
      <c r="IHH22" s="381"/>
      <c r="IHI22" s="381"/>
      <c r="IHJ22" s="381"/>
      <c r="IHK22" s="381"/>
      <c r="IHL22" s="381"/>
      <c r="IHM22" s="381"/>
      <c r="IHN22" s="381"/>
      <c r="IHO22" s="381"/>
      <c r="IHP22" s="381"/>
      <c r="IHQ22" s="381"/>
      <c r="IHR22" s="381"/>
      <c r="IHS22" s="381"/>
      <c r="IHT22" s="381"/>
      <c r="IHU22" s="381"/>
      <c r="IHV22" s="381"/>
      <c r="IHW22" s="381"/>
      <c r="IHX22" s="381"/>
      <c r="IHY22" s="381"/>
      <c r="IHZ22" s="381"/>
      <c r="IIA22" s="381"/>
      <c r="IIB22" s="381"/>
      <c r="IIC22" s="381"/>
      <c r="IID22" s="381"/>
      <c r="IIE22" s="381"/>
      <c r="IIF22" s="381"/>
      <c r="IIG22" s="381"/>
      <c r="IIH22" s="381"/>
      <c r="III22" s="381"/>
      <c r="IIJ22" s="381"/>
      <c r="IIK22" s="381"/>
      <c r="IIL22" s="381"/>
      <c r="IIM22" s="381"/>
      <c r="IIN22" s="381"/>
      <c r="IIO22" s="381"/>
      <c r="IIP22" s="381"/>
      <c r="IIQ22" s="381"/>
      <c r="IIR22" s="381"/>
      <c r="IIS22" s="381"/>
      <c r="IIT22" s="381"/>
      <c r="IIU22" s="381"/>
      <c r="IIV22" s="381"/>
      <c r="IIW22" s="381"/>
      <c r="IIX22" s="381"/>
      <c r="IIY22" s="381"/>
      <c r="IIZ22" s="381"/>
      <c r="IJA22" s="381"/>
      <c r="IJB22" s="381"/>
      <c r="IJC22" s="381"/>
      <c r="IJD22" s="381"/>
      <c r="IJE22" s="381"/>
      <c r="IJF22" s="381"/>
      <c r="IJG22" s="381"/>
      <c r="IJH22" s="381"/>
      <c r="IJI22" s="381"/>
      <c r="IJJ22" s="381"/>
      <c r="IJK22" s="381"/>
      <c r="IJL22" s="381"/>
      <c r="IJM22" s="381"/>
      <c r="IJN22" s="381"/>
      <c r="IJO22" s="381"/>
      <c r="IJP22" s="381"/>
      <c r="IJQ22" s="381"/>
      <c r="IJR22" s="381"/>
      <c r="IJS22" s="381"/>
      <c r="IJT22" s="381"/>
      <c r="IJU22" s="381"/>
      <c r="IJV22" s="381"/>
      <c r="IJW22" s="381"/>
      <c r="IJX22" s="381"/>
      <c r="IJY22" s="381"/>
      <c r="IJZ22" s="381"/>
      <c r="IKA22" s="381"/>
      <c r="IKB22" s="381"/>
      <c r="IKC22" s="381"/>
      <c r="IKD22" s="381"/>
      <c r="IKE22" s="381"/>
      <c r="IKF22" s="381"/>
      <c r="IKG22" s="381"/>
      <c r="IKH22" s="381"/>
      <c r="IKI22" s="381"/>
      <c r="IKJ22" s="381"/>
      <c r="IKK22" s="381"/>
      <c r="IKL22" s="381"/>
      <c r="IKM22" s="381"/>
      <c r="IKN22" s="381"/>
      <c r="IKO22" s="381"/>
      <c r="IKP22" s="381"/>
      <c r="IKQ22" s="381"/>
      <c r="IKR22" s="381"/>
      <c r="IKS22" s="381"/>
      <c r="IKT22" s="381"/>
      <c r="IKU22" s="381"/>
      <c r="IKV22" s="381"/>
      <c r="IKW22" s="381"/>
      <c r="IKX22" s="381"/>
      <c r="IKY22" s="381"/>
      <c r="IKZ22" s="381"/>
      <c r="ILA22" s="381"/>
      <c r="ILB22" s="381"/>
      <c r="ILC22" s="381"/>
      <c r="ILD22" s="381"/>
      <c r="ILE22" s="381"/>
      <c r="ILF22" s="381"/>
      <c r="ILG22" s="381"/>
      <c r="ILH22" s="381"/>
      <c r="ILI22" s="381"/>
      <c r="ILJ22" s="381"/>
      <c r="ILK22" s="381"/>
      <c r="ILL22" s="381"/>
      <c r="ILM22" s="381"/>
      <c r="ILN22" s="381"/>
      <c r="ILO22" s="381"/>
      <c r="ILP22" s="381"/>
      <c r="ILQ22" s="381"/>
      <c r="ILR22" s="381"/>
      <c r="ILS22" s="381"/>
      <c r="ILT22" s="381"/>
      <c r="ILU22" s="381"/>
      <c r="ILV22" s="381"/>
      <c r="ILW22" s="381"/>
      <c r="ILX22" s="381"/>
      <c r="ILY22" s="381"/>
      <c r="ILZ22" s="381"/>
      <c r="IMA22" s="381"/>
      <c r="IMB22" s="381"/>
      <c r="IMC22" s="381"/>
      <c r="IMD22" s="381"/>
      <c r="IME22" s="381"/>
      <c r="IMF22" s="381"/>
      <c r="IMG22" s="381"/>
      <c r="IMH22" s="381"/>
      <c r="IMI22" s="381"/>
      <c r="IMJ22" s="381"/>
      <c r="IMK22" s="381"/>
      <c r="IML22" s="381"/>
      <c r="IMM22" s="381"/>
      <c r="IMN22" s="381"/>
      <c r="IMO22" s="381"/>
      <c r="IMP22" s="381"/>
      <c r="IMQ22" s="381"/>
      <c r="IMR22" s="381"/>
      <c r="IMS22" s="381"/>
      <c r="IMT22" s="381"/>
      <c r="IMU22" s="381"/>
      <c r="IMV22" s="381"/>
      <c r="IMW22" s="381"/>
      <c r="IMX22" s="381"/>
      <c r="IMY22" s="381"/>
      <c r="IMZ22" s="381"/>
      <c r="INA22" s="381"/>
      <c r="INB22" s="381"/>
      <c r="INC22" s="381"/>
      <c r="IND22" s="381"/>
      <c r="INE22" s="381"/>
      <c r="INF22" s="381"/>
      <c r="ING22" s="381"/>
      <c r="INH22" s="381"/>
      <c r="INI22" s="381"/>
      <c r="INJ22" s="381"/>
      <c r="INK22" s="381"/>
      <c r="INL22" s="381"/>
      <c r="INM22" s="381"/>
      <c r="INN22" s="381"/>
      <c r="INO22" s="381"/>
      <c r="INP22" s="381"/>
      <c r="INQ22" s="381"/>
      <c r="INR22" s="381"/>
      <c r="INS22" s="381"/>
      <c r="INT22" s="381"/>
      <c r="INU22" s="381"/>
      <c r="INV22" s="381"/>
      <c r="INW22" s="381"/>
      <c r="INX22" s="381"/>
      <c r="INY22" s="381"/>
      <c r="INZ22" s="381"/>
      <c r="IOA22" s="381"/>
      <c r="IOB22" s="381"/>
      <c r="IOC22" s="381"/>
      <c r="IOD22" s="381"/>
      <c r="IOE22" s="381"/>
      <c r="IOF22" s="381"/>
      <c r="IOG22" s="381"/>
      <c r="IOH22" s="381"/>
      <c r="IOI22" s="381"/>
      <c r="IOJ22" s="381"/>
      <c r="IOK22" s="381"/>
      <c r="IOL22" s="381"/>
      <c r="IOM22" s="381"/>
      <c r="ION22" s="381"/>
      <c r="IOO22" s="381"/>
      <c r="IOP22" s="381"/>
      <c r="IOQ22" s="381"/>
      <c r="IOR22" s="381"/>
      <c r="IOS22" s="381"/>
      <c r="IOT22" s="381"/>
      <c r="IOU22" s="381"/>
      <c r="IOV22" s="381"/>
      <c r="IOW22" s="381"/>
      <c r="IOX22" s="381"/>
      <c r="IOY22" s="381"/>
      <c r="IOZ22" s="381"/>
      <c r="IPA22" s="381"/>
      <c r="IPB22" s="381"/>
      <c r="IPC22" s="381"/>
      <c r="IPD22" s="381"/>
      <c r="IPE22" s="381"/>
      <c r="IPF22" s="381"/>
      <c r="IPG22" s="381"/>
      <c r="IPH22" s="381"/>
      <c r="IPI22" s="381"/>
      <c r="IPJ22" s="381"/>
      <c r="IPK22" s="381"/>
      <c r="IPL22" s="381"/>
      <c r="IPM22" s="381"/>
      <c r="IPN22" s="381"/>
      <c r="IPO22" s="381"/>
      <c r="IPP22" s="381"/>
      <c r="IPQ22" s="381"/>
      <c r="IPR22" s="381"/>
      <c r="IPS22" s="381"/>
      <c r="IPT22" s="381"/>
      <c r="IPU22" s="381"/>
      <c r="IPV22" s="381"/>
      <c r="IPW22" s="381"/>
      <c r="IPX22" s="381"/>
      <c r="IPY22" s="381"/>
      <c r="IPZ22" s="381"/>
      <c r="IQA22" s="381"/>
      <c r="IQB22" s="381"/>
      <c r="IQC22" s="381"/>
      <c r="IQD22" s="381"/>
      <c r="IQE22" s="381"/>
      <c r="IQF22" s="381"/>
      <c r="IQG22" s="381"/>
      <c r="IQH22" s="381"/>
      <c r="IQI22" s="381"/>
      <c r="IQJ22" s="381"/>
      <c r="IQK22" s="381"/>
      <c r="IQL22" s="381"/>
      <c r="IQM22" s="381"/>
      <c r="IQN22" s="381"/>
      <c r="IQO22" s="381"/>
      <c r="IQP22" s="381"/>
      <c r="IQQ22" s="381"/>
      <c r="IQR22" s="381"/>
      <c r="IQS22" s="381"/>
      <c r="IQT22" s="381"/>
      <c r="IQU22" s="381"/>
      <c r="IQV22" s="381"/>
      <c r="IQW22" s="381"/>
      <c r="IQX22" s="381"/>
      <c r="IQY22" s="381"/>
      <c r="IQZ22" s="381"/>
      <c r="IRA22" s="381"/>
      <c r="IRB22" s="381"/>
      <c r="IRC22" s="381"/>
      <c r="IRD22" s="381"/>
      <c r="IRE22" s="381"/>
      <c r="IRF22" s="381"/>
      <c r="IRG22" s="381"/>
      <c r="IRH22" s="381"/>
      <c r="IRI22" s="381"/>
      <c r="IRJ22" s="381"/>
      <c r="IRK22" s="381"/>
      <c r="IRL22" s="381"/>
      <c r="IRM22" s="381"/>
      <c r="IRN22" s="381"/>
      <c r="IRO22" s="381"/>
      <c r="IRP22" s="381"/>
      <c r="IRQ22" s="381"/>
      <c r="IRR22" s="381"/>
      <c r="IRS22" s="381"/>
      <c r="IRT22" s="381"/>
      <c r="IRU22" s="381"/>
      <c r="IRV22" s="381"/>
      <c r="IRW22" s="381"/>
      <c r="IRX22" s="381"/>
      <c r="IRY22" s="381"/>
      <c r="IRZ22" s="381"/>
      <c r="ISA22" s="381"/>
      <c r="ISB22" s="381"/>
      <c r="ISC22" s="381"/>
      <c r="ISD22" s="381"/>
      <c r="ISE22" s="381"/>
      <c r="ISF22" s="381"/>
      <c r="ISG22" s="381"/>
      <c r="ISH22" s="381"/>
      <c r="ISI22" s="381"/>
      <c r="ISJ22" s="381"/>
      <c r="ISK22" s="381"/>
      <c r="ISL22" s="381"/>
      <c r="ISM22" s="381"/>
      <c r="ISN22" s="381"/>
      <c r="ISO22" s="381"/>
      <c r="ISP22" s="381"/>
      <c r="ISQ22" s="381"/>
      <c r="ISR22" s="381"/>
      <c r="ISS22" s="381"/>
      <c r="IST22" s="381"/>
      <c r="ISU22" s="381"/>
      <c r="ISV22" s="381"/>
      <c r="ISW22" s="381"/>
      <c r="ISX22" s="381"/>
      <c r="ISY22" s="381"/>
      <c r="ISZ22" s="381"/>
      <c r="ITA22" s="381"/>
      <c r="ITB22" s="381"/>
      <c r="ITC22" s="381"/>
      <c r="ITD22" s="381"/>
      <c r="ITE22" s="381"/>
      <c r="ITF22" s="381"/>
      <c r="ITG22" s="381"/>
      <c r="ITH22" s="381"/>
      <c r="ITI22" s="381"/>
      <c r="ITJ22" s="381"/>
      <c r="ITK22" s="381"/>
      <c r="ITL22" s="381"/>
      <c r="ITM22" s="381"/>
      <c r="ITN22" s="381"/>
      <c r="ITO22" s="381"/>
      <c r="ITP22" s="381"/>
      <c r="ITQ22" s="381"/>
      <c r="ITR22" s="381"/>
      <c r="ITS22" s="381"/>
      <c r="ITT22" s="381"/>
      <c r="ITU22" s="381"/>
      <c r="ITV22" s="381"/>
      <c r="ITW22" s="381"/>
      <c r="ITX22" s="381"/>
      <c r="ITY22" s="381"/>
      <c r="ITZ22" s="381"/>
      <c r="IUA22" s="381"/>
      <c r="IUB22" s="381"/>
      <c r="IUC22" s="381"/>
      <c r="IUD22" s="381"/>
      <c r="IUE22" s="381"/>
      <c r="IUF22" s="381"/>
      <c r="IUG22" s="381"/>
      <c r="IUH22" s="381"/>
      <c r="IUI22" s="381"/>
      <c r="IUJ22" s="381"/>
      <c r="IUK22" s="381"/>
      <c r="IUL22" s="381"/>
      <c r="IUM22" s="381"/>
      <c r="IUN22" s="381"/>
      <c r="IUO22" s="381"/>
      <c r="IUP22" s="381"/>
      <c r="IUQ22" s="381"/>
      <c r="IUR22" s="381"/>
      <c r="IUS22" s="381"/>
      <c r="IUT22" s="381"/>
      <c r="IUU22" s="381"/>
      <c r="IUV22" s="381"/>
      <c r="IUW22" s="381"/>
      <c r="IUX22" s="381"/>
      <c r="IUY22" s="381"/>
      <c r="IUZ22" s="381"/>
      <c r="IVA22" s="381"/>
      <c r="IVB22" s="381"/>
      <c r="IVC22" s="381"/>
      <c r="IVD22" s="381"/>
      <c r="IVE22" s="381"/>
      <c r="IVF22" s="381"/>
      <c r="IVG22" s="381"/>
      <c r="IVH22" s="381"/>
      <c r="IVI22" s="381"/>
      <c r="IVJ22" s="381"/>
      <c r="IVK22" s="381"/>
      <c r="IVL22" s="381"/>
      <c r="IVM22" s="381"/>
      <c r="IVN22" s="381"/>
      <c r="IVO22" s="381"/>
      <c r="IVP22" s="381"/>
      <c r="IVQ22" s="381"/>
      <c r="IVR22" s="381"/>
      <c r="IVS22" s="381"/>
      <c r="IVT22" s="381"/>
      <c r="IVU22" s="381"/>
      <c r="IVV22" s="381"/>
      <c r="IVW22" s="381"/>
      <c r="IVX22" s="381"/>
      <c r="IVY22" s="381"/>
      <c r="IVZ22" s="381"/>
      <c r="IWA22" s="381"/>
      <c r="IWB22" s="381"/>
      <c r="IWC22" s="381"/>
      <c r="IWD22" s="381"/>
      <c r="IWE22" s="381"/>
      <c r="IWF22" s="381"/>
      <c r="IWG22" s="381"/>
      <c r="IWH22" s="381"/>
      <c r="IWI22" s="381"/>
      <c r="IWJ22" s="381"/>
      <c r="IWK22" s="381"/>
      <c r="IWL22" s="381"/>
      <c r="IWM22" s="381"/>
      <c r="IWN22" s="381"/>
      <c r="IWO22" s="381"/>
      <c r="IWP22" s="381"/>
      <c r="IWQ22" s="381"/>
      <c r="IWR22" s="381"/>
      <c r="IWS22" s="381"/>
      <c r="IWT22" s="381"/>
      <c r="IWU22" s="381"/>
      <c r="IWV22" s="381"/>
      <c r="IWW22" s="381"/>
      <c r="IWX22" s="381"/>
      <c r="IWY22" s="381"/>
      <c r="IWZ22" s="381"/>
      <c r="IXA22" s="381"/>
      <c r="IXB22" s="381"/>
      <c r="IXC22" s="381"/>
      <c r="IXD22" s="381"/>
      <c r="IXE22" s="381"/>
      <c r="IXF22" s="381"/>
      <c r="IXG22" s="381"/>
      <c r="IXH22" s="381"/>
      <c r="IXI22" s="381"/>
      <c r="IXJ22" s="381"/>
      <c r="IXK22" s="381"/>
      <c r="IXL22" s="381"/>
      <c r="IXM22" s="381"/>
      <c r="IXN22" s="381"/>
      <c r="IXO22" s="381"/>
      <c r="IXP22" s="381"/>
      <c r="IXQ22" s="381"/>
      <c r="IXR22" s="381"/>
      <c r="IXS22" s="381"/>
      <c r="IXT22" s="381"/>
      <c r="IXU22" s="381"/>
      <c r="IXV22" s="381"/>
      <c r="IXW22" s="381"/>
      <c r="IXX22" s="381"/>
      <c r="IXY22" s="381"/>
      <c r="IXZ22" s="381"/>
      <c r="IYA22" s="381"/>
      <c r="IYB22" s="381"/>
      <c r="IYC22" s="381"/>
      <c r="IYD22" s="381"/>
      <c r="IYE22" s="381"/>
      <c r="IYF22" s="381"/>
      <c r="IYG22" s="381"/>
      <c r="IYH22" s="381"/>
      <c r="IYI22" s="381"/>
      <c r="IYJ22" s="381"/>
      <c r="IYK22" s="381"/>
      <c r="IYL22" s="381"/>
      <c r="IYM22" s="381"/>
      <c r="IYN22" s="381"/>
      <c r="IYO22" s="381"/>
      <c r="IYP22" s="381"/>
      <c r="IYQ22" s="381"/>
      <c r="IYR22" s="381"/>
      <c r="IYS22" s="381"/>
      <c r="IYT22" s="381"/>
      <c r="IYU22" s="381"/>
      <c r="IYV22" s="381"/>
      <c r="IYW22" s="381"/>
      <c r="IYX22" s="381"/>
      <c r="IYY22" s="381"/>
      <c r="IYZ22" s="381"/>
      <c r="IZA22" s="381"/>
      <c r="IZB22" s="381"/>
      <c r="IZC22" s="381"/>
      <c r="IZD22" s="381"/>
      <c r="IZE22" s="381"/>
      <c r="IZF22" s="381"/>
      <c r="IZG22" s="381"/>
      <c r="IZH22" s="381"/>
      <c r="IZI22" s="381"/>
      <c r="IZJ22" s="381"/>
      <c r="IZK22" s="381"/>
      <c r="IZL22" s="381"/>
      <c r="IZM22" s="381"/>
      <c r="IZN22" s="381"/>
      <c r="IZO22" s="381"/>
      <c r="IZP22" s="381"/>
      <c r="IZQ22" s="381"/>
      <c r="IZR22" s="381"/>
      <c r="IZS22" s="381"/>
      <c r="IZT22" s="381"/>
      <c r="IZU22" s="381"/>
      <c r="IZV22" s="381"/>
      <c r="IZW22" s="381"/>
      <c r="IZX22" s="381"/>
      <c r="IZY22" s="381"/>
      <c r="IZZ22" s="381"/>
      <c r="JAA22" s="381"/>
      <c r="JAB22" s="381"/>
      <c r="JAC22" s="381"/>
      <c r="JAD22" s="381"/>
      <c r="JAE22" s="381"/>
      <c r="JAF22" s="381"/>
      <c r="JAG22" s="381"/>
      <c r="JAH22" s="381"/>
      <c r="JAI22" s="381"/>
      <c r="JAJ22" s="381"/>
      <c r="JAK22" s="381"/>
      <c r="JAL22" s="381"/>
      <c r="JAM22" s="381"/>
      <c r="JAN22" s="381"/>
      <c r="JAO22" s="381"/>
      <c r="JAP22" s="381"/>
      <c r="JAQ22" s="381"/>
      <c r="JAR22" s="381"/>
      <c r="JAS22" s="381"/>
      <c r="JAT22" s="381"/>
      <c r="JAU22" s="381"/>
      <c r="JAV22" s="381"/>
      <c r="JAW22" s="381"/>
      <c r="JAX22" s="381"/>
      <c r="JAY22" s="381"/>
      <c r="JAZ22" s="381"/>
      <c r="JBA22" s="381"/>
      <c r="JBB22" s="381"/>
      <c r="JBC22" s="381"/>
      <c r="JBD22" s="381"/>
      <c r="JBE22" s="381"/>
      <c r="JBF22" s="381"/>
      <c r="JBG22" s="381"/>
      <c r="JBH22" s="381"/>
      <c r="JBI22" s="381"/>
      <c r="JBJ22" s="381"/>
      <c r="JBK22" s="381"/>
      <c r="JBL22" s="381"/>
      <c r="JBM22" s="381"/>
      <c r="JBN22" s="381"/>
      <c r="JBO22" s="381"/>
      <c r="JBP22" s="381"/>
      <c r="JBQ22" s="381"/>
      <c r="JBR22" s="381"/>
      <c r="JBS22" s="381"/>
      <c r="JBT22" s="381"/>
      <c r="JBU22" s="381"/>
      <c r="JBV22" s="381"/>
      <c r="JBW22" s="381"/>
      <c r="JBX22" s="381"/>
      <c r="JBY22" s="381"/>
      <c r="JBZ22" s="381"/>
      <c r="JCA22" s="381"/>
      <c r="JCB22" s="381"/>
      <c r="JCC22" s="381"/>
      <c r="JCD22" s="381"/>
      <c r="JCE22" s="381"/>
      <c r="JCF22" s="381"/>
      <c r="JCG22" s="381"/>
      <c r="JCH22" s="381"/>
      <c r="JCI22" s="381"/>
      <c r="JCJ22" s="381"/>
      <c r="JCK22" s="381"/>
      <c r="JCL22" s="381"/>
      <c r="JCM22" s="381"/>
      <c r="JCN22" s="381"/>
      <c r="JCO22" s="381"/>
      <c r="JCP22" s="381"/>
      <c r="JCQ22" s="381"/>
      <c r="JCR22" s="381"/>
      <c r="JCS22" s="381"/>
      <c r="JCT22" s="381"/>
      <c r="JCU22" s="381"/>
      <c r="JCV22" s="381"/>
      <c r="JCW22" s="381"/>
      <c r="JCX22" s="381"/>
      <c r="JCY22" s="381"/>
      <c r="JCZ22" s="381"/>
      <c r="JDA22" s="381"/>
      <c r="JDB22" s="381"/>
      <c r="JDC22" s="381"/>
      <c r="JDD22" s="381"/>
      <c r="JDE22" s="381"/>
      <c r="JDF22" s="381"/>
      <c r="JDG22" s="381"/>
      <c r="JDH22" s="381"/>
      <c r="JDI22" s="381"/>
      <c r="JDJ22" s="381"/>
      <c r="JDK22" s="381"/>
      <c r="JDL22" s="381"/>
      <c r="JDM22" s="381"/>
      <c r="JDN22" s="381"/>
      <c r="JDO22" s="381"/>
      <c r="JDP22" s="381"/>
      <c r="JDQ22" s="381"/>
      <c r="JDR22" s="381"/>
      <c r="JDS22" s="381"/>
      <c r="JDT22" s="381"/>
      <c r="JDU22" s="381"/>
      <c r="JDV22" s="381"/>
      <c r="JDW22" s="381"/>
      <c r="JDX22" s="381"/>
      <c r="JDY22" s="381"/>
      <c r="JDZ22" s="381"/>
      <c r="JEA22" s="381"/>
      <c r="JEB22" s="381"/>
      <c r="JEC22" s="381"/>
      <c r="JED22" s="381"/>
      <c r="JEE22" s="381"/>
      <c r="JEF22" s="381"/>
      <c r="JEG22" s="381"/>
      <c r="JEH22" s="381"/>
      <c r="JEI22" s="381"/>
      <c r="JEJ22" s="381"/>
      <c r="JEK22" s="381"/>
      <c r="JEL22" s="381"/>
      <c r="JEM22" s="381"/>
      <c r="JEN22" s="381"/>
      <c r="JEO22" s="381"/>
      <c r="JEP22" s="381"/>
      <c r="JEQ22" s="381"/>
      <c r="JER22" s="381"/>
      <c r="JES22" s="381"/>
      <c r="JET22" s="381"/>
      <c r="JEU22" s="381"/>
      <c r="JEV22" s="381"/>
      <c r="JEW22" s="381"/>
      <c r="JEX22" s="381"/>
      <c r="JEY22" s="381"/>
      <c r="JEZ22" s="381"/>
      <c r="JFA22" s="381"/>
      <c r="JFB22" s="381"/>
      <c r="JFC22" s="381"/>
      <c r="JFD22" s="381"/>
      <c r="JFE22" s="381"/>
      <c r="JFF22" s="381"/>
      <c r="JFG22" s="381"/>
      <c r="JFH22" s="381"/>
      <c r="JFI22" s="381"/>
      <c r="JFJ22" s="381"/>
      <c r="JFK22" s="381"/>
      <c r="JFL22" s="381"/>
      <c r="JFM22" s="381"/>
      <c r="JFN22" s="381"/>
      <c r="JFO22" s="381"/>
      <c r="JFP22" s="381"/>
      <c r="JFQ22" s="381"/>
      <c r="JFR22" s="381"/>
      <c r="JFS22" s="381"/>
      <c r="JFT22" s="381"/>
      <c r="JFU22" s="381"/>
      <c r="JFV22" s="381"/>
      <c r="JFW22" s="381"/>
      <c r="JFX22" s="381"/>
      <c r="JFY22" s="381"/>
      <c r="JFZ22" s="381"/>
      <c r="JGA22" s="381"/>
      <c r="JGB22" s="381"/>
      <c r="JGC22" s="381"/>
      <c r="JGD22" s="381"/>
      <c r="JGE22" s="381"/>
      <c r="JGF22" s="381"/>
      <c r="JGG22" s="381"/>
      <c r="JGH22" s="381"/>
      <c r="JGI22" s="381"/>
      <c r="JGJ22" s="381"/>
      <c r="JGK22" s="381"/>
      <c r="JGL22" s="381"/>
      <c r="JGM22" s="381"/>
      <c r="JGN22" s="381"/>
      <c r="JGO22" s="381"/>
      <c r="JGP22" s="381"/>
      <c r="JGQ22" s="381"/>
      <c r="JGR22" s="381"/>
      <c r="JGS22" s="381"/>
      <c r="JGT22" s="381"/>
      <c r="JGU22" s="381"/>
      <c r="JGV22" s="381"/>
      <c r="JGW22" s="381"/>
      <c r="JGX22" s="381"/>
      <c r="JGY22" s="381"/>
      <c r="JGZ22" s="381"/>
      <c r="JHA22" s="381"/>
      <c r="JHB22" s="381"/>
      <c r="JHC22" s="381"/>
      <c r="JHD22" s="381"/>
      <c r="JHE22" s="381"/>
      <c r="JHF22" s="381"/>
      <c r="JHG22" s="381"/>
      <c r="JHH22" s="381"/>
      <c r="JHI22" s="381"/>
      <c r="JHJ22" s="381"/>
      <c r="JHK22" s="381"/>
      <c r="JHL22" s="381"/>
      <c r="JHM22" s="381"/>
      <c r="JHN22" s="381"/>
      <c r="JHO22" s="381"/>
      <c r="JHP22" s="381"/>
      <c r="JHQ22" s="381"/>
      <c r="JHR22" s="381"/>
      <c r="JHS22" s="381"/>
      <c r="JHT22" s="381"/>
      <c r="JHU22" s="381"/>
      <c r="JHV22" s="381"/>
      <c r="JHW22" s="381"/>
      <c r="JHX22" s="381"/>
      <c r="JHY22" s="381"/>
      <c r="JHZ22" s="381"/>
      <c r="JIA22" s="381"/>
      <c r="JIB22" s="381"/>
      <c r="JIC22" s="381"/>
      <c r="JID22" s="381"/>
      <c r="JIE22" s="381"/>
      <c r="JIF22" s="381"/>
      <c r="JIG22" s="381"/>
      <c r="JIH22" s="381"/>
      <c r="JII22" s="381"/>
      <c r="JIJ22" s="381"/>
      <c r="JIK22" s="381"/>
      <c r="JIL22" s="381"/>
      <c r="JIM22" s="381"/>
      <c r="JIN22" s="381"/>
      <c r="JIO22" s="381"/>
      <c r="JIP22" s="381"/>
      <c r="JIQ22" s="381"/>
      <c r="JIR22" s="381"/>
      <c r="JIS22" s="381"/>
      <c r="JIT22" s="381"/>
      <c r="JIU22" s="381"/>
      <c r="JIV22" s="381"/>
      <c r="JIW22" s="381"/>
      <c r="JIX22" s="381"/>
      <c r="JIY22" s="381"/>
      <c r="JIZ22" s="381"/>
      <c r="JJA22" s="381"/>
      <c r="JJB22" s="381"/>
      <c r="JJC22" s="381"/>
      <c r="JJD22" s="381"/>
      <c r="JJE22" s="381"/>
      <c r="JJF22" s="381"/>
      <c r="JJG22" s="381"/>
      <c r="JJH22" s="381"/>
      <c r="JJI22" s="381"/>
      <c r="JJJ22" s="381"/>
      <c r="JJK22" s="381"/>
      <c r="JJL22" s="381"/>
      <c r="JJM22" s="381"/>
      <c r="JJN22" s="381"/>
      <c r="JJO22" s="381"/>
      <c r="JJP22" s="381"/>
      <c r="JJQ22" s="381"/>
      <c r="JJR22" s="381"/>
      <c r="JJS22" s="381"/>
      <c r="JJT22" s="381"/>
      <c r="JJU22" s="381"/>
      <c r="JJV22" s="381"/>
      <c r="JJW22" s="381"/>
      <c r="JJX22" s="381"/>
      <c r="JJY22" s="381"/>
      <c r="JJZ22" s="381"/>
      <c r="JKA22" s="381"/>
      <c r="JKB22" s="381"/>
      <c r="JKC22" s="381"/>
      <c r="JKD22" s="381"/>
      <c r="JKE22" s="381"/>
      <c r="JKF22" s="381"/>
      <c r="JKG22" s="381"/>
      <c r="JKH22" s="381"/>
      <c r="JKI22" s="381"/>
      <c r="JKJ22" s="381"/>
      <c r="JKK22" s="381"/>
      <c r="JKL22" s="381"/>
      <c r="JKM22" s="381"/>
      <c r="JKN22" s="381"/>
      <c r="JKO22" s="381"/>
      <c r="JKP22" s="381"/>
      <c r="JKQ22" s="381"/>
      <c r="JKR22" s="381"/>
      <c r="JKS22" s="381"/>
      <c r="JKT22" s="381"/>
      <c r="JKU22" s="381"/>
      <c r="JKV22" s="381"/>
      <c r="JKW22" s="381"/>
      <c r="JKX22" s="381"/>
      <c r="JKY22" s="381"/>
      <c r="JKZ22" s="381"/>
      <c r="JLA22" s="381"/>
      <c r="JLB22" s="381"/>
      <c r="JLC22" s="381"/>
      <c r="JLD22" s="381"/>
      <c r="JLE22" s="381"/>
      <c r="JLF22" s="381"/>
      <c r="JLG22" s="381"/>
      <c r="JLH22" s="381"/>
      <c r="JLI22" s="381"/>
      <c r="JLJ22" s="381"/>
      <c r="JLK22" s="381"/>
      <c r="JLL22" s="381"/>
      <c r="JLM22" s="381"/>
      <c r="JLN22" s="381"/>
      <c r="JLO22" s="381"/>
      <c r="JLP22" s="381"/>
      <c r="JLQ22" s="381"/>
      <c r="JLR22" s="381"/>
      <c r="JLS22" s="381"/>
      <c r="JLT22" s="381"/>
      <c r="JLU22" s="381"/>
      <c r="JLV22" s="381"/>
      <c r="JLW22" s="381"/>
      <c r="JLX22" s="381"/>
      <c r="JLY22" s="381"/>
      <c r="JLZ22" s="381"/>
      <c r="JMA22" s="381"/>
      <c r="JMB22" s="381"/>
      <c r="JMC22" s="381"/>
      <c r="JMD22" s="381"/>
      <c r="JME22" s="381"/>
      <c r="JMF22" s="381"/>
      <c r="JMG22" s="381"/>
      <c r="JMH22" s="381"/>
      <c r="JMI22" s="381"/>
      <c r="JMJ22" s="381"/>
      <c r="JMK22" s="381"/>
      <c r="JML22" s="381"/>
      <c r="JMM22" s="381"/>
      <c r="JMN22" s="381"/>
      <c r="JMO22" s="381"/>
      <c r="JMP22" s="381"/>
      <c r="JMQ22" s="381"/>
      <c r="JMR22" s="381"/>
      <c r="JMS22" s="381"/>
      <c r="JMT22" s="381"/>
      <c r="JMU22" s="381"/>
      <c r="JMV22" s="381"/>
      <c r="JMW22" s="381"/>
      <c r="JMX22" s="381"/>
      <c r="JMY22" s="381"/>
      <c r="JMZ22" s="381"/>
      <c r="JNA22" s="381"/>
      <c r="JNB22" s="381"/>
      <c r="JNC22" s="381"/>
      <c r="JND22" s="381"/>
      <c r="JNE22" s="381"/>
      <c r="JNF22" s="381"/>
      <c r="JNG22" s="381"/>
      <c r="JNH22" s="381"/>
      <c r="JNI22" s="381"/>
      <c r="JNJ22" s="381"/>
      <c r="JNK22" s="381"/>
      <c r="JNL22" s="381"/>
      <c r="JNM22" s="381"/>
      <c r="JNN22" s="381"/>
      <c r="JNO22" s="381"/>
      <c r="JNP22" s="381"/>
      <c r="JNQ22" s="381"/>
      <c r="JNR22" s="381"/>
      <c r="JNS22" s="381"/>
      <c r="JNT22" s="381"/>
      <c r="JNU22" s="381"/>
      <c r="JNV22" s="381"/>
      <c r="JNW22" s="381"/>
      <c r="JNX22" s="381"/>
      <c r="JNY22" s="381"/>
      <c r="JNZ22" s="381"/>
      <c r="JOA22" s="381"/>
      <c r="JOB22" s="381"/>
      <c r="JOC22" s="381"/>
      <c r="JOD22" s="381"/>
      <c r="JOE22" s="381"/>
      <c r="JOF22" s="381"/>
      <c r="JOG22" s="381"/>
      <c r="JOH22" s="381"/>
      <c r="JOI22" s="381"/>
      <c r="JOJ22" s="381"/>
      <c r="JOK22" s="381"/>
      <c r="JOL22" s="381"/>
      <c r="JOM22" s="381"/>
      <c r="JON22" s="381"/>
      <c r="JOO22" s="381"/>
      <c r="JOP22" s="381"/>
      <c r="JOQ22" s="381"/>
      <c r="JOR22" s="381"/>
      <c r="JOS22" s="381"/>
      <c r="JOT22" s="381"/>
      <c r="JOU22" s="381"/>
      <c r="JOV22" s="381"/>
      <c r="JOW22" s="381"/>
      <c r="JOX22" s="381"/>
      <c r="JOY22" s="381"/>
      <c r="JOZ22" s="381"/>
      <c r="JPA22" s="381"/>
      <c r="JPB22" s="381"/>
      <c r="JPC22" s="381"/>
      <c r="JPD22" s="381"/>
      <c r="JPE22" s="381"/>
      <c r="JPF22" s="381"/>
      <c r="JPG22" s="381"/>
      <c r="JPH22" s="381"/>
      <c r="JPI22" s="381"/>
      <c r="JPJ22" s="381"/>
      <c r="JPK22" s="381"/>
      <c r="JPL22" s="381"/>
      <c r="JPM22" s="381"/>
      <c r="JPN22" s="381"/>
      <c r="JPO22" s="381"/>
      <c r="JPP22" s="381"/>
      <c r="JPQ22" s="381"/>
      <c r="JPR22" s="381"/>
      <c r="JPS22" s="381"/>
      <c r="JPT22" s="381"/>
      <c r="JPU22" s="381"/>
      <c r="JPV22" s="381"/>
      <c r="JPW22" s="381"/>
      <c r="JPX22" s="381"/>
      <c r="JPY22" s="381"/>
      <c r="JPZ22" s="381"/>
      <c r="JQA22" s="381"/>
      <c r="JQB22" s="381"/>
      <c r="JQC22" s="381"/>
      <c r="JQD22" s="381"/>
      <c r="JQE22" s="381"/>
      <c r="JQF22" s="381"/>
      <c r="JQG22" s="381"/>
      <c r="JQH22" s="381"/>
      <c r="JQI22" s="381"/>
      <c r="JQJ22" s="381"/>
      <c r="JQK22" s="381"/>
      <c r="JQL22" s="381"/>
      <c r="JQM22" s="381"/>
      <c r="JQN22" s="381"/>
      <c r="JQO22" s="381"/>
      <c r="JQP22" s="381"/>
      <c r="JQQ22" s="381"/>
      <c r="JQR22" s="381"/>
      <c r="JQS22" s="381"/>
      <c r="JQT22" s="381"/>
      <c r="JQU22" s="381"/>
      <c r="JQV22" s="381"/>
      <c r="JQW22" s="381"/>
      <c r="JQX22" s="381"/>
      <c r="JQY22" s="381"/>
      <c r="JQZ22" s="381"/>
      <c r="JRA22" s="381"/>
      <c r="JRB22" s="381"/>
      <c r="JRC22" s="381"/>
      <c r="JRD22" s="381"/>
      <c r="JRE22" s="381"/>
      <c r="JRF22" s="381"/>
      <c r="JRG22" s="381"/>
      <c r="JRH22" s="381"/>
      <c r="JRI22" s="381"/>
      <c r="JRJ22" s="381"/>
      <c r="JRK22" s="381"/>
      <c r="JRL22" s="381"/>
      <c r="JRM22" s="381"/>
      <c r="JRN22" s="381"/>
      <c r="JRO22" s="381"/>
      <c r="JRP22" s="381"/>
      <c r="JRQ22" s="381"/>
      <c r="JRR22" s="381"/>
      <c r="JRS22" s="381"/>
      <c r="JRT22" s="381"/>
      <c r="JRU22" s="381"/>
      <c r="JRV22" s="381"/>
      <c r="JRW22" s="381"/>
      <c r="JRX22" s="381"/>
      <c r="JRY22" s="381"/>
      <c r="JRZ22" s="381"/>
      <c r="JSA22" s="381"/>
      <c r="JSB22" s="381"/>
      <c r="JSC22" s="381"/>
      <c r="JSD22" s="381"/>
      <c r="JSE22" s="381"/>
      <c r="JSF22" s="381"/>
      <c r="JSG22" s="381"/>
      <c r="JSH22" s="381"/>
      <c r="JSI22" s="381"/>
      <c r="JSJ22" s="381"/>
      <c r="JSK22" s="381"/>
      <c r="JSL22" s="381"/>
      <c r="JSM22" s="381"/>
      <c r="JSN22" s="381"/>
      <c r="JSO22" s="381"/>
      <c r="JSP22" s="381"/>
      <c r="JSQ22" s="381"/>
      <c r="JSR22" s="381"/>
      <c r="JSS22" s="381"/>
      <c r="JST22" s="381"/>
      <c r="JSU22" s="381"/>
      <c r="JSV22" s="381"/>
      <c r="JSW22" s="381"/>
      <c r="JSX22" s="381"/>
      <c r="JSY22" s="381"/>
      <c r="JSZ22" s="381"/>
      <c r="JTA22" s="381"/>
      <c r="JTB22" s="381"/>
      <c r="JTC22" s="381"/>
      <c r="JTD22" s="381"/>
      <c r="JTE22" s="381"/>
      <c r="JTF22" s="381"/>
      <c r="JTG22" s="381"/>
      <c r="JTH22" s="381"/>
      <c r="JTI22" s="381"/>
      <c r="JTJ22" s="381"/>
      <c r="JTK22" s="381"/>
      <c r="JTL22" s="381"/>
      <c r="JTM22" s="381"/>
      <c r="JTN22" s="381"/>
      <c r="JTO22" s="381"/>
      <c r="JTP22" s="381"/>
      <c r="JTQ22" s="381"/>
      <c r="JTR22" s="381"/>
      <c r="JTS22" s="381"/>
      <c r="JTT22" s="381"/>
      <c r="JTU22" s="381"/>
      <c r="JTV22" s="381"/>
      <c r="JTW22" s="381"/>
      <c r="JTX22" s="381"/>
      <c r="JTY22" s="381"/>
      <c r="JTZ22" s="381"/>
      <c r="JUA22" s="381"/>
      <c r="JUB22" s="381"/>
      <c r="JUC22" s="381"/>
      <c r="JUD22" s="381"/>
      <c r="JUE22" s="381"/>
      <c r="JUF22" s="381"/>
      <c r="JUG22" s="381"/>
      <c r="JUH22" s="381"/>
      <c r="JUI22" s="381"/>
      <c r="JUJ22" s="381"/>
      <c r="JUK22" s="381"/>
      <c r="JUL22" s="381"/>
      <c r="JUM22" s="381"/>
      <c r="JUN22" s="381"/>
      <c r="JUO22" s="381"/>
      <c r="JUP22" s="381"/>
      <c r="JUQ22" s="381"/>
      <c r="JUR22" s="381"/>
      <c r="JUS22" s="381"/>
      <c r="JUT22" s="381"/>
      <c r="JUU22" s="381"/>
      <c r="JUV22" s="381"/>
      <c r="JUW22" s="381"/>
      <c r="JUX22" s="381"/>
      <c r="JUY22" s="381"/>
      <c r="JUZ22" s="381"/>
      <c r="JVA22" s="381"/>
      <c r="JVB22" s="381"/>
      <c r="JVC22" s="381"/>
      <c r="JVD22" s="381"/>
      <c r="JVE22" s="381"/>
      <c r="JVF22" s="381"/>
      <c r="JVG22" s="381"/>
      <c r="JVH22" s="381"/>
      <c r="JVI22" s="381"/>
      <c r="JVJ22" s="381"/>
      <c r="JVK22" s="381"/>
      <c r="JVL22" s="381"/>
      <c r="JVM22" s="381"/>
      <c r="JVN22" s="381"/>
      <c r="JVO22" s="381"/>
      <c r="JVP22" s="381"/>
      <c r="JVQ22" s="381"/>
      <c r="JVR22" s="381"/>
      <c r="JVS22" s="381"/>
      <c r="JVT22" s="381"/>
      <c r="JVU22" s="381"/>
      <c r="JVV22" s="381"/>
      <c r="JVW22" s="381"/>
      <c r="JVX22" s="381"/>
      <c r="JVY22" s="381"/>
      <c r="JVZ22" s="381"/>
      <c r="JWA22" s="381"/>
      <c r="JWB22" s="381"/>
      <c r="JWC22" s="381"/>
      <c r="JWD22" s="381"/>
      <c r="JWE22" s="381"/>
      <c r="JWF22" s="381"/>
      <c r="JWG22" s="381"/>
      <c r="JWH22" s="381"/>
      <c r="JWI22" s="381"/>
      <c r="JWJ22" s="381"/>
      <c r="JWK22" s="381"/>
      <c r="JWL22" s="381"/>
      <c r="JWM22" s="381"/>
      <c r="JWN22" s="381"/>
      <c r="JWO22" s="381"/>
      <c r="JWP22" s="381"/>
      <c r="JWQ22" s="381"/>
      <c r="JWR22" s="381"/>
      <c r="JWS22" s="381"/>
      <c r="JWT22" s="381"/>
      <c r="JWU22" s="381"/>
      <c r="JWV22" s="381"/>
      <c r="JWW22" s="381"/>
      <c r="JWX22" s="381"/>
      <c r="JWY22" s="381"/>
      <c r="JWZ22" s="381"/>
      <c r="JXA22" s="381"/>
      <c r="JXB22" s="381"/>
      <c r="JXC22" s="381"/>
      <c r="JXD22" s="381"/>
      <c r="JXE22" s="381"/>
      <c r="JXF22" s="381"/>
      <c r="JXG22" s="381"/>
      <c r="JXH22" s="381"/>
      <c r="JXI22" s="381"/>
      <c r="JXJ22" s="381"/>
      <c r="JXK22" s="381"/>
      <c r="JXL22" s="381"/>
      <c r="JXM22" s="381"/>
      <c r="JXN22" s="381"/>
      <c r="JXO22" s="381"/>
      <c r="JXP22" s="381"/>
      <c r="JXQ22" s="381"/>
      <c r="JXR22" s="381"/>
      <c r="JXS22" s="381"/>
      <c r="JXT22" s="381"/>
      <c r="JXU22" s="381"/>
      <c r="JXV22" s="381"/>
      <c r="JXW22" s="381"/>
      <c r="JXX22" s="381"/>
      <c r="JXY22" s="381"/>
      <c r="JXZ22" s="381"/>
      <c r="JYA22" s="381"/>
      <c r="JYB22" s="381"/>
      <c r="JYC22" s="381"/>
      <c r="JYD22" s="381"/>
      <c r="JYE22" s="381"/>
      <c r="JYF22" s="381"/>
      <c r="JYG22" s="381"/>
      <c r="JYH22" s="381"/>
      <c r="JYI22" s="381"/>
      <c r="JYJ22" s="381"/>
      <c r="JYK22" s="381"/>
      <c r="JYL22" s="381"/>
      <c r="JYM22" s="381"/>
      <c r="JYN22" s="381"/>
      <c r="JYO22" s="381"/>
      <c r="JYP22" s="381"/>
      <c r="JYQ22" s="381"/>
      <c r="JYR22" s="381"/>
      <c r="JYS22" s="381"/>
      <c r="JYT22" s="381"/>
      <c r="JYU22" s="381"/>
      <c r="JYV22" s="381"/>
      <c r="JYW22" s="381"/>
      <c r="JYX22" s="381"/>
      <c r="JYY22" s="381"/>
      <c r="JYZ22" s="381"/>
      <c r="JZA22" s="381"/>
      <c r="JZB22" s="381"/>
      <c r="JZC22" s="381"/>
      <c r="JZD22" s="381"/>
      <c r="JZE22" s="381"/>
      <c r="JZF22" s="381"/>
      <c r="JZG22" s="381"/>
      <c r="JZH22" s="381"/>
      <c r="JZI22" s="381"/>
      <c r="JZJ22" s="381"/>
      <c r="JZK22" s="381"/>
      <c r="JZL22" s="381"/>
      <c r="JZM22" s="381"/>
      <c r="JZN22" s="381"/>
      <c r="JZO22" s="381"/>
      <c r="JZP22" s="381"/>
      <c r="JZQ22" s="381"/>
      <c r="JZR22" s="381"/>
      <c r="JZS22" s="381"/>
      <c r="JZT22" s="381"/>
      <c r="JZU22" s="381"/>
      <c r="JZV22" s="381"/>
      <c r="JZW22" s="381"/>
      <c r="JZX22" s="381"/>
      <c r="JZY22" s="381"/>
      <c r="JZZ22" s="381"/>
      <c r="KAA22" s="381"/>
      <c r="KAB22" s="381"/>
      <c r="KAC22" s="381"/>
      <c r="KAD22" s="381"/>
      <c r="KAE22" s="381"/>
      <c r="KAF22" s="381"/>
      <c r="KAG22" s="381"/>
      <c r="KAH22" s="381"/>
      <c r="KAI22" s="381"/>
      <c r="KAJ22" s="381"/>
      <c r="KAK22" s="381"/>
      <c r="KAL22" s="381"/>
      <c r="KAM22" s="381"/>
      <c r="KAN22" s="381"/>
      <c r="KAO22" s="381"/>
      <c r="KAP22" s="381"/>
      <c r="KAQ22" s="381"/>
      <c r="KAR22" s="381"/>
      <c r="KAS22" s="381"/>
      <c r="KAT22" s="381"/>
      <c r="KAU22" s="381"/>
      <c r="KAV22" s="381"/>
      <c r="KAW22" s="381"/>
      <c r="KAX22" s="381"/>
      <c r="KAY22" s="381"/>
      <c r="KAZ22" s="381"/>
      <c r="KBA22" s="381"/>
      <c r="KBB22" s="381"/>
      <c r="KBC22" s="381"/>
      <c r="KBD22" s="381"/>
      <c r="KBE22" s="381"/>
      <c r="KBF22" s="381"/>
      <c r="KBG22" s="381"/>
      <c r="KBH22" s="381"/>
      <c r="KBI22" s="381"/>
      <c r="KBJ22" s="381"/>
      <c r="KBK22" s="381"/>
      <c r="KBL22" s="381"/>
      <c r="KBM22" s="381"/>
      <c r="KBN22" s="381"/>
      <c r="KBO22" s="381"/>
      <c r="KBP22" s="381"/>
      <c r="KBQ22" s="381"/>
      <c r="KBR22" s="381"/>
      <c r="KBS22" s="381"/>
      <c r="KBT22" s="381"/>
      <c r="KBU22" s="381"/>
      <c r="KBV22" s="381"/>
      <c r="KBW22" s="381"/>
      <c r="KBX22" s="381"/>
      <c r="KBY22" s="381"/>
      <c r="KBZ22" s="381"/>
      <c r="KCA22" s="381"/>
      <c r="KCB22" s="381"/>
      <c r="KCC22" s="381"/>
      <c r="KCD22" s="381"/>
      <c r="KCE22" s="381"/>
      <c r="KCF22" s="381"/>
      <c r="KCG22" s="381"/>
      <c r="KCH22" s="381"/>
      <c r="KCI22" s="381"/>
      <c r="KCJ22" s="381"/>
      <c r="KCK22" s="381"/>
      <c r="KCL22" s="381"/>
      <c r="KCM22" s="381"/>
      <c r="KCN22" s="381"/>
      <c r="KCO22" s="381"/>
      <c r="KCP22" s="381"/>
      <c r="KCQ22" s="381"/>
      <c r="KCR22" s="381"/>
      <c r="KCS22" s="381"/>
      <c r="KCT22" s="381"/>
      <c r="KCU22" s="381"/>
      <c r="KCV22" s="381"/>
      <c r="KCW22" s="381"/>
      <c r="KCX22" s="381"/>
      <c r="KCY22" s="381"/>
      <c r="KCZ22" s="381"/>
      <c r="KDA22" s="381"/>
      <c r="KDB22" s="381"/>
      <c r="KDC22" s="381"/>
      <c r="KDD22" s="381"/>
      <c r="KDE22" s="381"/>
      <c r="KDF22" s="381"/>
      <c r="KDG22" s="381"/>
      <c r="KDH22" s="381"/>
      <c r="KDI22" s="381"/>
      <c r="KDJ22" s="381"/>
      <c r="KDK22" s="381"/>
      <c r="KDL22" s="381"/>
      <c r="KDM22" s="381"/>
      <c r="KDN22" s="381"/>
      <c r="KDO22" s="381"/>
      <c r="KDP22" s="381"/>
      <c r="KDQ22" s="381"/>
      <c r="KDR22" s="381"/>
      <c r="KDS22" s="381"/>
      <c r="KDT22" s="381"/>
      <c r="KDU22" s="381"/>
      <c r="KDV22" s="381"/>
      <c r="KDW22" s="381"/>
      <c r="KDX22" s="381"/>
      <c r="KDY22" s="381"/>
      <c r="KDZ22" s="381"/>
      <c r="KEA22" s="381"/>
      <c r="KEB22" s="381"/>
      <c r="KEC22" s="381"/>
      <c r="KED22" s="381"/>
      <c r="KEE22" s="381"/>
      <c r="KEF22" s="381"/>
      <c r="KEG22" s="381"/>
      <c r="KEH22" s="381"/>
      <c r="KEI22" s="381"/>
      <c r="KEJ22" s="381"/>
      <c r="KEK22" s="381"/>
      <c r="KEL22" s="381"/>
      <c r="KEM22" s="381"/>
      <c r="KEN22" s="381"/>
      <c r="KEO22" s="381"/>
      <c r="KEP22" s="381"/>
      <c r="KEQ22" s="381"/>
      <c r="KER22" s="381"/>
      <c r="KES22" s="381"/>
      <c r="KET22" s="381"/>
      <c r="KEU22" s="381"/>
      <c r="KEV22" s="381"/>
      <c r="KEW22" s="381"/>
      <c r="KEX22" s="381"/>
      <c r="KEY22" s="381"/>
      <c r="KEZ22" s="381"/>
      <c r="KFA22" s="381"/>
      <c r="KFB22" s="381"/>
      <c r="KFC22" s="381"/>
      <c r="KFD22" s="381"/>
      <c r="KFE22" s="381"/>
      <c r="KFF22" s="381"/>
      <c r="KFG22" s="381"/>
      <c r="KFH22" s="381"/>
      <c r="KFI22" s="381"/>
      <c r="KFJ22" s="381"/>
      <c r="KFK22" s="381"/>
      <c r="KFL22" s="381"/>
      <c r="KFM22" s="381"/>
      <c r="KFN22" s="381"/>
      <c r="KFO22" s="381"/>
      <c r="KFP22" s="381"/>
      <c r="KFQ22" s="381"/>
      <c r="KFR22" s="381"/>
      <c r="KFS22" s="381"/>
      <c r="KFT22" s="381"/>
      <c r="KFU22" s="381"/>
      <c r="KFV22" s="381"/>
      <c r="KFW22" s="381"/>
      <c r="KFX22" s="381"/>
      <c r="KFY22" s="381"/>
      <c r="KFZ22" s="381"/>
      <c r="KGA22" s="381"/>
      <c r="KGB22" s="381"/>
      <c r="KGC22" s="381"/>
      <c r="KGD22" s="381"/>
      <c r="KGE22" s="381"/>
      <c r="KGF22" s="381"/>
      <c r="KGG22" s="381"/>
      <c r="KGH22" s="381"/>
      <c r="KGI22" s="381"/>
      <c r="KGJ22" s="381"/>
      <c r="KGK22" s="381"/>
      <c r="KGL22" s="381"/>
      <c r="KGM22" s="381"/>
      <c r="KGN22" s="381"/>
      <c r="KGO22" s="381"/>
      <c r="KGP22" s="381"/>
      <c r="KGQ22" s="381"/>
      <c r="KGR22" s="381"/>
      <c r="KGS22" s="381"/>
      <c r="KGT22" s="381"/>
      <c r="KGU22" s="381"/>
      <c r="KGV22" s="381"/>
      <c r="KGW22" s="381"/>
      <c r="KGX22" s="381"/>
      <c r="KGY22" s="381"/>
      <c r="KGZ22" s="381"/>
      <c r="KHA22" s="381"/>
      <c r="KHB22" s="381"/>
      <c r="KHC22" s="381"/>
      <c r="KHD22" s="381"/>
      <c r="KHE22" s="381"/>
      <c r="KHF22" s="381"/>
      <c r="KHG22" s="381"/>
      <c r="KHH22" s="381"/>
      <c r="KHI22" s="381"/>
      <c r="KHJ22" s="381"/>
      <c r="KHK22" s="381"/>
      <c r="KHL22" s="381"/>
      <c r="KHM22" s="381"/>
      <c r="KHN22" s="381"/>
      <c r="KHO22" s="381"/>
      <c r="KHP22" s="381"/>
      <c r="KHQ22" s="381"/>
      <c r="KHR22" s="381"/>
      <c r="KHS22" s="381"/>
      <c r="KHT22" s="381"/>
      <c r="KHU22" s="381"/>
      <c r="KHV22" s="381"/>
      <c r="KHW22" s="381"/>
      <c r="KHX22" s="381"/>
      <c r="KHY22" s="381"/>
      <c r="KHZ22" s="381"/>
      <c r="KIA22" s="381"/>
      <c r="KIB22" s="381"/>
      <c r="KIC22" s="381"/>
      <c r="KID22" s="381"/>
      <c r="KIE22" s="381"/>
      <c r="KIF22" s="381"/>
      <c r="KIG22" s="381"/>
      <c r="KIH22" s="381"/>
      <c r="KII22" s="381"/>
      <c r="KIJ22" s="381"/>
      <c r="KIK22" s="381"/>
      <c r="KIL22" s="381"/>
      <c r="KIM22" s="381"/>
      <c r="KIN22" s="381"/>
      <c r="KIO22" s="381"/>
      <c r="KIP22" s="381"/>
      <c r="KIQ22" s="381"/>
      <c r="KIR22" s="381"/>
      <c r="KIS22" s="381"/>
      <c r="KIT22" s="381"/>
      <c r="KIU22" s="381"/>
      <c r="KIV22" s="381"/>
      <c r="KIW22" s="381"/>
      <c r="KIX22" s="381"/>
      <c r="KIY22" s="381"/>
      <c r="KIZ22" s="381"/>
      <c r="KJA22" s="381"/>
      <c r="KJB22" s="381"/>
      <c r="KJC22" s="381"/>
      <c r="KJD22" s="381"/>
      <c r="KJE22" s="381"/>
      <c r="KJF22" s="381"/>
      <c r="KJG22" s="381"/>
      <c r="KJH22" s="381"/>
      <c r="KJI22" s="381"/>
      <c r="KJJ22" s="381"/>
      <c r="KJK22" s="381"/>
      <c r="KJL22" s="381"/>
      <c r="KJM22" s="381"/>
      <c r="KJN22" s="381"/>
      <c r="KJO22" s="381"/>
      <c r="KJP22" s="381"/>
      <c r="KJQ22" s="381"/>
      <c r="KJR22" s="381"/>
      <c r="KJS22" s="381"/>
      <c r="KJT22" s="381"/>
      <c r="KJU22" s="381"/>
      <c r="KJV22" s="381"/>
      <c r="KJW22" s="381"/>
      <c r="KJX22" s="381"/>
      <c r="KJY22" s="381"/>
      <c r="KJZ22" s="381"/>
      <c r="KKA22" s="381"/>
      <c r="KKB22" s="381"/>
      <c r="KKC22" s="381"/>
      <c r="KKD22" s="381"/>
      <c r="KKE22" s="381"/>
      <c r="KKF22" s="381"/>
      <c r="KKG22" s="381"/>
      <c r="KKH22" s="381"/>
      <c r="KKI22" s="381"/>
      <c r="KKJ22" s="381"/>
      <c r="KKK22" s="381"/>
      <c r="KKL22" s="381"/>
      <c r="KKM22" s="381"/>
      <c r="KKN22" s="381"/>
      <c r="KKO22" s="381"/>
      <c r="KKP22" s="381"/>
      <c r="KKQ22" s="381"/>
      <c r="KKR22" s="381"/>
      <c r="KKS22" s="381"/>
      <c r="KKT22" s="381"/>
      <c r="KKU22" s="381"/>
      <c r="KKV22" s="381"/>
      <c r="KKW22" s="381"/>
      <c r="KKX22" s="381"/>
      <c r="KKY22" s="381"/>
      <c r="KKZ22" s="381"/>
      <c r="KLA22" s="381"/>
      <c r="KLB22" s="381"/>
      <c r="KLC22" s="381"/>
      <c r="KLD22" s="381"/>
      <c r="KLE22" s="381"/>
      <c r="KLF22" s="381"/>
      <c r="KLG22" s="381"/>
      <c r="KLH22" s="381"/>
      <c r="KLI22" s="381"/>
      <c r="KLJ22" s="381"/>
      <c r="KLK22" s="381"/>
      <c r="KLL22" s="381"/>
      <c r="KLM22" s="381"/>
      <c r="KLN22" s="381"/>
      <c r="KLO22" s="381"/>
      <c r="KLP22" s="381"/>
      <c r="KLQ22" s="381"/>
      <c r="KLR22" s="381"/>
      <c r="KLS22" s="381"/>
      <c r="KLT22" s="381"/>
      <c r="KLU22" s="381"/>
      <c r="KLV22" s="381"/>
      <c r="KLW22" s="381"/>
      <c r="KLX22" s="381"/>
      <c r="KLY22" s="381"/>
      <c r="KLZ22" s="381"/>
      <c r="KMA22" s="381"/>
      <c r="KMB22" s="381"/>
      <c r="KMC22" s="381"/>
      <c r="KMD22" s="381"/>
      <c r="KME22" s="381"/>
      <c r="KMF22" s="381"/>
      <c r="KMG22" s="381"/>
      <c r="KMH22" s="381"/>
      <c r="KMI22" s="381"/>
      <c r="KMJ22" s="381"/>
      <c r="KMK22" s="381"/>
      <c r="KML22" s="381"/>
      <c r="KMM22" s="381"/>
      <c r="KMN22" s="381"/>
      <c r="KMO22" s="381"/>
      <c r="KMP22" s="381"/>
      <c r="KMQ22" s="381"/>
      <c r="KMR22" s="381"/>
      <c r="KMS22" s="381"/>
      <c r="KMT22" s="381"/>
      <c r="KMU22" s="381"/>
      <c r="KMV22" s="381"/>
      <c r="KMW22" s="381"/>
      <c r="KMX22" s="381"/>
      <c r="KMY22" s="381"/>
      <c r="KMZ22" s="381"/>
      <c r="KNA22" s="381"/>
      <c r="KNB22" s="381"/>
      <c r="KNC22" s="381"/>
      <c r="KND22" s="381"/>
      <c r="KNE22" s="381"/>
      <c r="KNF22" s="381"/>
      <c r="KNG22" s="381"/>
      <c r="KNH22" s="381"/>
      <c r="KNI22" s="381"/>
      <c r="KNJ22" s="381"/>
      <c r="KNK22" s="381"/>
      <c r="KNL22" s="381"/>
      <c r="KNM22" s="381"/>
      <c r="KNN22" s="381"/>
      <c r="KNO22" s="381"/>
      <c r="KNP22" s="381"/>
      <c r="KNQ22" s="381"/>
      <c r="KNR22" s="381"/>
      <c r="KNS22" s="381"/>
      <c r="KNT22" s="381"/>
      <c r="KNU22" s="381"/>
      <c r="KNV22" s="381"/>
      <c r="KNW22" s="381"/>
      <c r="KNX22" s="381"/>
      <c r="KNY22" s="381"/>
      <c r="KNZ22" s="381"/>
      <c r="KOA22" s="381"/>
      <c r="KOB22" s="381"/>
      <c r="KOC22" s="381"/>
      <c r="KOD22" s="381"/>
      <c r="KOE22" s="381"/>
      <c r="KOF22" s="381"/>
      <c r="KOG22" s="381"/>
      <c r="KOH22" s="381"/>
      <c r="KOI22" s="381"/>
      <c r="KOJ22" s="381"/>
      <c r="KOK22" s="381"/>
      <c r="KOL22" s="381"/>
      <c r="KOM22" s="381"/>
      <c r="KON22" s="381"/>
      <c r="KOO22" s="381"/>
      <c r="KOP22" s="381"/>
      <c r="KOQ22" s="381"/>
      <c r="KOR22" s="381"/>
      <c r="KOS22" s="381"/>
      <c r="KOT22" s="381"/>
      <c r="KOU22" s="381"/>
      <c r="KOV22" s="381"/>
      <c r="KOW22" s="381"/>
      <c r="KOX22" s="381"/>
      <c r="KOY22" s="381"/>
      <c r="KOZ22" s="381"/>
      <c r="KPA22" s="381"/>
      <c r="KPB22" s="381"/>
      <c r="KPC22" s="381"/>
      <c r="KPD22" s="381"/>
      <c r="KPE22" s="381"/>
      <c r="KPF22" s="381"/>
      <c r="KPG22" s="381"/>
      <c r="KPH22" s="381"/>
      <c r="KPI22" s="381"/>
      <c r="KPJ22" s="381"/>
      <c r="KPK22" s="381"/>
      <c r="KPL22" s="381"/>
      <c r="KPM22" s="381"/>
      <c r="KPN22" s="381"/>
      <c r="KPO22" s="381"/>
      <c r="KPP22" s="381"/>
      <c r="KPQ22" s="381"/>
      <c r="KPR22" s="381"/>
      <c r="KPS22" s="381"/>
      <c r="KPT22" s="381"/>
      <c r="KPU22" s="381"/>
      <c r="KPV22" s="381"/>
      <c r="KPW22" s="381"/>
      <c r="KPX22" s="381"/>
      <c r="KPY22" s="381"/>
      <c r="KPZ22" s="381"/>
      <c r="KQA22" s="381"/>
      <c r="KQB22" s="381"/>
      <c r="KQC22" s="381"/>
      <c r="KQD22" s="381"/>
      <c r="KQE22" s="381"/>
      <c r="KQF22" s="381"/>
      <c r="KQG22" s="381"/>
      <c r="KQH22" s="381"/>
      <c r="KQI22" s="381"/>
      <c r="KQJ22" s="381"/>
      <c r="KQK22" s="381"/>
      <c r="KQL22" s="381"/>
      <c r="KQM22" s="381"/>
      <c r="KQN22" s="381"/>
      <c r="KQO22" s="381"/>
      <c r="KQP22" s="381"/>
      <c r="KQQ22" s="381"/>
      <c r="KQR22" s="381"/>
      <c r="KQS22" s="381"/>
      <c r="KQT22" s="381"/>
      <c r="KQU22" s="381"/>
      <c r="KQV22" s="381"/>
      <c r="KQW22" s="381"/>
      <c r="KQX22" s="381"/>
      <c r="KQY22" s="381"/>
      <c r="KQZ22" s="381"/>
      <c r="KRA22" s="381"/>
      <c r="KRB22" s="381"/>
      <c r="KRC22" s="381"/>
      <c r="KRD22" s="381"/>
      <c r="KRE22" s="381"/>
      <c r="KRF22" s="381"/>
      <c r="KRG22" s="381"/>
      <c r="KRH22" s="381"/>
      <c r="KRI22" s="381"/>
      <c r="KRJ22" s="381"/>
      <c r="KRK22" s="381"/>
      <c r="KRL22" s="381"/>
      <c r="KRM22" s="381"/>
      <c r="KRN22" s="381"/>
      <c r="KRO22" s="381"/>
      <c r="KRP22" s="381"/>
      <c r="KRQ22" s="381"/>
      <c r="KRR22" s="381"/>
      <c r="KRS22" s="381"/>
      <c r="KRT22" s="381"/>
      <c r="KRU22" s="381"/>
      <c r="KRV22" s="381"/>
      <c r="KRW22" s="381"/>
      <c r="KRX22" s="381"/>
      <c r="KRY22" s="381"/>
      <c r="KRZ22" s="381"/>
      <c r="KSA22" s="381"/>
      <c r="KSB22" s="381"/>
      <c r="KSC22" s="381"/>
      <c r="KSD22" s="381"/>
      <c r="KSE22" s="381"/>
      <c r="KSF22" s="381"/>
      <c r="KSG22" s="381"/>
      <c r="KSH22" s="381"/>
      <c r="KSI22" s="381"/>
      <c r="KSJ22" s="381"/>
      <c r="KSK22" s="381"/>
      <c r="KSL22" s="381"/>
      <c r="KSM22" s="381"/>
      <c r="KSN22" s="381"/>
      <c r="KSO22" s="381"/>
      <c r="KSP22" s="381"/>
      <c r="KSQ22" s="381"/>
      <c r="KSR22" s="381"/>
      <c r="KSS22" s="381"/>
      <c r="KST22" s="381"/>
      <c r="KSU22" s="381"/>
      <c r="KSV22" s="381"/>
      <c r="KSW22" s="381"/>
      <c r="KSX22" s="381"/>
      <c r="KSY22" s="381"/>
      <c r="KSZ22" s="381"/>
      <c r="KTA22" s="381"/>
      <c r="KTB22" s="381"/>
      <c r="KTC22" s="381"/>
      <c r="KTD22" s="381"/>
      <c r="KTE22" s="381"/>
      <c r="KTF22" s="381"/>
      <c r="KTG22" s="381"/>
      <c r="KTH22" s="381"/>
      <c r="KTI22" s="381"/>
      <c r="KTJ22" s="381"/>
      <c r="KTK22" s="381"/>
      <c r="KTL22" s="381"/>
      <c r="KTM22" s="381"/>
      <c r="KTN22" s="381"/>
      <c r="KTO22" s="381"/>
      <c r="KTP22" s="381"/>
      <c r="KTQ22" s="381"/>
      <c r="KTR22" s="381"/>
      <c r="KTS22" s="381"/>
      <c r="KTT22" s="381"/>
      <c r="KTU22" s="381"/>
      <c r="KTV22" s="381"/>
      <c r="KTW22" s="381"/>
      <c r="KTX22" s="381"/>
      <c r="KTY22" s="381"/>
      <c r="KTZ22" s="381"/>
      <c r="KUA22" s="381"/>
      <c r="KUB22" s="381"/>
      <c r="KUC22" s="381"/>
      <c r="KUD22" s="381"/>
      <c r="KUE22" s="381"/>
      <c r="KUF22" s="381"/>
      <c r="KUG22" s="381"/>
      <c r="KUH22" s="381"/>
      <c r="KUI22" s="381"/>
      <c r="KUJ22" s="381"/>
      <c r="KUK22" s="381"/>
      <c r="KUL22" s="381"/>
      <c r="KUM22" s="381"/>
      <c r="KUN22" s="381"/>
      <c r="KUO22" s="381"/>
      <c r="KUP22" s="381"/>
      <c r="KUQ22" s="381"/>
      <c r="KUR22" s="381"/>
      <c r="KUS22" s="381"/>
      <c r="KUT22" s="381"/>
      <c r="KUU22" s="381"/>
      <c r="KUV22" s="381"/>
      <c r="KUW22" s="381"/>
      <c r="KUX22" s="381"/>
      <c r="KUY22" s="381"/>
      <c r="KUZ22" s="381"/>
      <c r="KVA22" s="381"/>
      <c r="KVB22" s="381"/>
      <c r="KVC22" s="381"/>
      <c r="KVD22" s="381"/>
      <c r="KVE22" s="381"/>
      <c r="KVF22" s="381"/>
      <c r="KVG22" s="381"/>
      <c r="KVH22" s="381"/>
      <c r="KVI22" s="381"/>
      <c r="KVJ22" s="381"/>
      <c r="KVK22" s="381"/>
      <c r="KVL22" s="381"/>
      <c r="KVM22" s="381"/>
      <c r="KVN22" s="381"/>
      <c r="KVO22" s="381"/>
      <c r="KVP22" s="381"/>
      <c r="KVQ22" s="381"/>
      <c r="KVR22" s="381"/>
      <c r="KVS22" s="381"/>
      <c r="KVT22" s="381"/>
      <c r="KVU22" s="381"/>
      <c r="KVV22" s="381"/>
      <c r="KVW22" s="381"/>
      <c r="KVX22" s="381"/>
      <c r="KVY22" s="381"/>
      <c r="KVZ22" s="381"/>
      <c r="KWA22" s="381"/>
      <c r="KWB22" s="381"/>
      <c r="KWC22" s="381"/>
      <c r="KWD22" s="381"/>
      <c r="KWE22" s="381"/>
      <c r="KWF22" s="381"/>
      <c r="KWG22" s="381"/>
      <c r="KWH22" s="381"/>
      <c r="KWI22" s="381"/>
      <c r="KWJ22" s="381"/>
      <c r="KWK22" s="381"/>
      <c r="KWL22" s="381"/>
      <c r="KWM22" s="381"/>
      <c r="KWN22" s="381"/>
      <c r="KWO22" s="381"/>
      <c r="KWP22" s="381"/>
      <c r="KWQ22" s="381"/>
      <c r="KWR22" s="381"/>
      <c r="KWS22" s="381"/>
      <c r="KWT22" s="381"/>
      <c r="KWU22" s="381"/>
      <c r="KWV22" s="381"/>
      <c r="KWW22" s="381"/>
      <c r="KWX22" s="381"/>
      <c r="KWY22" s="381"/>
      <c r="KWZ22" s="381"/>
      <c r="KXA22" s="381"/>
      <c r="KXB22" s="381"/>
      <c r="KXC22" s="381"/>
      <c r="KXD22" s="381"/>
      <c r="KXE22" s="381"/>
      <c r="KXF22" s="381"/>
      <c r="KXG22" s="381"/>
      <c r="KXH22" s="381"/>
      <c r="KXI22" s="381"/>
      <c r="KXJ22" s="381"/>
      <c r="KXK22" s="381"/>
      <c r="KXL22" s="381"/>
      <c r="KXM22" s="381"/>
      <c r="KXN22" s="381"/>
      <c r="KXO22" s="381"/>
      <c r="KXP22" s="381"/>
      <c r="KXQ22" s="381"/>
      <c r="KXR22" s="381"/>
      <c r="KXS22" s="381"/>
      <c r="KXT22" s="381"/>
      <c r="KXU22" s="381"/>
      <c r="KXV22" s="381"/>
      <c r="KXW22" s="381"/>
      <c r="KXX22" s="381"/>
      <c r="KXY22" s="381"/>
      <c r="KXZ22" s="381"/>
      <c r="KYA22" s="381"/>
      <c r="KYB22" s="381"/>
      <c r="KYC22" s="381"/>
      <c r="KYD22" s="381"/>
      <c r="KYE22" s="381"/>
      <c r="KYF22" s="381"/>
      <c r="KYG22" s="381"/>
      <c r="KYH22" s="381"/>
      <c r="KYI22" s="381"/>
      <c r="KYJ22" s="381"/>
      <c r="KYK22" s="381"/>
      <c r="KYL22" s="381"/>
      <c r="KYM22" s="381"/>
      <c r="KYN22" s="381"/>
      <c r="KYO22" s="381"/>
      <c r="KYP22" s="381"/>
      <c r="KYQ22" s="381"/>
      <c r="KYR22" s="381"/>
      <c r="KYS22" s="381"/>
      <c r="KYT22" s="381"/>
      <c r="KYU22" s="381"/>
      <c r="KYV22" s="381"/>
      <c r="KYW22" s="381"/>
      <c r="KYX22" s="381"/>
      <c r="KYY22" s="381"/>
      <c r="KYZ22" s="381"/>
      <c r="KZA22" s="381"/>
      <c r="KZB22" s="381"/>
      <c r="KZC22" s="381"/>
      <c r="KZD22" s="381"/>
      <c r="KZE22" s="381"/>
      <c r="KZF22" s="381"/>
      <c r="KZG22" s="381"/>
      <c r="KZH22" s="381"/>
      <c r="KZI22" s="381"/>
      <c r="KZJ22" s="381"/>
      <c r="KZK22" s="381"/>
      <c r="KZL22" s="381"/>
      <c r="KZM22" s="381"/>
      <c r="KZN22" s="381"/>
      <c r="KZO22" s="381"/>
      <c r="KZP22" s="381"/>
      <c r="KZQ22" s="381"/>
      <c r="KZR22" s="381"/>
      <c r="KZS22" s="381"/>
      <c r="KZT22" s="381"/>
      <c r="KZU22" s="381"/>
      <c r="KZV22" s="381"/>
      <c r="KZW22" s="381"/>
      <c r="KZX22" s="381"/>
      <c r="KZY22" s="381"/>
      <c r="KZZ22" s="381"/>
      <c r="LAA22" s="381"/>
      <c r="LAB22" s="381"/>
      <c r="LAC22" s="381"/>
      <c r="LAD22" s="381"/>
      <c r="LAE22" s="381"/>
      <c r="LAF22" s="381"/>
      <c r="LAG22" s="381"/>
      <c r="LAH22" s="381"/>
      <c r="LAI22" s="381"/>
      <c r="LAJ22" s="381"/>
      <c r="LAK22" s="381"/>
      <c r="LAL22" s="381"/>
      <c r="LAM22" s="381"/>
      <c r="LAN22" s="381"/>
      <c r="LAO22" s="381"/>
      <c r="LAP22" s="381"/>
      <c r="LAQ22" s="381"/>
      <c r="LAR22" s="381"/>
      <c r="LAS22" s="381"/>
      <c r="LAT22" s="381"/>
      <c r="LAU22" s="381"/>
      <c r="LAV22" s="381"/>
      <c r="LAW22" s="381"/>
      <c r="LAX22" s="381"/>
      <c r="LAY22" s="381"/>
      <c r="LAZ22" s="381"/>
      <c r="LBA22" s="381"/>
      <c r="LBB22" s="381"/>
      <c r="LBC22" s="381"/>
      <c r="LBD22" s="381"/>
      <c r="LBE22" s="381"/>
      <c r="LBF22" s="381"/>
      <c r="LBG22" s="381"/>
      <c r="LBH22" s="381"/>
      <c r="LBI22" s="381"/>
      <c r="LBJ22" s="381"/>
      <c r="LBK22" s="381"/>
      <c r="LBL22" s="381"/>
      <c r="LBM22" s="381"/>
      <c r="LBN22" s="381"/>
      <c r="LBO22" s="381"/>
      <c r="LBP22" s="381"/>
      <c r="LBQ22" s="381"/>
      <c r="LBR22" s="381"/>
      <c r="LBS22" s="381"/>
      <c r="LBT22" s="381"/>
      <c r="LBU22" s="381"/>
      <c r="LBV22" s="381"/>
      <c r="LBW22" s="381"/>
      <c r="LBX22" s="381"/>
      <c r="LBY22" s="381"/>
      <c r="LBZ22" s="381"/>
      <c r="LCA22" s="381"/>
      <c r="LCB22" s="381"/>
      <c r="LCC22" s="381"/>
      <c r="LCD22" s="381"/>
      <c r="LCE22" s="381"/>
      <c r="LCF22" s="381"/>
      <c r="LCG22" s="381"/>
      <c r="LCH22" s="381"/>
      <c r="LCI22" s="381"/>
      <c r="LCJ22" s="381"/>
      <c r="LCK22" s="381"/>
      <c r="LCL22" s="381"/>
      <c r="LCM22" s="381"/>
      <c r="LCN22" s="381"/>
      <c r="LCO22" s="381"/>
      <c r="LCP22" s="381"/>
      <c r="LCQ22" s="381"/>
      <c r="LCR22" s="381"/>
      <c r="LCS22" s="381"/>
      <c r="LCT22" s="381"/>
      <c r="LCU22" s="381"/>
      <c r="LCV22" s="381"/>
      <c r="LCW22" s="381"/>
      <c r="LCX22" s="381"/>
      <c r="LCY22" s="381"/>
      <c r="LCZ22" s="381"/>
      <c r="LDA22" s="381"/>
      <c r="LDB22" s="381"/>
      <c r="LDC22" s="381"/>
      <c r="LDD22" s="381"/>
      <c r="LDE22" s="381"/>
      <c r="LDF22" s="381"/>
      <c r="LDG22" s="381"/>
      <c r="LDH22" s="381"/>
      <c r="LDI22" s="381"/>
      <c r="LDJ22" s="381"/>
      <c r="LDK22" s="381"/>
      <c r="LDL22" s="381"/>
      <c r="LDM22" s="381"/>
      <c r="LDN22" s="381"/>
      <c r="LDO22" s="381"/>
      <c r="LDP22" s="381"/>
      <c r="LDQ22" s="381"/>
      <c r="LDR22" s="381"/>
      <c r="LDS22" s="381"/>
      <c r="LDT22" s="381"/>
      <c r="LDU22" s="381"/>
      <c r="LDV22" s="381"/>
      <c r="LDW22" s="381"/>
      <c r="LDX22" s="381"/>
      <c r="LDY22" s="381"/>
      <c r="LDZ22" s="381"/>
      <c r="LEA22" s="381"/>
      <c r="LEB22" s="381"/>
      <c r="LEC22" s="381"/>
      <c r="LED22" s="381"/>
      <c r="LEE22" s="381"/>
      <c r="LEF22" s="381"/>
      <c r="LEG22" s="381"/>
      <c r="LEH22" s="381"/>
      <c r="LEI22" s="381"/>
      <c r="LEJ22" s="381"/>
      <c r="LEK22" s="381"/>
      <c r="LEL22" s="381"/>
      <c r="LEM22" s="381"/>
      <c r="LEN22" s="381"/>
      <c r="LEO22" s="381"/>
      <c r="LEP22" s="381"/>
      <c r="LEQ22" s="381"/>
      <c r="LER22" s="381"/>
      <c r="LES22" s="381"/>
      <c r="LET22" s="381"/>
      <c r="LEU22" s="381"/>
      <c r="LEV22" s="381"/>
      <c r="LEW22" s="381"/>
      <c r="LEX22" s="381"/>
      <c r="LEY22" s="381"/>
      <c r="LEZ22" s="381"/>
      <c r="LFA22" s="381"/>
      <c r="LFB22" s="381"/>
      <c r="LFC22" s="381"/>
      <c r="LFD22" s="381"/>
      <c r="LFE22" s="381"/>
      <c r="LFF22" s="381"/>
      <c r="LFG22" s="381"/>
      <c r="LFH22" s="381"/>
      <c r="LFI22" s="381"/>
      <c r="LFJ22" s="381"/>
      <c r="LFK22" s="381"/>
      <c r="LFL22" s="381"/>
      <c r="LFM22" s="381"/>
      <c r="LFN22" s="381"/>
      <c r="LFO22" s="381"/>
      <c r="LFP22" s="381"/>
      <c r="LFQ22" s="381"/>
      <c r="LFR22" s="381"/>
      <c r="LFS22" s="381"/>
      <c r="LFT22" s="381"/>
      <c r="LFU22" s="381"/>
      <c r="LFV22" s="381"/>
      <c r="LFW22" s="381"/>
      <c r="LFX22" s="381"/>
      <c r="LFY22" s="381"/>
      <c r="LFZ22" s="381"/>
      <c r="LGA22" s="381"/>
      <c r="LGB22" s="381"/>
      <c r="LGC22" s="381"/>
      <c r="LGD22" s="381"/>
      <c r="LGE22" s="381"/>
      <c r="LGF22" s="381"/>
      <c r="LGG22" s="381"/>
      <c r="LGH22" s="381"/>
      <c r="LGI22" s="381"/>
      <c r="LGJ22" s="381"/>
      <c r="LGK22" s="381"/>
      <c r="LGL22" s="381"/>
      <c r="LGM22" s="381"/>
      <c r="LGN22" s="381"/>
      <c r="LGO22" s="381"/>
      <c r="LGP22" s="381"/>
      <c r="LGQ22" s="381"/>
      <c r="LGR22" s="381"/>
      <c r="LGS22" s="381"/>
      <c r="LGT22" s="381"/>
      <c r="LGU22" s="381"/>
      <c r="LGV22" s="381"/>
      <c r="LGW22" s="381"/>
      <c r="LGX22" s="381"/>
      <c r="LGY22" s="381"/>
      <c r="LGZ22" s="381"/>
      <c r="LHA22" s="381"/>
      <c r="LHB22" s="381"/>
      <c r="LHC22" s="381"/>
      <c r="LHD22" s="381"/>
      <c r="LHE22" s="381"/>
      <c r="LHF22" s="381"/>
      <c r="LHG22" s="381"/>
      <c r="LHH22" s="381"/>
      <c r="LHI22" s="381"/>
      <c r="LHJ22" s="381"/>
      <c r="LHK22" s="381"/>
      <c r="LHL22" s="381"/>
      <c r="LHM22" s="381"/>
      <c r="LHN22" s="381"/>
      <c r="LHO22" s="381"/>
      <c r="LHP22" s="381"/>
      <c r="LHQ22" s="381"/>
      <c r="LHR22" s="381"/>
      <c r="LHS22" s="381"/>
      <c r="LHT22" s="381"/>
      <c r="LHU22" s="381"/>
      <c r="LHV22" s="381"/>
      <c r="LHW22" s="381"/>
      <c r="LHX22" s="381"/>
      <c r="LHY22" s="381"/>
      <c r="LHZ22" s="381"/>
      <c r="LIA22" s="381"/>
      <c r="LIB22" s="381"/>
      <c r="LIC22" s="381"/>
      <c r="LID22" s="381"/>
      <c r="LIE22" s="381"/>
      <c r="LIF22" s="381"/>
      <c r="LIG22" s="381"/>
      <c r="LIH22" s="381"/>
      <c r="LII22" s="381"/>
      <c r="LIJ22" s="381"/>
      <c r="LIK22" s="381"/>
      <c r="LIL22" s="381"/>
      <c r="LIM22" s="381"/>
      <c r="LIN22" s="381"/>
      <c r="LIO22" s="381"/>
      <c r="LIP22" s="381"/>
      <c r="LIQ22" s="381"/>
      <c r="LIR22" s="381"/>
      <c r="LIS22" s="381"/>
      <c r="LIT22" s="381"/>
      <c r="LIU22" s="381"/>
      <c r="LIV22" s="381"/>
      <c r="LIW22" s="381"/>
      <c r="LIX22" s="381"/>
      <c r="LIY22" s="381"/>
      <c r="LIZ22" s="381"/>
      <c r="LJA22" s="381"/>
      <c r="LJB22" s="381"/>
      <c r="LJC22" s="381"/>
      <c r="LJD22" s="381"/>
      <c r="LJE22" s="381"/>
      <c r="LJF22" s="381"/>
      <c r="LJG22" s="381"/>
      <c r="LJH22" s="381"/>
      <c r="LJI22" s="381"/>
      <c r="LJJ22" s="381"/>
      <c r="LJK22" s="381"/>
      <c r="LJL22" s="381"/>
      <c r="LJM22" s="381"/>
      <c r="LJN22" s="381"/>
      <c r="LJO22" s="381"/>
      <c r="LJP22" s="381"/>
      <c r="LJQ22" s="381"/>
      <c r="LJR22" s="381"/>
      <c r="LJS22" s="381"/>
      <c r="LJT22" s="381"/>
      <c r="LJU22" s="381"/>
      <c r="LJV22" s="381"/>
      <c r="LJW22" s="381"/>
      <c r="LJX22" s="381"/>
      <c r="LJY22" s="381"/>
      <c r="LJZ22" s="381"/>
      <c r="LKA22" s="381"/>
      <c r="LKB22" s="381"/>
      <c r="LKC22" s="381"/>
      <c r="LKD22" s="381"/>
      <c r="LKE22" s="381"/>
      <c r="LKF22" s="381"/>
      <c r="LKG22" s="381"/>
      <c r="LKH22" s="381"/>
      <c r="LKI22" s="381"/>
      <c r="LKJ22" s="381"/>
      <c r="LKK22" s="381"/>
      <c r="LKL22" s="381"/>
      <c r="LKM22" s="381"/>
      <c r="LKN22" s="381"/>
      <c r="LKO22" s="381"/>
      <c r="LKP22" s="381"/>
      <c r="LKQ22" s="381"/>
      <c r="LKR22" s="381"/>
      <c r="LKS22" s="381"/>
      <c r="LKT22" s="381"/>
      <c r="LKU22" s="381"/>
      <c r="LKV22" s="381"/>
      <c r="LKW22" s="381"/>
      <c r="LKX22" s="381"/>
      <c r="LKY22" s="381"/>
      <c r="LKZ22" s="381"/>
      <c r="LLA22" s="381"/>
      <c r="LLB22" s="381"/>
      <c r="LLC22" s="381"/>
      <c r="LLD22" s="381"/>
      <c r="LLE22" s="381"/>
      <c r="LLF22" s="381"/>
      <c r="LLG22" s="381"/>
      <c r="LLH22" s="381"/>
      <c r="LLI22" s="381"/>
      <c r="LLJ22" s="381"/>
      <c r="LLK22" s="381"/>
      <c r="LLL22" s="381"/>
      <c r="LLM22" s="381"/>
      <c r="LLN22" s="381"/>
      <c r="LLO22" s="381"/>
      <c r="LLP22" s="381"/>
      <c r="LLQ22" s="381"/>
      <c r="LLR22" s="381"/>
      <c r="LLS22" s="381"/>
      <c r="LLT22" s="381"/>
      <c r="LLU22" s="381"/>
      <c r="LLV22" s="381"/>
      <c r="LLW22" s="381"/>
      <c r="LLX22" s="381"/>
      <c r="LLY22" s="381"/>
      <c r="LLZ22" s="381"/>
      <c r="LMA22" s="381"/>
      <c r="LMB22" s="381"/>
      <c r="LMC22" s="381"/>
      <c r="LMD22" s="381"/>
      <c r="LME22" s="381"/>
      <c r="LMF22" s="381"/>
      <c r="LMG22" s="381"/>
      <c r="LMH22" s="381"/>
      <c r="LMI22" s="381"/>
      <c r="LMJ22" s="381"/>
      <c r="LMK22" s="381"/>
      <c r="LML22" s="381"/>
      <c r="LMM22" s="381"/>
      <c r="LMN22" s="381"/>
      <c r="LMO22" s="381"/>
      <c r="LMP22" s="381"/>
      <c r="LMQ22" s="381"/>
      <c r="LMR22" s="381"/>
      <c r="LMS22" s="381"/>
      <c r="LMT22" s="381"/>
      <c r="LMU22" s="381"/>
      <c r="LMV22" s="381"/>
      <c r="LMW22" s="381"/>
      <c r="LMX22" s="381"/>
      <c r="LMY22" s="381"/>
      <c r="LMZ22" s="381"/>
      <c r="LNA22" s="381"/>
      <c r="LNB22" s="381"/>
      <c r="LNC22" s="381"/>
      <c r="LND22" s="381"/>
      <c r="LNE22" s="381"/>
      <c r="LNF22" s="381"/>
      <c r="LNG22" s="381"/>
      <c r="LNH22" s="381"/>
      <c r="LNI22" s="381"/>
      <c r="LNJ22" s="381"/>
      <c r="LNK22" s="381"/>
      <c r="LNL22" s="381"/>
      <c r="LNM22" s="381"/>
      <c r="LNN22" s="381"/>
      <c r="LNO22" s="381"/>
      <c r="LNP22" s="381"/>
      <c r="LNQ22" s="381"/>
      <c r="LNR22" s="381"/>
      <c r="LNS22" s="381"/>
      <c r="LNT22" s="381"/>
      <c r="LNU22" s="381"/>
      <c r="LNV22" s="381"/>
      <c r="LNW22" s="381"/>
      <c r="LNX22" s="381"/>
      <c r="LNY22" s="381"/>
      <c r="LNZ22" s="381"/>
      <c r="LOA22" s="381"/>
      <c r="LOB22" s="381"/>
      <c r="LOC22" s="381"/>
      <c r="LOD22" s="381"/>
      <c r="LOE22" s="381"/>
      <c r="LOF22" s="381"/>
      <c r="LOG22" s="381"/>
      <c r="LOH22" s="381"/>
      <c r="LOI22" s="381"/>
      <c r="LOJ22" s="381"/>
      <c r="LOK22" s="381"/>
      <c r="LOL22" s="381"/>
      <c r="LOM22" s="381"/>
      <c r="LON22" s="381"/>
      <c r="LOO22" s="381"/>
      <c r="LOP22" s="381"/>
      <c r="LOQ22" s="381"/>
      <c r="LOR22" s="381"/>
      <c r="LOS22" s="381"/>
      <c r="LOT22" s="381"/>
      <c r="LOU22" s="381"/>
      <c r="LOV22" s="381"/>
      <c r="LOW22" s="381"/>
      <c r="LOX22" s="381"/>
      <c r="LOY22" s="381"/>
      <c r="LOZ22" s="381"/>
      <c r="LPA22" s="381"/>
      <c r="LPB22" s="381"/>
      <c r="LPC22" s="381"/>
      <c r="LPD22" s="381"/>
      <c r="LPE22" s="381"/>
      <c r="LPF22" s="381"/>
      <c r="LPG22" s="381"/>
      <c r="LPH22" s="381"/>
      <c r="LPI22" s="381"/>
      <c r="LPJ22" s="381"/>
      <c r="LPK22" s="381"/>
      <c r="LPL22" s="381"/>
      <c r="LPM22" s="381"/>
      <c r="LPN22" s="381"/>
      <c r="LPO22" s="381"/>
      <c r="LPP22" s="381"/>
      <c r="LPQ22" s="381"/>
      <c r="LPR22" s="381"/>
      <c r="LPS22" s="381"/>
      <c r="LPT22" s="381"/>
      <c r="LPU22" s="381"/>
      <c r="LPV22" s="381"/>
      <c r="LPW22" s="381"/>
      <c r="LPX22" s="381"/>
      <c r="LPY22" s="381"/>
      <c r="LPZ22" s="381"/>
      <c r="LQA22" s="381"/>
      <c r="LQB22" s="381"/>
      <c r="LQC22" s="381"/>
      <c r="LQD22" s="381"/>
      <c r="LQE22" s="381"/>
      <c r="LQF22" s="381"/>
      <c r="LQG22" s="381"/>
      <c r="LQH22" s="381"/>
      <c r="LQI22" s="381"/>
      <c r="LQJ22" s="381"/>
      <c r="LQK22" s="381"/>
      <c r="LQL22" s="381"/>
      <c r="LQM22" s="381"/>
      <c r="LQN22" s="381"/>
      <c r="LQO22" s="381"/>
      <c r="LQP22" s="381"/>
      <c r="LQQ22" s="381"/>
      <c r="LQR22" s="381"/>
      <c r="LQS22" s="381"/>
      <c r="LQT22" s="381"/>
      <c r="LQU22" s="381"/>
      <c r="LQV22" s="381"/>
      <c r="LQW22" s="381"/>
      <c r="LQX22" s="381"/>
      <c r="LQY22" s="381"/>
      <c r="LQZ22" s="381"/>
      <c r="LRA22" s="381"/>
      <c r="LRB22" s="381"/>
      <c r="LRC22" s="381"/>
      <c r="LRD22" s="381"/>
      <c r="LRE22" s="381"/>
      <c r="LRF22" s="381"/>
      <c r="LRG22" s="381"/>
      <c r="LRH22" s="381"/>
      <c r="LRI22" s="381"/>
      <c r="LRJ22" s="381"/>
      <c r="LRK22" s="381"/>
      <c r="LRL22" s="381"/>
      <c r="LRM22" s="381"/>
      <c r="LRN22" s="381"/>
      <c r="LRO22" s="381"/>
      <c r="LRP22" s="381"/>
      <c r="LRQ22" s="381"/>
      <c r="LRR22" s="381"/>
      <c r="LRS22" s="381"/>
      <c r="LRT22" s="381"/>
      <c r="LRU22" s="381"/>
      <c r="LRV22" s="381"/>
      <c r="LRW22" s="381"/>
      <c r="LRX22" s="381"/>
      <c r="LRY22" s="381"/>
      <c r="LRZ22" s="381"/>
      <c r="LSA22" s="381"/>
      <c r="LSB22" s="381"/>
      <c r="LSC22" s="381"/>
      <c r="LSD22" s="381"/>
      <c r="LSE22" s="381"/>
      <c r="LSF22" s="381"/>
      <c r="LSG22" s="381"/>
      <c r="LSH22" s="381"/>
      <c r="LSI22" s="381"/>
      <c r="LSJ22" s="381"/>
      <c r="LSK22" s="381"/>
      <c r="LSL22" s="381"/>
      <c r="LSM22" s="381"/>
      <c r="LSN22" s="381"/>
      <c r="LSO22" s="381"/>
      <c r="LSP22" s="381"/>
      <c r="LSQ22" s="381"/>
      <c r="LSR22" s="381"/>
      <c r="LSS22" s="381"/>
      <c r="LST22" s="381"/>
      <c r="LSU22" s="381"/>
      <c r="LSV22" s="381"/>
      <c r="LSW22" s="381"/>
      <c r="LSX22" s="381"/>
      <c r="LSY22" s="381"/>
      <c r="LSZ22" s="381"/>
      <c r="LTA22" s="381"/>
      <c r="LTB22" s="381"/>
      <c r="LTC22" s="381"/>
      <c r="LTD22" s="381"/>
      <c r="LTE22" s="381"/>
      <c r="LTF22" s="381"/>
      <c r="LTG22" s="381"/>
      <c r="LTH22" s="381"/>
      <c r="LTI22" s="381"/>
      <c r="LTJ22" s="381"/>
      <c r="LTK22" s="381"/>
      <c r="LTL22" s="381"/>
      <c r="LTM22" s="381"/>
      <c r="LTN22" s="381"/>
      <c r="LTO22" s="381"/>
      <c r="LTP22" s="381"/>
      <c r="LTQ22" s="381"/>
      <c r="LTR22" s="381"/>
      <c r="LTS22" s="381"/>
      <c r="LTT22" s="381"/>
      <c r="LTU22" s="381"/>
      <c r="LTV22" s="381"/>
      <c r="LTW22" s="381"/>
      <c r="LTX22" s="381"/>
      <c r="LTY22" s="381"/>
      <c r="LTZ22" s="381"/>
      <c r="LUA22" s="381"/>
      <c r="LUB22" s="381"/>
      <c r="LUC22" s="381"/>
      <c r="LUD22" s="381"/>
      <c r="LUE22" s="381"/>
      <c r="LUF22" s="381"/>
      <c r="LUG22" s="381"/>
      <c r="LUH22" s="381"/>
      <c r="LUI22" s="381"/>
      <c r="LUJ22" s="381"/>
      <c r="LUK22" s="381"/>
      <c r="LUL22" s="381"/>
      <c r="LUM22" s="381"/>
      <c r="LUN22" s="381"/>
      <c r="LUO22" s="381"/>
      <c r="LUP22" s="381"/>
      <c r="LUQ22" s="381"/>
      <c r="LUR22" s="381"/>
      <c r="LUS22" s="381"/>
      <c r="LUT22" s="381"/>
      <c r="LUU22" s="381"/>
      <c r="LUV22" s="381"/>
      <c r="LUW22" s="381"/>
      <c r="LUX22" s="381"/>
      <c r="LUY22" s="381"/>
      <c r="LUZ22" s="381"/>
      <c r="LVA22" s="381"/>
      <c r="LVB22" s="381"/>
      <c r="LVC22" s="381"/>
      <c r="LVD22" s="381"/>
      <c r="LVE22" s="381"/>
      <c r="LVF22" s="381"/>
      <c r="LVG22" s="381"/>
      <c r="LVH22" s="381"/>
      <c r="LVI22" s="381"/>
      <c r="LVJ22" s="381"/>
      <c r="LVK22" s="381"/>
      <c r="LVL22" s="381"/>
      <c r="LVM22" s="381"/>
      <c r="LVN22" s="381"/>
      <c r="LVO22" s="381"/>
      <c r="LVP22" s="381"/>
      <c r="LVQ22" s="381"/>
      <c r="LVR22" s="381"/>
      <c r="LVS22" s="381"/>
      <c r="LVT22" s="381"/>
      <c r="LVU22" s="381"/>
      <c r="LVV22" s="381"/>
      <c r="LVW22" s="381"/>
      <c r="LVX22" s="381"/>
      <c r="LVY22" s="381"/>
      <c r="LVZ22" s="381"/>
      <c r="LWA22" s="381"/>
      <c r="LWB22" s="381"/>
      <c r="LWC22" s="381"/>
      <c r="LWD22" s="381"/>
      <c r="LWE22" s="381"/>
      <c r="LWF22" s="381"/>
      <c r="LWG22" s="381"/>
      <c r="LWH22" s="381"/>
      <c r="LWI22" s="381"/>
      <c r="LWJ22" s="381"/>
      <c r="LWK22" s="381"/>
      <c r="LWL22" s="381"/>
      <c r="LWM22" s="381"/>
      <c r="LWN22" s="381"/>
      <c r="LWO22" s="381"/>
      <c r="LWP22" s="381"/>
      <c r="LWQ22" s="381"/>
      <c r="LWR22" s="381"/>
      <c r="LWS22" s="381"/>
      <c r="LWT22" s="381"/>
      <c r="LWU22" s="381"/>
      <c r="LWV22" s="381"/>
      <c r="LWW22" s="381"/>
      <c r="LWX22" s="381"/>
      <c r="LWY22" s="381"/>
      <c r="LWZ22" s="381"/>
      <c r="LXA22" s="381"/>
      <c r="LXB22" s="381"/>
      <c r="LXC22" s="381"/>
      <c r="LXD22" s="381"/>
      <c r="LXE22" s="381"/>
      <c r="LXF22" s="381"/>
      <c r="LXG22" s="381"/>
      <c r="LXH22" s="381"/>
      <c r="LXI22" s="381"/>
      <c r="LXJ22" s="381"/>
      <c r="LXK22" s="381"/>
      <c r="LXL22" s="381"/>
      <c r="LXM22" s="381"/>
      <c r="LXN22" s="381"/>
      <c r="LXO22" s="381"/>
      <c r="LXP22" s="381"/>
      <c r="LXQ22" s="381"/>
      <c r="LXR22" s="381"/>
      <c r="LXS22" s="381"/>
      <c r="LXT22" s="381"/>
      <c r="LXU22" s="381"/>
      <c r="LXV22" s="381"/>
      <c r="LXW22" s="381"/>
      <c r="LXX22" s="381"/>
      <c r="LXY22" s="381"/>
      <c r="LXZ22" s="381"/>
      <c r="LYA22" s="381"/>
      <c r="LYB22" s="381"/>
      <c r="LYC22" s="381"/>
      <c r="LYD22" s="381"/>
      <c r="LYE22" s="381"/>
      <c r="LYF22" s="381"/>
      <c r="LYG22" s="381"/>
      <c r="LYH22" s="381"/>
      <c r="LYI22" s="381"/>
      <c r="LYJ22" s="381"/>
      <c r="LYK22" s="381"/>
      <c r="LYL22" s="381"/>
      <c r="LYM22" s="381"/>
      <c r="LYN22" s="381"/>
      <c r="LYO22" s="381"/>
      <c r="LYP22" s="381"/>
      <c r="LYQ22" s="381"/>
      <c r="LYR22" s="381"/>
      <c r="LYS22" s="381"/>
      <c r="LYT22" s="381"/>
      <c r="LYU22" s="381"/>
      <c r="LYV22" s="381"/>
      <c r="LYW22" s="381"/>
      <c r="LYX22" s="381"/>
      <c r="LYY22" s="381"/>
      <c r="LYZ22" s="381"/>
      <c r="LZA22" s="381"/>
      <c r="LZB22" s="381"/>
      <c r="LZC22" s="381"/>
      <c r="LZD22" s="381"/>
      <c r="LZE22" s="381"/>
      <c r="LZF22" s="381"/>
      <c r="LZG22" s="381"/>
      <c r="LZH22" s="381"/>
      <c r="LZI22" s="381"/>
      <c r="LZJ22" s="381"/>
      <c r="LZK22" s="381"/>
      <c r="LZL22" s="381"/>
      <c r="LZM22" s="381"/>
      <c r="LZN22" s="381"/>
      <c r="LZO22" s="381"/>
      <c r="LZP22" s="381"/>
      <c r="LZQ22" s="381"/>
      <c r="LZR22" s="381"/>
      <c r="LZS22" s="381"/>
      <c r="LZT22" s="381"/>
      <c r="LZU22" s="381"/>
      <c r="LZV22" s="381"/>
      <c r="LZW22" s="381"/>
      <c r="LZX22" s="381"/>
      <c r="LZY22" s="381"/>
      <c r="LZZ22" s="381"/>
      <c r="MAA22" s="381"/>
      <c r="MAB22" s="381"/>
      <c r="MAC22" s="381"/>
      <c r="MAD22" s="381"/>
      <c r="MAE22" s="381"/>
      <c r="MAF22" s="381"/>
      <c r="MAG22" s="381"/>
      <c r="MAH22" s="381"/>
      <c r="MAI22" s="381"/>
      <c r="MAJ22" s="381"/>
      <c r="MAK22" s="381"/>
      <c r="MAL22" s="381"/>
      <c r="MAM22" s="381"/>
      <c r="MAN22" s="381"/>
      <c r="MAO22" s="381"/>
      <c r="MAP22" s="381"/>
      <c r="MAQ22" s="381"/>
      <c r="MAR22" s="381"/>
      <c r="MAS22" s="381"/>
      <c r="MAT22" s="381"/>
      <c r="MAU22" s="381"/>
      <c r="MAV22" s="381"/>
      <c r="MAW22" s="381"/>
      <c r="MAX22" s="381"/>
      <c r="MAY22" s="381"/>
      <c r="MAZ22" s="381"/>
      <c r="MBA22" s="381"/>
      <c r="MBB22" s="381"/>
      <c r="MBC22" s="381"/>
      <c r="MBD22" s="381"/>
      <c r="MBE22" s="381"/>
      <c r="MBF22" s="381"/>
      <c r="MBG22" s="381"/>
      <c r="MBH22" s="381"/>
      <c r="MBI22" s="381"/>
      <c r="MBJ22" s="381"/>
      <c r="MBK22" s="381"/>
      <c r="MBL22" s="381"/>
      <c r="MBM22" s="381"/>
      <c r="MBN22" s="381"/>
      <c r="MBO22" s="381"/>
      <c r="MBP22" s="381"/>
      <c r="MBQ22" s="381"/>
      <c r="MBR22" s="381"/>
      <c r="MBS22" s="381"/>
      <c r="MBT22" s="381"/>
      <c r="MBU22" s="381"/>
      <c r="MBV22" s="381"/>
      <c r="MBW22" s="381"/>
      <c r="MBX22" s="381"/>
      <c r="MBY22" s="381"/>
      <c r="MBZ22" s="381"/>
      <c r="MCA22" s="381"/>
      <c r="MCB22" s="381"/>
      <c r="MCC22" s="381"/>
      <c r="MCD22" s="381"/>
      <c r="MCE22" s="381"/>
      <c r="MCF22" s="381"/>
      <c r="MCG22" s="381"/>
      <c r="MCH22" s="381"/>
      <c r="MCI22" s="381"/>
      <c r="MCJ22" s="381"/>
      <c r="MCK22" s="381"/>
      <c r="MCL22" s="381"/>
      <c r="MCM22" s="381"/>
      <c r="MCN22" s="381"/>
      <c r="MCO22" s="381"/>
      <c r="MCP22" s="381"/>
      <c r="MCQ22" s="381"/>
      <c r="MCR22" s="381"/>
      <c r="MCS22" s="381"/>
      <c r="MCT22" s="381"/>
      <c r="MCU22" s="381"/>
      <c r="MCV22" s="381"/>
      <c r="MCW22" s="381"/>
      <c r="MCX22" s="381"/>
      <c r="MCY22" s="381"/>
      <c r="MCZ22" s="381"/>
      <c r="MDA22" s="381"/>
      <c r="MDB22" s="381"/>
      <c r="MDC22" s="381"/>
      <c r="MDD22" s="381"/>
      <c r="MDE22" s="381"/>
      <c r="MDF22" s="381"/>
      <c r="MDG22" s="381"/>
      <c r="MDH22" s="381"/>
      <c r="MDI22" s="381"/>
      <c r="MDJ22" s="381"/>
      <c r="MDK22" s="381"/>
      <c r="MDL22" s="381"/>
      <c r="MDM22" s="381"/>
      <c r="MDN22" s="381"/>
      <c r="MDO22" s="381"/>
      <c r="MDP22" s="381"/>
      <c r="MDQ22" s="381"/>
      <c r="MDR22" s="381"/>
      <c r="MDS22" s="381"/>
      <c r="MDT22" s="381"/>
      <c r="MDU22" s="381"/>
      <c r="MDV22" s="381"/>
      <c r="MDW22" s="381"/>
      <c r="MDX22" s="381"/>
      <c r="MDY22" s="381"/>
      <c r="MDZ22" s="381"/>
      <c r="MEA22" s="381"/>
      <c r="MEB22" s="381"/>
      <c r="MEC22" s="381"/>
      <c r="MED22" s="381"/>
      <c r="MEE22" s="381"/>
      <c r="MEF22" s="381"/>
      <c r="MEG22" s="381"/>
      <c r="MEH22" s="381"/>
      <c r="MEI22" s="381"/>
      <c r="MEJ22" s="381"/>
      <c r="MEK22" s="381"/>
      <c r="MEL22" s="381"/>
      <c r="MEM22" s="381"/>
      <c r="MEN22" s="381"/>
      <c r="MEO22" s="381"/>
      <c r="MEP22" s="381"/>
      <c r="MEQ22" s="381"/>
      <c r="MER22" s="381"/>
      <c r="MES22" s="381"/>
      <c r="MET22" s="381"/>
      <c r="MEU22" s="381"/>
      <c r="MEV22" s="381"/>
      <c r="MEW22" s="381"/>
      <c r="MEX22" s="381"/>
      <c r="MEY22" s="381"/>
      <c r="MEZ22" s="381"/>
      <c r="MFA22" s="381"/>
      <c r="MFB22" s="381"/>
      <c r="MFC22" s="381"/>
      <c r="MFD22" s="381"/>
      <c r="MFE22" s="381"/>
      <c r="MFF22" s="381"/>
      <c r="MFG22" s="381"/>
      <c r="MFH22" s="381"/>
      <c r="MFI22" s="381"/>
      <c r="MFJ22" s="381"/>
      <c r="MFK22" s="381"/>
      <c r="MFL22" s="381"/>
      <c r="MFM22" s="381"/>
      <c r="MFN22" s="381"/>
      <c r="MFO22" s="381"/>
      <c r="MFP22" s="381"/>
      <c r="MFQ22" s="381"/>
      <c r="MFR22" s="381"/>
      <c r="MFS22" s="381"/>
      <c r="MFT22" s="381"/>
      <c r="MFU22" s="381"/>
      <c r="MFV22" s="381"/>
      <c r="MFW22" s="381"/>
      <c r="MFX22" s="381"/>
      <c r="MFY22" s="381"/>
      <c r="MFZ22" s="381"/>
      <c r="MGA22" s="381"/>
      <c r="MGB22" s="381"/>
      <c r="MGC22" s="381"/>
      <c r="MGD22" s="381"/>
      <c r="MGE22" s="381"/>
      <c r="MGF22" s="381"/>
      <c r="MGG22" s="381"/>
      <c r="MGH22" s="381"/>
      <c r="MGI22" s="381"/>
      <c r="MGJ22" s="381"/>
      <c r="MGK22" s="381"/>
      <c r="MGL22" s="381"/>
      <c r="MGM22" s="381"/>
      <c r="MGN22" s="381"/>
      <c r="MGO22" s="381"/>
      <c r="MGP22" s="381"/>
      <c r="MGQ22" s="381"/>
      <c r="MGR22" s="381"/>
      <c r="MGS22" s="381"/>
      <c r="MGT22" s="381"/>
      <c r="MGU22" s="381"/>
      <c r="MGV22" s="381"/>
      <c r="MGW22" s="381"/>
      <c r="MGX22" s="381"/>
      <c r="MGY22" s="381"/>
      <c r="MGZ22" s="381"/>
      <c r="MHA22" s="381"/>
      <c r="MHB22" s="381"/>
      <c r="MHC22" s="381"/>
      <c r="MHD22" s="381"/>
      <c r="MHE22" s="381"/>
      <c r="MHF22" s="381"/>
      <c r="MHG22" s="381"/>
      <c r="MHH22" s="381"/>
      <c r="MHI22" s="381"/>
      <c r="MHJ22" s="381"/>
      <c r="MHK22" s="381"/>
      <c r="MHL22" s="381"/>
      <c r="MHM22" s="381"/>
      <c r="MHN22" s="381"/>
      <c r="MHO22" s="381"/>
      <c r="MHP22" s="381"/>
      <c r="MHQ22" s="381"/>
      <c r="MHR22" s="381"/>
      <c r="MHS22" s="381"/>
      <c r="MHT22" s="381"/>
      <c r="MHU22" s="381"/>
      <c r="MHV22" s="381"/>
      <c r="MHW22" s="381"/>
      <c r="MHX22" s="381"/>
      <c r="MHY22" s="381"/>
      <c r="MHZ22" s="381"/>
      <c r="MIA22" s="381"/>
      <c r="MIB22" s="381"/>
      <c r="MIC22" s="381"/>
      <c r="MID22" s="381"/>
      <c r="MIE22" s="381"/>
      <c r="MIF22" s="381"/>
      <c r="MIG22" s="381"/>
      <c r="MIH22" s="381"/>
      <c r="MII22" s="381"/>
      <c r="MIJ22" s="381"/>
      <c r="MIK22" s="381"/>
      <c r="MIL22" s="381"/>
      <c r="MIM22" s="381"/>
      <c r="MIN22" s="381"/>
      <c r="MIO22" s="381"/>
      <c r="MIP22" s="381"/>
      <c r="MIQ22" s="381"/>
      <c r="MIR22" s="381"/>
      <c r="MIS22" s="381"/>
      <c r="MIT22" s="381"/>
      <c r="MIU22" s="381"/>
      <c r="MIV22" s="381"/>
      <c r="MIW22" s="381"/>
      <c r="MIX22" s="381"/>
      <c r="MIY22" s="381"/>
      <c r="MIZ22" s="381"/>
      <c r="MJA22" s="381"/>
      <c r="MJB22" s="381"/>
      <c r="MJC22" s="381"/>
      <c r="MJD22" s="381"/>
      <c r="MJE22" s="381"/>
      <c r="MJF22" s="381"/>
      <c r="MJG22" s="381"/>
      <c r="MJH22" s="381"/>
      <c r="MJI22" s="381"/>
      <c r="MJJ22" s="381"/>
      <c r="MJK22" s="381"/>
      <c r="MJL22" s="381"/>
      <c r="MJM22" s="381"/>
      <c r="MJN22" s="381"/>
      <c r="MJO22" s="381"/>
      <c r="MJP22" s="381"/>
      <c r="MJQ22" s="381"/>
      <c r="MJR22" s="381"/>
      <c r="MJS22" s="381"/>
      <c r="MJT22" s="381"/>
      <c r="MJU22" s="381"/>
      <c r="MJV22" s="381"/>
      <c r="MJW22" s="381"/>
      <c r="MJX22" s="381"/>
      <c r="MJY22" s="381"/>
      <c r="MJZ22" s="381"/>
      <c r="MKA22" s="381"/>
      <c r="MKB22" s="381"/>
      <c r="MKC22" s="381"/>
      <c r="MKD22" s="381"/>
      <c r="MKE22" s="381"/>
      <c r="MKF22" s="381"/>
      <c r="MKG22" s="381"/>
      <c r="MKH22" s="381"/>
      <c r="MKI22" s="381"/>
      <c r="MKJ22" s="381"/>
      <c r="MKK22" s="381"/>
      <c r="MKL22" s="381"/>
      <c r="MKM22" s="381"/>
      <c r="MKN22" s="381"/>
      <c r="MKO22" s="381"/>
      <c r="MKP22" s="381"/>
      <c r="MKQ22" s="381"/>
      <c r="MKR22" s="381"/>
      <c r="MKS22" s="381"/>
      <c r="MKT22" s="381"/>
      <c r="MKU22" s="381"/>
      <c r="MKV22" s="381"/>
      <c r="MKW22" s="381"/>
      <c r="MKX22" s="381"/>
      <c r="MKY22" s="381"/>
      <c r="MKZ22" s="381"/>
      <c r="MLA22" s="381"/>
      <c r="MLB22" s="381"/>
      <c r="MLC22" s="381"/>
      <c r="MLD22" s="381"/>
      <c r="MLE22" s="381"/>
      <c r="MLF22" s="381"/>
      <c r="MLG22" s="381"/>
      <c r="MLH22" s="381"/>
      <c r="MLI22" s="381"/>
      <c r="MLJ22" s="381"/>
      <c r="MLK22" s="381"/>
      <c r="MLL22" s="381"/>
      <c r="MLM22" s="381"/>
      <c r="MLN22" s="381"/>
      <c r="MLO22" s="381"/>
      <c r="MLP22" s="381"/>
      <c r="MLQ22" s="381"/>
      <c r="MLR22" s="381"/>
      <c r="MLS22" s="381"/>
      <c r="MLT22" s="381"/>
      <c r="MLU22" s="381"/>
      <c r="MLV22" s="381"/>
      <c r="MLW22" s="381"/>
      <c r="MLX22" s="381"/>
      <c r="MLY22" s="381"/>
      <c r="MLZ22" s="381"/>
      <c r="MMA22" s="381"/>
      <c r="MMB22" s="381"/>
      <c r="MMC22" s="381"/>
      <c r="MMD22" s="381"/>
      <c r="MME22" s="381"/>
      <c r="MMF22" s="381"/>
      <c r="MMG22" s="381"/>
      <c r="MMH22" s="381"/>
      <c r="MMI22" s="381"/>
      <c r="MMJ22" s="381"/>
      <c r="MMK22" s="381"/>
      <c r="MML22" s="381"/>
      <c r="MMM22" s="381"/>
      <c r="MMN22" s="381"/>
      <c r="MMO22" s="381"/>
      <c r="MMP22" s="381"/>
      <c r="MMQ22" s="381"/>
      <c r="MMR22" s="381"/>
      <c r="MMS22" s="381"/>
      <c r="MMT22" s="381"/>
      <c r="MMU22" s="381"/>
      <c r="MMV22" s="381"/>
      <c r="MMW22" s="381"/>
      <c r="MMX22" s="381"/>
      <c r="MMY22" s="381"/>
      <c r="MMZ22" s="381"/>
      <c r="MNA22" s="381"/>
      <c r="MNB22" s="381"/>
      <c r="MNC22" s="381"/>
      <c r="MND22" s="381"/>
      <c r="MNE22" s="381"/>
      <c r="MNF22" s="381"/>
      <c r="MNG22" s="381"/>
      <c r="MNH22" s="381"/>
      <c r="MNI22" s="381"/>
      <c r="MNJ22" s="381"/>
      <c r="MNK22" s="381"/>
      <c r="MNL22" s="381"/>
      <c r="MNM22" s="381"/>
      <c r="MNN22" s="381"/>
      <c r="MNO22" s="381"/>
      <c r="MNP22" s="381"/>
      <c r="MNQ22" s="381"/>
      <c r="MNR22" s="381"/>
      <c r="MNS22" s="381"/>
      <c r="MNT22" s="381"/>
      <c r="MNU22" s="381"/>
      <c r="MNV22" s="381"/>
      <c r="MNW22" s="381"/>
      <c r="MNX22" s="381"/>
      <c r="MNY22" s="381"/>
      <c r="MNZ22" s="381"/>
      <c r="MOA22" s="381"/>
      <c r="MOB22" s="381"/>
      <c r="MOC22" s="381"/>
      <c r="MOD22" s="381"/>
      <c r="MOE22" s="381"/>
      <c r="MOF22" s="381"/>
      <c r="MOG22" s="381"/>
      <c r="MOH22" s="381"/>
      <c r="MOI22" s="381"/>
      <c r="MOJ22" s="381"/>
      <c r="MOK22" s="381"/>
      <c r="MOL22" s="381"/>
      <c r="MOM22" s="381"/>
      <c r="MON22" s="381"/>
      <c r="MOO22" s="381"/>
      <c r="MOP22" s="381"/>
      <c r="MOQ22" s="381"/>
      <c r="MOR22" s="381"/>
      <c r="MOS22" s="381"/>
      <c r="MOT22" s="381"/>
      <c r="MOU22" s="381"/>
      <c r="MOV22" s="381"/>
      <c r="MOW22" s="381"/>
      <c r="MOX22" s="381"/>
      <c r="MOY22" s="381"/>
      <c r="MOZ22" s="381"/>
      <c r="MPA22" s="381"/>
      <c r="MPB22" s="381"/>
      <c r="MPC22" s="381"/>
      <c r="MPD22" s="381"/>
      <c r="MPE22" s="381"/>
      <c r="MPF22" s="381"/>
      <c r="MPG22" s="381"/>
      <c r="MPH22" s="381"/>
      <c r="MPI22" s="381"/>
      <c r="MPJ22" s="381"/>
      <c r="MPK22" s="381"/>
      <c r="MPL22" s="381"/>
      <c r="MPM22" s="381"/>
      <c r="MPN22" s="381"/>
      <c r="MPO22" s="381"/>
      <c r="MPP22" s="381"/>
      <c r="MPQ22" s="381"/>
      <c r="MPR22" s="381"/>
      <c r="MPS22" s="381"/>
      <c r="MPT22" s="381"/>
      <c r="MPU22" s="381"/>
      <c r="MPV22" s="381"/>
      <c r="MPW22" s="381"/>
      <c r="MPX22" s="381"/>
      <c r="MPY22" s="381"/>
      <c r="MPZ22" s="381"/>
      <c r="MQA22" s="381"/>
      <c r="MQB22" s="381"/>
      <c r="MQC22" s="381"/>
      <c r="MQD22" s="381"/>
      <c r="MQE22" s="381"/>
      <c r="MQF22" s="381"/>
      <c r="MQG22" s="381"/>
      <c r="MQH22" s="381"/>
      <c r="MQI22" s="381"/>
      <c r="MQJ22" s="381"/>
      <c r="MQK22" s="381"/>
      <c r="MQL22" s="381"/>
      <c r="MQM22" s="381"/>
      <c r="MQN22" s="381"/>
      <c r="MQO22" s="381"/>
      <c r="MQP22" s="381"/>
      <c r="MQQ22" s="381"/>
      <c r="MQR22" s="381"/>
      <c r="MQS22" s="381"/>
      <c r="MQT22" s="381"/>
      <c r="MQU22" s="381"/>
      <c r="MQV22" s="381"/>
      <c r="MQW22" s="381"/>
      <c r="MQX22" s="381"/>
      <c r="MQY22" s="381"/>
      <c r="MQZ22" s="381"/>
      <c r="MRA22" s="381"/>
      <c r="MRB22" s="381"/>
      <c r="MRC22" s="381"/>
      <c r="MRD22" s="381"/>
      <c r="MRE22" s="381"/>
      <c r="MRF22" s="381"/>
      <c r="MRG22" s="381"/>
      <c r="MRH22" s="381"/>
      <c r="MRI22" s="381"/>
      <c r="MRJ22" s="381"/>
      <c r="MRK22" s="381"/>
      <c r="MRL22" s="381"/>
      <c r="MRM22" s="381"/>
      <c r="MRN22" s="381"/>
      <c r="MRO22" s="381"/>
      <c r="MRP22" s="381"/>
      <c r="MRQ22" s="381"/>
      <c r="MRR22" s="381"/>
      <c r="MRS22" s="381"/>
      <c r="MRT22" s="381"/>
      <c r="MRU22" s="381"/>
      <c r="MRV22" s="381"/>
      <c r="MRW22" s="381"/>
      <c r="MRX22" s="381"/>
      <c r="MRY22" s="381"/>
      <c r="MRZ22" s="381"/>
      <c r="MSA22" s="381"/>
      <c r="MSB22" s="381"/>
      <c r="MSC22" s="381"/>
      <c r="MSD22" s="381"/>
      <c r="MSE22" s="381"/>
      <c r="MSF22" s="381"/>
      <c r="MSG22" s="381"/>
      <c r="MSH22" s="381"/>
      <c r="MSI22" s="381"/>
      <c r="MSJ22" s="381"/>
      <c r="MSK22" s="381"/>
      <c r="MSL22" s="381"/>
      <c r="MSM22" s="381"/>
      <c r="MSN22" s="381"/>
      <c r="MSO22" s="381"/>
      <c r="MSP22" s="381"/>
      <c r="MSQ22" s="381"/>
      <c r="MSR22" s="381"/>
      <c r="MSS22" s="381"/>
      <c r="MST22" s="381"/>
      <c r="MSU22" s="381"/>
      <c r="MSV22" s="381"/>
      <c r="MSW22" s="381"/>
      <c r="MSX22" s="381"/>
      <c r="MSY22" s="381"/>
      <c r="MSZ22" s="381"/>
      <c r="MTA22" s="381"/>
      <c r="MTB22" s="381"/>
      <c r="MTC22" s="381"/>
      <c r="MTD22" s="381"/>
      <c r="MTE22" s="381"/>
      <c r="MTF22" s="381"/>
      <c r="MTG22" s="381"/>
      <c r="MTH22" s="381"/>
      <c r="MTI22" s="381"/>
      <c r="MTJ22" s="381"/>
      <c r="MTK22" s="381"/>
      <c r="MTL22" s="381"/>
      <c r="MTM22" s="381"/>
      <c r="MTN22" s="381"/>
      <c r="MTO22" s="381"/>
      <c r="MTP22" s="381"/>
      <c r="MTQ22" s="381"/>
      <c r="MTR22" s="381"/>
      <c r="MTS22" s="381"/>
      <c r="MTT22" s="381"/>
      <c r="MTU22" s="381"/>
      <c r="MTV22" s="381"/>
      <c r="MTW22" s="381"/>
      <c r="MTX22" s="381"/>
      <c r="MTY22" s="381"/>
      <c r="MTZ22" s="381"/>
      <c r="MUA22" s="381"/>
      <c r="MUB22" s="381"/>
      <c r="MUC22" s="381"/>
      <c r="MUD22" s="381"/>
      <c r="MUE22" s="381"/>
      <c r="MUF22" s="381"/>
      <c r="MUG22" s="381"/>
      <c r="MUH22" s="381"/>
      <c r="MUI22" s="381"/>
      <c r="MUJ22" s="381"/>
      <c r="MUK22" s="381"/>
      <c r="MUL22" s="381"/>
      <c r="MUM22" s="381"/>
      <c r="MUN22" s="381"/>
      <c r="MUO22" s="381"/>
      <c r="MUP22" s="381"/>
      <c r="MUQ22" s="381"/>
      <c r="MUR22" s="381"/>
      <c r="MUS22" s="381"/>
      <c r="MUT22" s="381"/>
      <c r="MUU22" s="381"/>
      <c r="MUV22" s="381"/>
      <c r="MUW22" s="381"/>
      <c r="MUX22" s="381"/>
      <c r="MUY22" s="381"/>
      <c r="MUZ22" s="381"/>
      <c r="MVA22" s="381"/>
      <c r="MVB22" s="381"/>
      <c r="MVC22" s="381"/>
      <c r="MVD22" s="381"/>
      <c r="MVE22" s="381"/>
      <c r="MVF22" s="381"/>
      <c r="MVG22" s="381"/>
      <c r="MVH22" s="381"/>
      <c r="MVI22" s="381"/>
      <c r="MVJ22" s="381"/>
      <c r="MVK22" s="381"/>
      <c r="MVL22" s="381"/>
      <c r="MVM22" s="381"/>
      <c r="MVN22" s="381"/>
      <c r="MVO22" s="381"/>
      <c r="MVP22" s="381"/>
      <c r="MVQ22" s="381"/>
      <c r="MVR22" s="381"/>
      <c r="MVS22" s="381"/>
      <c r="MVT22" s="381"/>
      <c r="MVU22" s="381"/>
      <c r="MVV22" s="381"/>
      <c r="MVW22" s="381"/>
      <c r="MVX22" s="381"/>
      <c r="MVY22" s="381"/>
      <c r="MVZ22" s="381"/>
      <c r="MWA22" s="381"/>
      <c r="MWB22" s="381"/>
      <c r="MWC22" s="381"/>
      <c r="MWD22" s="381"/>
      <c r="MWE22" s="381"/>
      <c r="MWF22" s="381"/>
      <c r="MWG22" s="381"/>
      <c r="MWH22" s="381"/>
      <c r="MWI22" s="381"/>
      <c r="MWJ22" s="381"/>
      <c r="MWK22" s="381"/>
      <c r="MWL22" s="381"/>
      <c r="MWM22" s="381"/>
      <c r="MWN22" s="381"/>
      <c r="MWO22" s="381"/>
      <c r="MWP22" s="381"/>
      <c r="MWQ22" s="381"/>
      <c r="MWR22" s="381"/>
      <c r="MWS22" s="381"/>
      <c r="MWT22" s="381"/>
      <c r="MWU22" s="381"/>
      <c r="MWV22" s="381"/>
      <c r="MWW22" s="381"/>
      <c r="MWX22" s="381"/>
      <c r="MWY22" s="381"/>
      <c r="MWZ22" s="381"/>
      <c r="MXA22" s="381"/>
      <c r="MXB22" s="381"/>
      <c r="MXC22" s="381"/>
      <c r="MXD22" s="381"/>
      <c r="MXE22" s="381"/>
      <c r="MXF22" s="381"/>
      <c r="MXG22" s="381"/>
      <c r="MXH22" s="381"/>
      <c r="MXI22" s="381"/>
      <c r="MXJ22" s="381"/>
      <c r="MXK22" s="381"/>
      <c r="MXL22" s="381"/>
      <c r="MXM22" s="381"/>
      <c r="MXN22" s="381"/>
      <c r="MXO22" s="381"/>
      <c r="MXP22" s="381"/>
      <c r="MXQ22" s="381"/>
      <c r="MXR22" s="381"/>
      <c r="MXS22" s="381"/>
      <c r="MXT22" s="381"/>
      <c r="MXU22" s="381"/>
      <c r="MXV22" s="381"/>
      <c r="MXW22" s="381"/>
      <c r="MXX22" s="381"/>
      <c r="MXY22" s="381"/>
      <c r="MXZ22" s="381"/>
      <c r="MYA22" s="381"/>
      <c r="MYB22" s="381"/>
      <c r="MYC22" s="381"/>
      <c r="MYD22" s="381"/>
      <c r="MYE22" s="381"/>
      <c r="MYF22" s="381"/>
      <c r="MYG22" s="381"/>
      <c r="MYH22" s="381"/>
      <c r="MYI22" s="381"/>
      <c r="MYJ22" s="381"/>
      <c r="MYK22" s="381"/>
      <c r="MYL22" s="381"/>
      <c r="MYM22" s="381"/>
      <c r="MYN22" s="381"/>
      <c r="MYO22" s="381"/>
      <c r="MYP22" s="381"/>
      <c r="MYQ22" s="381"/>
      <c r="MYR22" s="381"/>
      <c r="MYS22" s="381"/>
      <c r="MYT22" s="381"/>
      <c r="MYU22" s="381"/>
      <c r="MYV22" s="381"/>
      <c r="MYW22" s="381"/>
      <c r="MYX22" s="381"/>
      <c r="MYY22" s="381"/>
      <c r="MYZ22" s="381"/>
      <c r="MZA22" s="381"/>
      <c r="MZB22" s="381"/>
      <c r="MZC22" s="381"/>
      <c r="MZD22" s="381"/>
      <c r="MZE22" s="381"/>
      <c r="MZF22" s="381"/>
      <c r="MZG22" s="381"/>
      <c r="MZH22" s="381"/>
      <c r="MZI22" s="381"/>
      <c r="MZJ22" s="381"/>
      <c r="MZK22" s="381"/>
      <c r="MZL22" s="381"/>
      <c r="MZM22" s="381"/>
      <c r="MZN22" s="381"/>
      <c r="MZO22" s="381"/>
      <c r="MZP22" s="381"/>
      <c r="MZQ22" s="381"/>
      <c r="MZR22" s="381"/>
      <c r="MZS22" s="381"/>
      <c r="MZT22" s="381"/>
      <c r="MZU22" s="381"/>
      <c r="MZV22" s="381"/>
      <c r="MZW22" s="381"/>
      <c r="MZX22" s="381"/>
      <c r="MZY22" s="381"/>
      <c r="MZZ22" s="381"/>
      <c r="NAA22" s="381"/>
      <c r="NAB22" s="381"/>
      <c r="NAC22" s="381"/>
      <c r="NAD22" s="381"/>
      <c r="NAE22" s="381"/>
      <c r="NAF22" s="381"/>
      <c r="NAG22" s="381"/>
      <c r="NAH22" s="381"/>
      <c r="NAI22" s="381"/>
      <c r="NAJ22" s="381"/>
      <c r="NAK22" s="381"/>
      <c r="NAL22" s="381"/>
      <c r="NAM22" s="381"/>
      <c r="NAN22" s="381"/>
      <c r="NAO22" s="381"/>
      <c r="NAP22" s="381"/>
      <c r="NAQ22" s="381"/>
      <c r="NAR22" s="381"/>
      <c r="NAS22" s="381"/>
      <c r="NAT22" s="381"/>
      <c r="NAU22" s="381"/>
      <c r="NAV22" s="381"/>
      <c r="NAW22" s="381"/>
      <c r="NAX22" s="381"/>
      <c r="NAY22" s="381"/>
      <c r="NAZ22" s="381"/>
      <c r="NBA22" s="381"/>
      <c r="NBB22" s="381"/>
      <c r="NBC22" s="381"/>
      <c r="NBD22" s="381"/>
      <c r="NBE22" s="381"/>
      <c r="NBF22" s="381"/>
      <c r="NBG22" s="381"/>
      <c r="NBH22" s="381"/>
      <c r="NBI22" s="381"/>
      <c r="NBJ22" s="381"/>
      <c r="NBK22" s="381"/>
      <c r="NBL22" s="381"/>
      <c r="NBM22" s="381"/>
      <c r="NBN22" s="381"/>
      <c r="NBO22" s="381"/>
      <c r="NBP22" s="381"/>
      <c r="NBQ22" s="381"/>
      <c r="NBR22" s="381"/>
      <c r="NBS22" s="381"/>
      <c r="NBT22" s="381"/>
      <c r="NBU22" s="381"/>
      <c r="NBV22" s="381"/>
      <c r="NBW22" s="381"/>
      <c r="NBX22" s="381"/>
      <c r="NBY22" s="381"/>
      <c r="NBZ22" s="381"/>
      <c r="NCA22" s="381"/>
      <c r="NCB22" s="381"/>
      <c r="NCC22" s="381"/>
      <c r="NCD22" s="381"/>
      <c r="NCE22" s="381"/>
      <c r="NCF22" s="381"/>
      <c r="NCG22" s="381"/>
      <c r="NCH22" s="381"/>
      <c r="NCI22" s="381"/>
      <c r="NCJ22" s="381"/>
      <c r="NCK22" s="381"/>
      <c r="NCL22" s="381"/>
      <c r="NCM22" s="381"/>
      <c r="NCN22" s="381"/>
      <c r="NCO22" s="381"/>
      <c r="NCP22" s="381"/>
      <c r="NCQ22" s="381"/>
      <c r="NCR22" s="381"/>
      <c r="NCS22" s="381"/>
      <c r="NCT22" s="381"/>
      <c r="NCU22" s="381"/>
      <c r="NCV22" s="381"/>
      <c r="NCW22" s="381"/>
      <c r="NCX22" s="381"/>
      <c r="NCY22" s="381"/>
      <c r="NCZ22" s="381"/>
      <c r="NDA22" s="381"/>
      <c r="NDB22" s="381"/>
      <c r="NDC22" s="381"/>
      <c r="NDD22" s="381"/>
      <c r="NDE22" s="381"/>
      <c r="NDF22" s="381"/>
      <c r="NDG22" s="381"/>
      <c r="NDH22" s="381"/>
      <c r="NDI22" s="381"/>
      <c r="NDJ22" s="381"/>
      <c r="NDK22" s="381"/>
      <c r="NDL22" s="381"/>
      <c r="NDM22" s="381"/>
      <c r="NDN22" s="381"/>
      <c r="NDO22" s="381"/>
      <c r="NDP22" s="381"/>
      <c r="NDQ22" s="381"/>
      <c r="NDR22" s="381"/>
      <c r="NDS22" s="381"/>
      <c r="NDT22" s="381"/>
      <c r="NDU22" s="381"/>
      <c r="NDV22" s="381"/>
      <c r="NDW22" s="381"/>
      <c r="NDX22" s="381"/>
      <c r="NDY22" s="381"/>
      <c r="NDZ22" s="381"/>
      <c r="NEA22" s="381"/>
      <c r="NEB22" s="381"/>
      <c r="NEC22" s="381"/>
      <c r="NED22" s="381"/>
      <c r="NEE22" s="381"/>
      <c r="NEF22" s="381"/>
      <c r="NEG22" s="381"/>
      <c r="NEH22" s="381"/>
      <c r="NEI22" s="381"/>
      <c r="NEJ22" s="381"/>
      <c r="NEK22" s="381"/>
      <c r="NEL22" s="381"/>
      <c r="NEM22" s="381"/>
      <c r="NEN22" s="381"/>
      <c r="NEO22" s="381"/>
      <c r="NEP22" s="381"/>
      <c r="NEQ22" s="381"/>
      <c r="NER22" s="381"/>
      <c r="NES22" s="381"/>
      <c r="NET22" s="381"/>
      <c r="NEU22" s="381"/>
      <c r="NEV22" s="381"/>
      <c r="NEW22" s="381"/>
      <c r="NEX22" s="381"/>
      <c r="NEY22" s="381"/>
      <c r="NEZ22" s="381"/>
      <c r="NFA22" s="381"/>
      <c r="NFB22" s="381"/>
      <c r="NFC22" s="381"/>
      <c r="NFD22" s="381"/>
      <c r="NFE22" s="381"/>
      <c r="NFF22" s="381"/>
      <c r="NFG22" s="381"/>
      <c r="NFH22" s="381"/>
      <c r="NFI22" s="381"/>
      <c r="NFJ22" s="381"/>
      <c r="NFK22" s="381"/>
      <c r="NFL22" s="381"/>
      <c r="NFM22" s="381"/>
      <c r="NFN22" s="381"/>
      <c r="NFO22" s="381"/>
      <c r="NFP22" s="381"/>
      <c r="NFQ22" s="381"/>
      <c r="NFR22" s="381"/>
      <c r="NFS22" s="381"/>
      <c r="NFT22" s="381"/>
      <c r="NFU22" s="381"/>
      <c r="NFV22" s="381"/>
      <c r="NFW22" s="381"/>
      <c r="NFX22" s="381"/>
      <c r="NFY22" s="381"/>
      <c r="NFZ22" s="381"/>
      <c r="NGA22" s="381"/>
      <c r="NGB22" s="381"/>
      <c r="NGC22" s="381"/>
      <c r="NGD22" s="381"/>
      <c r="NGE22" s="381"/>
      <c r="NGF22" s="381"/>
      <c r="NGG22" s="381"/>
      <c r="NGH22" s="381"/>
      <c r="NGI22" s="381"/>
      <c r="NGJ22" s="381"/>
      <c r="NGK22" s="381"/>
      <c r="NGL22" s="381"/>
      <c r="NGM22" s="381"/>
      <c r="NGN22" s="381"/>
      <c r="NGO22" s="381"/>
      <c r="NGP22" s="381"/>
      <c r="NGQ22" s="381"/>
      <c r="NGR22" s="381"/>
      <c r="NGS22" s="381"/>
      <c r="NGT22" s="381"/>
      <c r="NGU22" s="381"/>
      <c r="NGV22" s="381"/>
      <c r="NGW22" s="381"/>
      <c r="NGX22" s="381"/>
      <c r="NGY22" s="381"/>
      <c r="NGZ22" s="381"/>
      <c r="NHA22" s="381"/>
      <c r="NHB22" s="381"/>
      <c r="NHC22" s="381"/>
      <c r="NHD22" s="381"/>
      <c r="NHE22" s="381"/>
      <c r="NHF22" s="381"/>
      <c r="NHG22" s="381"/>
      <c r="NHH22" s="381"/>
      <c r="NHI22" s="381"/>
      <c r="NHJ22" s="381"/>
      <c r="NHK22" s="381"/>
      <c r="NHL22" s="381"/>
      <c r="NHM22" s="381"/>
      <c r="NHN22" s="381"/>
      <c r="NHO22" s="381"/>
      <c r="NHP22" s="381"/>
      <c r="NHQ22" s="381"/>
      <c r="NHR22" s="381"/>
      <c r="NHS22" s="381"/>
      <c r="NHT22" s="381"/>
      <c r="NHU22" s="381"/>
      <c r="NHV22" s="381"/>
      <c r="NHW22" s="381"/>
      <c r="NHX22" s="381"/>
      <c r="NHY22" s="381"/>
      <c r="NHZ22" s="381"/>
      <c r="NIA22" s="381"/>
      <c r="NIB22" s="381"/>
      <c r="NIC22" s="381"/>
      <c r="NID22" s="381"/>
      <c r="NIE22" s="381"/>
      <c r="NIF22" s="381"/>
      <c r="NIG22" s="381"/>
      <c r="NIH22" s="381"/>
      <c r="NII22" s="381"/>
      <c r="NIJ22" s="381"/>
      <c r="NIK22" s="381"/>
      <c r="NIL22" s="381"/>
      <c r="NIM22" s="381"/>
      <c r="NIN22" s="381"/>
      <c r="NIO22" s="381"/>
      <c r="NIP22" s="381"/>
      <c r="NIQ22" s="381"/>
      <c r="NIR22" s="381"/>
      <c r="NIS22" s="381"/>
      <c r="NIT22" s="381"/>
      <c r="NIU22" s="381"/>
      <c r="NIV22" s="381"/>
      <c r="NIW22" s="381"/>
      <c r="NIX22" s="381"/>
      <c r="NIY22" s="381"/>
      <c r="NIZ22" s="381"/>
      <c r="NJA22" s="381"/>
      <c r="NJB22" s="381"/>
      <c r="NJC22" s="381"/>
      <c r="NJD22" s="381"/>
      <c r="NJE22" s="381"/>
      <c r="NJF22" s="381"/>
      <c r="NJG22" s="381"/>
      <c r="NJH22" s="381"/>
      <c r="NJI22" s="381"/>
      <c r="NJJ22" s="381"/>
      <c r="NJK22" s="381"/>
      <c r="NJL22" s="381"/>
      <c r="NJM22" s="381"/>
      <c r="NJN22" s="381"/>
      <c r="NJO22" s="381"/>
      <c r="NJP22" s="381"/>
      <c r="NJQ22" s="381"/>
      <c r="NJR22" s="381"/>
      <c r="NJS22" s="381"/>
      <c r="NJT22" s="381"/>
      <c r="NJU22" s="381"/>
      <c r="NJV22" s="381"/>
      <c r="NJW22" s="381"/>
      <c r="NJX22" s="381"/>
      <c r="NJY22" s="381"/>
      <c r="NJZ22" s="381"/>
      <c r="NKA22" s="381"/>
      <c r="NKB22" s="381"/>
      <c r="NKC22" s="381"/>
      <c r="NKD22" s="381"/>
      <c r="NKE22" s="381"/>
      <c r="NKF22" s="381"/>
      <c r="NKG22" s="381"/>
      <c r="NKH22" s="381"/>
      <c r="NKI22" s="381"/>
      <c r="NKJ22" s="381"/>
      <c r="NKK22" s="381"/>
      <c r="NKL22" s="381"/>
      <c r="NKM22" s="381"/>
      <c r="NKN22" s="381"/>
      <c r="NKO22" s="381"/>
      <c r="NKP22" s="381"/>
      <c r="NKQ22" s="381"/>
      <c r="NKR22" s="381"/>
      <c r="NKS22" s="381"/>
      <c r="NKT22" s="381"/>
      <c r="NKU22" s="381"/>
      <c r="NKV22" s="381"/>
      <c r="NKW22" s="381"/>
      <c r="NKX22" s="381"/>
      <c r="NKY22" s="381"/>
      <c r="NKZ22" s="381"/>
      <c r="NLA22" s="381"/>
      <c r="NLB22" s="381"/>
      <c r="NLC22" s="381"/>
      <c r="NLD22" s="381"/>
      <c r="NLE22" s="381"/>
      <c r="NLF22" s="381"/>
      <c r="NLG22" s="381"/>
      <c r="NLH22" s="381"/>
      <c r="NLI22" s="381"/>
      <c r="NLJ22" s="381"/>
      <c r="NLK22" s="381"/>
      <c r="NLL22" s="381"/>
      <c r="NLM22" s="381"/>
      <c r="NLN22" s="381"/>
      <c r="NLO22" s="381"/>
      <c r="NLP22" s="381"/>
      <c r="NLQ22" s="381"/>
      <c r="NLR22" s="381"/>
      <c r="NLS22" s="381"/>
      <c r="NLT22" s="381"/>
      <c r="NLU22" s="381"/>
      <c r="NLV22" s="381"/>
      <c r="NLW22" s="381"/>
      <c r="NLX22" s="381"/>
      <c r="NLY22" s="381"/>
      <c r="NLZ22" s="381"/>
      <c r="NMA22" s="381"/>
      <c r="NMB22" s="381"/>
      <c r="NMC22" s="381"/>
      <c r="NMD22" s="381"/>
      <c r="NME22" s="381"/>
      <c r="NMF22" s="381"/>
      <c r="NMG22" s="381"/>
      <c r="NMH22" s="381"/>
      <c r="NMI22" s="381"/>
      <c r="NMJ22" s="381"/>
      <c r="NMK22" s="381"/>
      <c r="NML22" s="381"/>
      <c r="NMM22" s="381"/>
      <c r="NMN22" s="381"/>
      <c r="NMO22" s="381"/>
      <c r="NMP22" s="381"/>
      <c r="NMQ22" s="381"/>
      <c r="NMR22" s="381"/>
      <c r="NMS22" s="381"/>
      <c r="NMT22" s="381"/>
      <c r="NMU22" s="381"/>
      <c r="NMV22" s="381"/>
      <c r="NMW22" s="381"/>
      <c r="NMX22" s="381"/>
      <c r="NMY22" s="381"/>
      <c r="NMZ22" s="381"/>
      <c r="NNA22" s="381"/>
      <c r="NNB22" s="381"/>
      <c r="NNC22" s="381"/>
      <c r="NND22" s="381"/>
      <c r="NNE22" s="381"/>
      <c r="NNF22" s="381"/>
      <c r="NNG22" s="381"/>
      <c r="NNH22" s="381"/>
      <c r="NNI22" s="381"/>
      <c r="NNJ22" s="381"/>
      <c r="NNK22" s="381"/>
      <c r="NNL22" s="381"/>
      <c r="NNM22" s="381"/>
      <c r="NNN22" s="381"/>
      <c r="NNO22" s="381"/>
      <c r="NNP22" s="381"/>
      <c r="NNQ22" s="381"/>
      <c r="NNR22" s="381"/>
      <c r="NNS22" s="381"/>
      <c r="NNT22" s="381"/>
      <c r="NNU22" s="381"/>
      <c r="NNV22" s="381"/>
      <c r="NNW22" s="381"/>
      <c r="NNX22" s="381"/>
      <c r="NNY22" s="381"/>
      <c r="NNZ22" s="381"/>
      <c r="NOA22" s="381"/>
      <c r="NOB22" s="381"/>
      <c r="NOC22" s="381"/>
      <c r="NOD22" s="381"/>
      <c r="NOE22" s="381"/>
      <c r="NOF22" s="381"/>
      <c r="NOG22" s="381"/>
      <c r="NOH22" s="381"/>
      <c r="NOI22" s="381"/>
      <c r="NOJ22" s="381"/>
      <c r="NOK22" s="381"/>
      <c r="NOL22" s="381"/>
      <c r="NOM22" s="381"/>
      <c r="NON22" s="381"/>
      <c r="NOO22" s="381"/>
      <c r="NOP22" s="381"/>
      <c r="NOQ22" s="381"/>
      <c r="NOR22" s="381"/>
      <c r="NOS22" s="381"/>
      <c r="NOT22" s="381"/>
      <c r="NOU22" s="381"/>
      <c r="NOV22" s="381"/>
      <c r="NOW22" s="381"/>
      <c r="NOX22" s="381"/>
      <c r="NOY22" s="381"/>
      <c r="NOZ22" s="381"/>
      <c r="NPA22" s="381"/>
      <c r="NPB22" s="381"/>
      <c r="NPC22" s="381"/>
      <c r="NPD22" s="381"/>
      <c r="NPE22" s="381"/>
      <c r="NPF22" s="381"/>
      <c r="NPG22" s="381"/>
      <c r="NPH22" s="381"/>
      <c r="NPI22" s="381"/>
      <c r="NPJ22" s="381"/>
      <c r="NPK22" s="381"/>
      <c r="NPL22" s="381"/>
      <c r="NPM22" s="381"/>
      <c r="NPN22" s="381"/>
      <c r="NPO22" s="381"/>
      <c r="NPP22" s="381"/>
      <c r="NPQ22" s="381"/>
      <c r="NPR22" s="381"/>
      <c r="NPS22" s="381"/>
      <c r="NPT22" s="381"/>
      <c r="NPU22" s="381"/>
      <c r="NPV22" s="381"/>
      <c r="NPW22" s="381"/>
      <c r="NPX22" s="381"/>
      <c r="NPY22" s="381"/>
      <c r="NPZ22" s="381"/>
      <c r="NQA22" s="381"/>
      <c r="NQB22" s="381"/>
      <c r="NQC22" s="381"/>
      <c r="NQD22" s="381"/>
      <c r="NQE22" s="381"/>
      <c r="NQF22" s="381"/>
      <c r="NQG22" s="381"/>
      <c r="NQH22" s="381"/>
      <c r="NQI22" s="381"/>
      <c r="NQJ22" s="381"/>
      <c r="NQK22" s="381"/>
      <c r="NQL22" s="381"/>
      <c r="NQM22" s="381"/>
      <c r="NQN22" s="381"/>
      <c r="NQO22" s="381"/>
      <c r="NQP22" s="381"/>
      <c r="NQQ22" s="381"/>
      <c r="NQR22" s="381"/>
      <c r="NQS22" s="381"/>
      <c r="NQT22" s="381"/>
      <c r="NQU22" s="381"/>
      <c r="NQV22" s="381"/>
      <c r="NQW22" s="381"/>
      <c r="NQX22" s="381"/>
      <c r="NQY22" s="381"/>
      <c r="NQZ22" s="381"/>
      <c r="NRA22" s="381"/>
      <c r="NRB22" s="381"/>
      <c r="NRC22" s="381"/>
      <c r="NRD22" s="381"/>
      <c r="NRE22" s="381"/>
      <c r="NRF22" s="381"/>
      <c r="NRG22" s="381"/>
      <c r="NRH22" s="381"/>
      <c r="NRI22" s="381"/>
      <c r="NRJ22" s="381"/>
      <c r="NRK22" s="381"/>
      <c r="NRL22" s="381"/>
      <c r="NRM22" s="381"/>
      <c r="NRN22" s="381"/>
      <c r="NRO22" s="381"/>
      <c r="NRP22" s="381"/>
      <c r="NRQ22" s="381"/>
      <c r="NRR22" s="381"/>
      <c r="NRS22" s="381"/>
      <c r="NRT22" s="381"/>
      <c r="NRU22" s="381"/>
      <c r="NRV22" s="381"/>
      <c r="NRW22" s="381"/>
      <c r="NRX22" s="381"/>
      <c r="NRY22" s="381"/>
      <c r="NRZ22" s="381"/>
      <c r="NSA22" s="381"/>
      <c r="NSB22" s="381"/>
      <c r="NSC22" s="381"/>
      <c r="NSD22" s="381"/>
      <c r="NSE22" s="381"/>
      <c r="NSF22" s="381"/>
      <c r="NSG22" s="381"/>
      <c r="NSH22" s="381"/>
      <c r="NSI22" s="381"/>
      <c r="NSJ22" s="381"/>
      <c r="NSK22" s="381"/>
      <c r="NSL22" s="381"/>
      <c r="NSM22" s="381"/>
      <c r="NSN22" s="381"/>
      <c r="NSO22" s="381"/>
      <c r="NSP22" s="381"/>
      <c r="NSQ22" s="381"/>
      <c r="NSR22" s="381"/>
      <c r="NSS22" s="381"/>
      <c r="NST22" s="381"/>
      <c r="NSU22" s="381"/>
      <c r="NSV22" s="381"/>
      <c r="NSW22" s="381"/>
      <c r="NSX22" s="381"/>
      <c r="NSY22" s="381"/>
      <c r="NSZ22" s="381"/>
      <c r="NTA22" s="381"/>
      <c r="NTB22" s="381"/>
      <c r="NTC22" s="381"/>
      <c r="NTD22" s="381"/>
      <c r="NTE22" s="381"/>
      <c r="NTF22" s="381"/>
      <c r="NTG22" s="381"/>
      <c r="NTH22" s="381"/>
      <c r="NTI22" s="381"/>
      <c r="NTJ22" s="381"/>
      <c r="NTK22" s="381"/>
      <c r="NTL22" s="381"/>
      <c r="NTM22" s="381"/>
      <c r="NTN22" s="381"/>
      <c r="NTO22" s="381"/>
      <c r="NTP22" s="381"/>
      <c r="NTQ22" s="381"/>
      <c r="NTR22" s="381"/>
      <c r="NTS22" s="381"/>
      <c r="NTT22" s="381"/>
      <c r="NTU22" s="381"/>
      <c r="NTV22" s="381"/>
      <c r="NTW22" s="381"/>
      <c r="NTX22" s="381"/>
      <c r="NTY22" s="381"/>
      <c r="NTZ22" s="381"/>
      <c r="NUA22" s="381"/>
      <c r="NUB22" s="381"/>
      <c r="NUC22" s="381"/>
      <c r="NUD22" s="381"/>
      <c r="NUE22" s="381"/>
      <c r="NUF22" s="381"/>
      <c r="NUG22" s="381"/>
      <c r="NUH22" s="381"/>
      <c r="NUI22" s="381"/>
      <c r="NUJ22" s="381"/>
      <c r="NUK22" s="381"/>
      <c r="NUL22" s="381"/>
      <c r="NUM22" s="381"/>
      <c r="NUN22" s="381"/>
      <c r="NUO22" s="381"/>
      <c r="NUP22" s="381"/>
      <c r="NUQ22" s="381"/>
      <c r="NUR22" s="381"/>
      <c r="NUS22" s="381"/>
      <c r="NUT22" s="381"/>
      <c r="NUU22" s="381"/>
      <c r="NUV22" s="381"/>
      <c r="NUW22" s="381"/>
      <c r="NUX22" s="381"/>
      <c r="NUY22" s="381"/>
      <c r="NUZ22" s="381"/>
      <c r="NVA22" s="381"/>
      <c r="NVB22" s="381"/>
      <c r="NVC22" s="381"/>
      <c r="NVD22" s="381"/>
      <c r="NVE22" s="381"/>
      <c r="NVF22" s="381"/>
      <c r="NVG22" s="381"/>
      <c r="NVH22" s="381"/>
      <c r="NVI22" s="381"/>
      <c r="NVJ22" s="381"/>
      <c r="NVK22" s="381"/>
      <c r="NVL22" s="381"/>
      <c r="NVM22" s="381"/>
      <c r="NVN22" s="381"/>
      <c r="NVO22" s="381"/>
      <c r="NVP22" s="381"/>
      <c r="NVQ22" s="381"/>
      <c r="NVR22" s="381"/>
      <c r="NVS22" s="381"/>
      <c r="NVT22" s="381"/>
      <c r="NVU22" s="381"/>
      <c r="NVV22" s="381"/>
      <c r="NVW22" s="381"/>
      <c r="NVX22" s="381"/>
      <c r="NVY22" s="381"/>
      <c r="NVZ22" s="381"/>
      <c r="NWA22" s="381"/>
      <c r="NWB22" s="381"/>
      <c r="NWC22" s="381"/>
      <c r="NWD22" s="381"/>
      <c r="NWE22" s="381"/>
      <c r="NWF22" s="381"/>
      <c r="NWG22" s="381"/>
      <c r="NWH22" s="381"/>
      <c r="NWI22" s="381"/>
      <c r="NWJ22" s="381"/>
      <c r="NWK22" s="381"/>
      <c r="NWL22" s="381"/>
      <c r="NWM22" s="381"/>
      <c r="NWN22" s="381"/>
      <c r="NWO22" s="381"/>
      <c r="NWP22" s="381"/>
      <c r="NWQ22" s="381"/>
      <c r="NWR22" s="381"/>
      <c r="NWS22" s="381"/>
      <c r="NWT22" s="381"/>
      <c r="NWU22" s="381"/>
      <c r="NWV22" s="381"/>
      <c r="NWW22" s="381"/>
      <c r="NWX22" s="381"/>
      <c r="NWY22" s="381"/>
      <c r="NWZ22" s="381"/>
      <c r="NXA22" s="381"/>
      <c r="NXB22" s="381"/>
      <c r="NXC22" s="381"/>
      <c r="NXD22" s="381"/>
      <c r="NXE22" s="381"/>
      <c r="NXF22" s="381"/>
      <c r="NXG22" s="381"/>
      <c r="NXH22" s="381"/>
      <c r="NXI22" s="381"/>
      <c r="NXJ22" s="381"/>
      <c r="NXK22" s="381"/>
      <c r="NXL22" s="381"/>
      <c r="NXM22" s="381"/>
      <c r="NXN22" s="381"/>
      <c r="NXO22" s="381"/>
      <c r="NXP22" s="381"/>
      <c r="NXQ22" s="381"/>
      <c r="NXR22" s="381"/>
      <c r="NXS22" s="381"/>
      <c r="NXT22" s="381"/>
      <c r="NXU22" s="381"/>
      <c r="NXV22" s="381"/>
      <c r="NXW22" s="381"/>
      <c r="NXX22" s="381"/>
      <c r="NXY22" s="381"/>
      <c r="NXZ22" s="381"/>
      <c r="NYA22" s="381"/>
      <c r="NYB22" s="381"/>
      <c r="NYC22" s="381"/>
      <c r="NYD22" s="381"/>
      <c r="NYE22" s="381"/>
      <c r="NYF22" s="381"/>
      <c r="NYG22" s="381"/>
      <c r="NYH22" s="381"/>
      <c r="NYI22" s="381"/>
      <c r="NYJ22" s="381"/>
      <c r="NYK22" s="381"/>
      <c r="NYL22" s="381"/>
      <c r="NYM22" s="381"/>
      <c r="NYN22" s="381"/>
      <c r="NYO22" s="381"/>
      <c r="NYP22" s="381"/>
      <c r="NYQ22" s="381"/>
      <c r="NYR22" s="381"/>
      <c r="NYS22" s="381"/>
      <c r="NYT22" s="381"/>
      <c r="NYU22" s="381"/>
      <c r="NYV22" s="381"/>
      <c r="NYW22" s="381"/>
      <c r="NYX22" s="381"/>
      <c r="NYY22" s="381"/>
      <c r="NYZ22" s="381"/>
      <c r="NZA22" s="381"/>
      <c r="NZB22" s="381"/>
      <c r="NZC22" s="381"/>
      <c r="NZD22" s="381"/>
      <c r="NZE22" s="381"/>
      <c r="NZF22" s="381"/>
      <c r="NZG22" s="381"/>
      <c r="NZH22" s="381"/>
      <c r="NZI22" s="381"/>
      <c r="NZJ22" s="381"/>
      <c r="NZK22" s="381"/>
      <c r="NZL22" s="381"/>
      <c r="NZM22" s="381"/>
      <c r="NZN22" s="381"/>
      <c r="NZO22" s="381"/>
      <c r="NZP22" s="381"/>
      <c r="NZQ22" s="381"/>
      <c r="NZR22" s="381"/>
      <c r="NZS22" s="381"/>
      <c r="NZT22" s="381"/>
      <c r="NZU22" s="381"/>
      <c r="NZV22" s="381"/>
      <c r="NZW22" s="381"/>
      <c r="NZX22" s="381"/>
      <c r="NZY22" s="381"/>
      <c r="NZZ22" s="381"/>
      <c r="OAA22" s="381"/>
      <c r="OAB22" s="381"/>
      <c r="OAC22" s="381"/>
      <c r="OAD22" s="381"/>
      <c r="OAE22" s="381"/>
      <c r="OAF22" s="381"/>
      <c r="OAG22" s="381"/>
      <c r="OAH22" s="381"/>
      <c r="OAI22" s="381"/>
      <c r="OAJ22" s="381"/>
      <c r="OAK22" s="381"/>
      <c r="OAL22" s="381"/>
      <c r="OAM22" s="381"/>
      <c r="OAN22" s="381"/>
      <c r="OAO22" s="381"/>
      <c r="OAP22" s="381"/>
      <c r="OAQ22" s="381"/>
      <c r="OAR22" s="381"/>
      <c r="OAS22" s="381"/>
      <c r="OAT22" s="381"/>
      <c r="OAU22" s="381"/>
      <c r="OAV22" s="381"/>
      <c r="OAW22" s="381"/>
      <c r="OAX22" s="381"/>
      <c r="OAY22" s="381"/>
      <c r="OAZ22" s="381"/>
      <c r="OBA22" s="381"/>
      <c r="OBB22" s="381"/>
      <c r="OBC22" s="381"/>
      <c r="OBD22" s="381"/>
      <c r="OBE22" s="381"/>
      <c r="OBF22" s="381"/>
      <c r="OBG22" s="381"/>
      <c r="OBH22" s="381"/>
      <c r="OBI22" s="381"/>
      <c r="OBJ22" s="381"/>
      <c r="OBK22" s="381"/>
      <c r="OBL22" s="381"/>
      <c r="OBM22" s="381"/>
      <c r="OBN22" s="381"/>
      <c r="OBO22" s="381"/>
      <c r="OBP22" s="381"/>
      <c r="OBQ22" s="381"/>
      <c r="OBR22" s="381"/>
      <c r="OBS22" s="381"/>
      <c r="OBT22" s="381"/>
      <c r="OBU22" s="381"/>
      <c r="OBV22" s="381"/>
      <c r="OBW22" s="381"/>
      <c r="OBX22" s="381"/>
      <c r="OBY22" s="381"/>
      <c r="OBZ22" s="381"/>
      <c r="OCA22" s="381"/>
      <c r="OCB22" s="381"/>
      <c r="OCC22" s="381"/>
      <c r="OCD22" s="381"/>
      <c r="OCE22" s="381"/>
      <c r="OCF22" s="381"/>
      <c r="OCG22" s="381"/>
      <c r="OCH22" s="381"/>
      <c r="OCI22" s="381"/>
      <c r="OCJ22" s="381"/>
      <c r="OCK22" s="381"/>
      <c r="OCL22" s="381"/>
      <c r="OCM22" s="381"/>
      <c r="OCN22" s="381"/>
      <c r="OCO22" s="381"/>
      <c r="OCP22" s="381"/>
      <c r="OCQ22" s="381"/>
      <c r="OCR22" s="381"/>
      <c r="OCS22" s="381"/>
      <c r="OCT22" s="381"/>
      <c r="OCU22" s="381"/>
      <c r="OCV22" s="381"/>
      <c r="OCW22" s="381"/>
      <c r="OCX22" s="381"/>
      <c r="OCY22" s="381"/>
      <c r="OCZ22" s="381"/>
      <c r="ODA22" s="381"/>
      <c r="ODB22" s="381"/>
      <c r="ODC22" s="381"/>
      <c r="ODD22" s="381"/>
      <c r="ODE22" s="381"/>
      <c r="ODF22" s="381"/>
      <c r="ODG22" s="381"/>
      <c r="ODH22" s="381"/>
      <c r="ODI22" s="381"/>
      <c r="ODJ22" s="381"/>
      <c r="ODK22" s="381"/>
      <c r="ODL22" s="381"/>
      <c r="ODM22" s="381"/>
      <c r="ODN22" s="381"/>
      <c r="ODO22" s="381"/>
      <c r="ODP22" s="381"/>
      <c r="ODQ22" s="381"/>
      <c r="ODR22" s="381"/>
      <c r="ODS22" s="381"/>
      <c r="ODT22" s="381"/>
      <c r="ODU22" s="381"/>
      <c r="ODV22" s="381"/>
      <c r="ODW22" s="381"/>
      <c r="ODX22" s="381"/>
      <c r="ODY22" s="381"/>
      <c r="ODZ22" s="381"/>
      <c r="OEA22" s="381"/>
      <c r="OEB22" s="381"/>
      <c r="OEC22" s="381"/>
      <c r="OED22" s="381"/>
      <c r="OEE22" s="381"/>
      <c r="OEF22" s="381"/>
      <c r="OEG22" s="381"/>
      <c r="OEH22" s="381"/>
      <c r="OEI22" s="381"/>
      <c r="OEJ22" s="381"/>
      <c r="OEK22" s="381"/>
      <c r="OEL22" s="381"/>
      <c r="OEM22" s="381"/>
      <c r="OEN22" s="381"/>
      <c r="OEO22" s="381"/>
      <c r="OEP22" s="381"/>
      <c r="OEQ22" s="381"/>
      <c r="OER22" s="381"/>
      <c r="OES22" s="381"/>
      <c r="OET22" s="381"/>
      <c r="OEU22" s="381"/>
      <c r="OEV22" s="381"/>
      <c r="OEW22" s="381"/>
      <c r="OEX22" s="381"/>
      <c r="OEY22" s="381"/>
      <c r="OEZ22" s="381"/>
      <c r="OFA22" s="381"/>
      <c r="OFB22" s="381"/>
      <c r="OFC22" s="381"/>
      <c r="OFD22" s="381"/>
      <c r="OFE22" s="381"/>
      <c r="OFF22" s="381"/>
      <c r="OFG22" s="381"/>
      <c r="OFH22" s="381"/>
      <c r="OFI22" s="381"/>
      <c r="OFJ22" s="381"/>
      <c r="OFK22" s="381"/>
      <c r="OFL22" s="381"/>
      <c r="OFM22" s="381"/>
      <c r="OFN22" s="381"/>
      <c r="OFO22" s="381"/>
      <c r="OFP22" s="381"/>
      <c r="OFQ22" s="381"/>
      <c r="OFR22" s="381"/>
      <c r="OFS22" s="381"/>
      <c r="OFT22" s="381"/>
      <c r="OFU22" s="381"/>
      <c r="OFV22" s="381"/>
      <c r="OFW22" s="381"/>
      <c r="OFX22" s="381"/>
      <c r="OFY22" s="381"/>
      <c r="OFZ22" s="381"/>
      <c r="OGA22" s="381"/>
      <c r="OGB22" s="381"/>
      <c r="OGC22" s="381"/>
      <c r="OGD22" s="381"/>
      <c r="OGE22" s="381"/>
      <c r="OGF22" s="381"/>
      <c r="OGG22" s="381"/>
      <c r="OGH22" s="381"/>
      <c r="OGI22" s="381"/>
      <c r="OGJ22" s="381"/>
      <c r="OGK22" s="381"/>
      <c r="OGL22" s="381"/>
      <c r="OGM22" s="381"/>
      <c r="OGN22" s="381"/>
      <c r="OGO22" s="381"/>
      <c r="OGP22" s="381"/>
      <c r="OGQ22" s="381"/>
      <c r="OGR22" s="381"/>
      <c r="OGS22" s="381"/>
      <c r="OGT22" s="381"/>
      <c r="OGU22" s="381"/>
      <c r="OGV22" s="381"/>
      <c r="OGW22" s="381"/>
      <c r="OGX22" s="381"/>
      <c r="OGY22" s="381"/>
      <c r="OGZ22" s="381"/>
      <c r="OHA22" s="381"/>
      <c r="OHB22" s="381"/>
      <c r="OHC22" s="381"/>
      <c r="OHD22" s="381"/>
      <c r="OHE22" s="381"/>
      <c r="OHF22" s="381"/>
      <c r="OHG22" s="381"/>
      <c r="OHH22" s="381"/>
      <c r="OHI22" s="381"/>
      <c r="OHJ22" s="381"/>
      <c r="OHK22" s="381"/>
      <c r="OHL22" s="381"/>
      <c r="OHM22" s="381"/>
      <c r="OHN22" s="381"/>
      <c r="OHO22" s="381"/>
      <c r="OHP22" s="381"/>
      <c r="OHQ22" s="381"/>
      <c r="OHR22" s="381"/>
      <c r="OHS22" s="381"/>
      <c r="OHT22" s="381"/>
      <c r="OHU22" s="381"/>
      <c r="OHV22" s="381"/>
      <c r="OHW22" s="381"/>
      <c r="OHX22" s="381"/>
      <c r="OHY22" s="381"/>
      <c r="OHZ22" s="381"/>
      <c r="OIA22" s="381"/>
      <c r="OIB22" s="381"/>
      <c r="OIC22" s="381"/>
      <c r="OID22" s="381"/>
      <c r="OIE22" s="381"/>
      <c r="OIF22" s="381"/>
      <c r="OIG22" s="381"/>
      <c r="OIH22" s="381"/>
      <c r="OII22" s="381"/>
      <c r="OIJ22" s="381"/>
      <c r="OIK22" s="381"/>
      <c r="OIL22" s="381"/>
      <c r="OIM22" s="381"/>
      <c r="OIN22" s="381"/>
      <c r="OIO22" s="381"/>
      <c r="OIP22" s="381"/>
      <c r="OIQ22" s="381"/>
      <c r="OIR22" s="381"/>
      <c r="OIS22" s="381"/>
      <c r="OIT22" s="381"/>
      <c r="OIU22" s="381"/>
      <c r="OIV22" s="381"/>
      <c r="OIW22" s="381"/>
      <c r="OIX22" s="381"/>
      <c r="OIY22" s="381"/>
      <c r="OIZ22" s="381"/>
      <c r="OJA22" s="381"/>
      <c r="OJB22" s="381"/>
      <c r="OJC22" s="381"/>
      <c r="OJD22" s="381"/>
      <c r="OJE22" s="381"/>
      <c r="OJF22" s="381"/>
      <c r="OJG22" s="381"/>
      <c r="OJH22" s="381"/>
      <c r="OJI22" s="381"/>
      <c r="OJJ22" s="381"/>
      <c r="OJK22" s="381"/>
      <c r="OJL22" s="381"/>
      <c r="OJM22" s="381"/>
      <c r="OJN22" s="381"/>
      <c r="OJO22" s="381"/>
      <c r="OJP22" s="381"/>
      <c r="OJQ22" s="381"/>
      <c r="OJR22" s="381"/>
      <c r="OJS22" s="381"/>
      <c r="OJT22" s="381"/>
      <c r="OJU22" s="381"/>
      <c r="OJV22" s="381"/>
      <c r="OJW22" s="381"/>
      <c r="OJX22" s="381"/>
      <c r="OJY22" s="381"/>
      <c r="OJZ22" s="381"/>
      <c r="OKA22" s="381"/>
      <c r="OKB22" s="381"/>
      <c r="OKC22" s="381"/>
      <c r="OKD22" s="381"/>
      <c r="OKE22" s="381"/>
      <c r="OKF22" s="381"/>
      <c r="OKG22" s="381"/>
      <c r="OKH22" s="381"/>
      <c r="OKI22" s="381"/>
      <c r="OKJ22" s="381"/>
      <c r="OKK22" s="381"/>
      <c r="OKL22" s="381"/>
      <c r="OKM22" s="381"/>
      <c r="OKN22" s="381"/>
      <c r="OKO22" s="381"/>
      <c r="OKP22" s="381"/>
      <c r="OKQ22" s="381"/>
      <c r="OKR22" s="381"/>
      <c r="OKS22" s="381"/>
      <c r="OKT22" s="381"/>
      <c r="OKU22" s="381"/>
      <c r="OKV22" s="381"/>
      <c r="OKW22" s="381"/>
      <c r="OKX22" s="381"/>
      <c r="OKY22" s="381"/>
      <c r="OKZ22" s="381"/>
      <c r="OLA22" s="381"/>
      <c r="OLB22" s="381"/>
      <c r="OLC22" s="381"/>
      <c r="OLD22" s="381"/>
      <c r="OLE22" s="381"/>
      <c r="OLF22" s="381"/>
      <c r="OLG22" s="381"/>
      <c r="OLH22" s="381"/>
      <c r="OLI22" s="381"/>
      <c r="OLJ22" s="381"/>
      <c r="OLK22" s="381"/>
      <c r="OLL22" s="381"/>
      <c r="OLM22" s="381"/>
      <c r="OLN22" s="381"/>
      <c r="OLO22" s="381"/>
      <c r="OLP22" s="381"/>
      <c r="OLQ22" s="381"/>
      <c r="OLR22" s="381"/>
      <c r="OLS22" s="381"/>
      <c r="OLT22" s="381"/>
      <c r="OLU22" s="381"/>
      <c r="OLV22" s="381"/>
      <c r="OLW22" s="381"/>
      <c r="OLX22" s="381"/>
      <c r="OLY22" s="381"/>
      <c r="OLZ22" s="381"/>
      <c r="OMA22" s="381"/>
      <c r="OMB22" s="381"/>
      <c r="OMC22" s="381"/>
      <c r="OMD22" s="381"/>
      <c r="OME22" s="381"/>
      <c r="OMF22" s="381"/>
      <c r="OMG22" s="381"/>
      <c r="OMH22" s="381"/>
      <c r="OMI22" s="381"/>
      <c r="OMJ22" s="381"/>
      <c r="OMK22" s="381"/>
      <c r="OML22" s="381"/>
      <c r="OMM22" s="381"/>
      <c r="OMN22" s="381"/>
      <c r="OMO22" s="381"/>
      <c r="OMP22" s="381"/>
      <c r="OMQ22" s="381"/>
      <c r="OMR22" s="381"/>
      <c r="OMS22" s="381"/>
      <c r="OMT22" s="381"/>
      <c r="OMU22" s="381"/>
      <c r="OMV22" s="381"/>
      <c r="OMW22" s="381"/>
      <c r="OMX22" s="381"/>
      <c r="OMY22" s="381"/>
      <c r="OMZ22" s="381"/>
      <c r="ONA22" s="381"/>
      <c r="ONB22" s="381"/>
      <c r="ONC22" s="381"/>
      <c r="OND22" s="381"/>
      <c r="ONE22" s="381"/>
      <c r="ONF22" s="381"/>
      <c r="ONG22" s="381"/>
      <c r="ONH22" s="381"/>
      <c r="ONI22" s="381"/>
      <c r="ONJ22" s="381"/>
      <c r="ONK22" s="381"/>
      <c r="ONL22" s="381"/>
      <c r="ONM22" s="381"/>
      <c r="ONN22" s="381"/>
      <c r="ONO22" s="381"/>
      <c r="ONP22" s="381"/>
      <c r="ONQ22" s="381"/>
      <c r="ONR22" s="381"/>
      <c r="ONS22" s="381"/>
      <c r="ONT22" s="381"/>
      <c r="ONU22" s="381"/>
      <c r="ONV22" s="381"/>
      <c r="ONW22" s="381"/>
      <c r="ONX22" s="381"/>
      <c r="ONY22" s="381"/>
      <c r="ONZ22" s="381"/>
      <c r="OOA22" s="381"/>
      <c r="OOB22" s="381"/>
      <c r="OOC22" s="381"/>
      <c r="OOD22" s="381"/>
      <c r="OOE22" s="381"/>
      <c r="OOF22" s="381"/>
      <c r="OOG22" s="381"/>
      <c r="OOH22" s="381"/>
      <c r="OOI22" s="381"/>
      <c r="OOJ22" s="381"/>
      <c r="OOK22" s="381"/>
      <c r="OOL22" s="381"/>
      <c r="OOM22" s="381"/>
      <c r="OON22" s="381"/>
      <c r="OOO22" s="381"/>
      <c r="OOP22" s="381"/>
      <c r="OOQ22" s="381"/>
      <c r="OOR22" s="381"/>
      <c r="OOS22" s="381"/>
      <c r="OOT22" s="381"/>
      <c r="OOU22" s="381"/>
      <c r="OOV22" s="381"/>
      <c r="OOW22" s="381"/>
      <c r="OOX22" s="381"/>
      <c r="OOY22" s="381"/>
      <c r="OOZ22" s="381"/>
      <c r="OPA22" s="381"/>
      <c r="OPB22" s="381"/>
      <c r="OPC22" s="381"/>
      <c r="OPD22" s="381"/>
      <c r="OPE22" s="381"/>
      <c r="OPF22" s="381"/>
      <c r="OPG22" s="381"/>
      <c r="OPH22" s="381"/>
      <c r="OPI22" s="381"/>
      <c r="OPJ22" s="381"/>
      <c r="OPK22" s="381"/>
      <c r="OPL22" s="381"/>
      <c r="OPM22" s="381"/>
      <c r="OPN22" s="381"/>
      <c r="OPO22" s="381"/>
      <c r="OPP22" s="381"/>
      <c r="OPQ22" s="381"/>
      <c r="OPR22" s="381"/>
      <c r="OPS22" s="381"/>
      <c r="OPT22" s="381"/>
      <c r="OPU22" s="381"/>
      <c r="OPV22" s="381"/>
      <c r="OPW22" s="381"/>
      <c r="OPX22" s="381"/>
      <c r="OPY22" s="381"/>
      <c r="OPZ22" s="381"/>
      <c r="OQA22" s="381"/>
      <c r="OQB22" s="381"/>
      <c r="OQC22" s="381"/>
      <c r="OQD22" s="381"/>
      <c r="OQE22" s="381"/>
      <c r="OQF22" s="381"/>
      <c r="OQG22" s="381"/>
      <c r="OQH22" s="381"/>
      <c r="OQI22" s="381"/>
      <c r="OQJ22" s="381"/>
      <c r="OQK22" s="381"/>
      <c r="OQL22" s="381"/>
      <c r="OQM22" s="381"/>
      <c r="OQN22" s="381"/>
      <c r="OQO22" s="381"/>
      <c r="OQP22" s="381"/>
      <c r="OQQ22" s="381"/>
      <c r="OQR22" s="381"/>
      <c r="OQS22" s="381"/>
      <c r="OQT22" s="381"/>
      <c r="OQU22" s="381"/>
      <c r="OQV22" s="381"/>
      <c r="OQW22" s="381"/>
      <c r="OQX22" s="381"/>
      <c r="OQY22" s="381"/>
      <c r="OQZ22" s="381"/>
      <c r="ORA22" s="381"/>
      <c r="ORB22" s="381"/>
      <c r="ORC22" s="381"/>
      <c r="ORD22" s="381"/>
      <c r="ORE22" s="381"/>
      <c r="ORF22" s="381"/>
      <c r="ORG22" s="381"/>
      <c r="ORH22" s="381"/>
      <c r="ORI22" s="381"/>
      <c r="ORJ22" s="381"/>
      <c r="ORK22" s="381"/>
      <c r="ORL22" s="381"/>
      <c r="ORM22" s="381"/>
      <c r="ORN22" s="381"/>
      <c r="ORO22" s="381"/>
      <c r="ORP22" s="381"/>
      <c r="ORQ22" s="381"/>
      <c r="ORR22" s="381"/>
      <c r="ORS22" s="381"/>
      <c r="ORT22" s="381"/>
      <c r="ORU22" s="381"/>
      <c r="ORV22" s="381"/>
      <c r="ORW22" s="381"/>
      <c r="ORX22" s="381"/>
      <c r="ORY22" s="381"/>
      <c r="ORZ22" s="381"/>
      <c r="OSA22" s="381"/>
      <c r="OSB22" s="381"/>
      <c r="OSC22" s="381"/>
      <c r="OSD22" s="381"/>
      <c r="OSE22" s="381"/>
      <c r="OSF22" s="381"/>
      <c r="OSG22" s="381"/>
      <c r="OSH22" s="381"/>
      <c r="OSI22" s="381"/>
      <c r="OSJ22" s="381"/>
      <c r="OSK22" s="381"/>
      <c r="OSL22" s="381"/>
      <c r="OSM22" s="381"/>
      <c r="OSN22" s="381"/>
      <c r="OSO22" s="381"/>
      <c r="OSP22" s="381"/>
      <c r="OSQ22" s="381"/>
      <c r="OSR22" s="381"/>
      <c r="OSS22" s="381"/>
      <c r="OST22" s="381"/>
      <c r="OSU22" s="381"/>
      <c r="OSV22" s="381"/>
      <c r="OSW22" s="381"/>
      <c r="OSX22" s="381"/>
      <c r="OSY22" s="381"/>
      <c r="OSZ22" s="381"/>
      <c r="OTA22" s="381"/>
      <c r="OTB22" s="381"/>
      <c r="OTC22" s="381"/>
      <c r="OTD22" s="381"/>
      <c r="OTE22" s="381"/>
      <c r="OTF22" s="381"/>
      <c r="OTG22" s="381"/>
      <c r="OTH22" s="381"/>
      <c r="OTI22" s="381"/>
      <c r="OTJ22" s="381"/>
      <c r="OTK22" s="381"/>
      <c r="OTL22" s="381"/>
      <c r="OTM22" s="381"/>
      <c r="OTN22" s="381"/>
      <c r="OTO22" s="381"/>
      <c r="OTP22" s="381"/>
      <c r="OTQ22" s="381"/>
      <c r="OTR22" s="381"/>
      <c r="OTS22" s="381"/>
      <c r="OTT22" s="381"/>
      <c r="OTU22" s="381"/>
      <c r="OTV22" s="381"/>
      <c r="OTW22" s="381"/>
      <c r="OTX22" s="381"/>
      <c r="OTY22" s="381"/>
      <c r="OTZ22" s="381"/>
      <c r="OUA22" s="381"/>
      <c r="OUB22" s="381"/>
      <c r="OUC22" s="381"/>
      <c r="OUD22" s="381"/>
      <c r="OUE22" s="381"/>
      <c r="OUF22" s="381"/>
      <c r="OUG22" s="381"/>
      <c r="OUH22" s="381"/>
      <c r="OUI22" s="381"/>
      <c r="OUJ22" s="381"/>
      <c r="OUK22" s="381"/>
      <c r="OUL22" s="381"/>
      <c r="OUM22" s="381"/>
      <c r="OUN22" s="381"/>
      <c r="OUO22" s="381"/>
      <c r="OUP22" s="381"/>
      <c r="OUQ22" s="381"/>
      <c r="OUR22" s="381"/>
      <c r="OUS22" s="381"/>
      <c r="OUT22" s="381"/>
      <c r="OUU22" s="381"/>
      <c r="OUV22" s="381"/>
      <c r="OUW22" s="381"/>
      <c r="OUX22" s="381"/>
      <c r="OUY22" s="381"/>
      <c r="OUZ22" s="381"/>
      <c r="OVA22" s="381"/>
      <c r="OVB22" s="381"/>
      <c r="OVC22" s="381"/>
      <c r="OVD22" s="381"/>
      <c r="OVE22" s="381"/>
      <c r="OVF22" s="381"/>
      <c r="OVG22" s="381"/>
      <c r="OVH22" s="381"/>
      <c r="OVI22" s="381"/>
      <c r="OVJ22" s="381"/>
      <c r="OVK22" s="381"/>
      <c r="OVL22" s="381"/>
      <c r="OVM22" s="381"/>
      <c r="OVN22" s="381"/>
      <c r="OVO22" s="381"/>
      <c r="OVP22" s="381"/>
      <c r="OVQ22" s="381"/>
      <c r="OVR22" s="381"/>
      <c r="OVS22" s="381"/>
      <c r="OVT22" s="381"/>
      <c r="OVU22" s="381"/>
      <c r="OVV22" s="381"/>
      <c r="OVW22" s="381"/>
      <c r="OVX22" s="381"/>
      <c r="OVY22" s="381"/>
      <c r="OVZ22" s="381"/>
      <c r="OWA22" s="381"/>
      <c r="OWB22" s="381"/>
      <c r="OWC22" s="381"/>
      <c r="OWD22" s="381"/>
      <c r="OWE22" s="381"/>
      <c r="OWF22" s="381"/>
      <c r="OWG22" s="381"/>
      <c r="OWH22" s="381"/>
      <c r="OWI22" s="381"/>
      <c r="OWJ22" s="381"/>
      <c r="OWK22" s="381"/>
      <c r="OWL22" s="381"/>
      <c r="OWM22" s="381"/>
      <c r="OWN22" s="381"/>
      <c r="OWO22" s="381"/>
      <c r="OWP22" s="381"/>
      <c r="OWQ22" s="381"/>
      <c r="OWR22" s="381"/>
      <c r="OWS22" s="381"/>
      <c r="OWT22" s="381"/>
      <c r="OWU22" s="381"/>
      <c r="OWV22" s="381"/>
      <c r="OWW22" s="381"/>
      <c r="OWX22" s="381"/>
      <c r="OWY22" s="381"/>
      <c r="OWZ22" s="381"/>
      <c r="OXA22" s="381"/>
      <c r="OXB22" s="381"/>
      <c r="OXC22" s="381"/>
      <c r="OXD22" s="381"/>
      <c r="OXE22" s="381"/>
      <c r="OXF22" s="381"/>
      <c r="OXG22" s="381"/>
      <c r="OXH22" s="381"/>
      <c r="OXI22" s="381"/>
      <c r="OXJ22" s="381"/>
      <c r="OXK22" s="381"/>
      <c r="OXL22" s="381"/>
      <c r="OXM22" s="381"/>
      <c r="OXN22" s="381"/>
      <c r="OXO22" s="381"/>
      <c r="OXP22" s="381"/>
      <c r="OXQ22" s="381"/>
      <c r="OXR22" s="381"/>
      <c r="OXS22" s="381"/>
      <c r="OXT22" s="381"/>
      <c r="OXU22" s="381"/>
      <c r="OXV22" s="381"/>
      <c r="OXW22" s="381"/>
      <c r="OXX22" s="381"/>
      <c r="OXY22" s="381"/>
      <c r="OXZ22" s="381"/>
      <c r="OYA22" s="381"/>
      <c r="OYB22" s="381"/>
      <c r="OYC22" s="381"/>
      <c r="OYD22" s="381"/>
      <c r="OYE22" s="381"/>
      <c r="OYF22" s="381"/>
      <c r="OYG22" s="381"/>
      <c r="OYH22" s="381"/>
      <c r="OYI22" s="381"/>
      <c r="OYJ22" s="381"/>
      <c r="OYK22" s="381"/>
      <c r="OYL22" s="381"/>
      <c r="OYM22" s="381"/>
      <c r="OYN22" s="381"/>
      <c r="OYO22" s="381"/>
      <c r="OYP22" s="381"/>
      <c r="OYQ22" s="381"/>
      <c r="OYR22" s="381"/>
      <c r="OYS22" s="381"/>
      <c r="OYT22" s="381"/>
      <c r="OYU22" s="381"/>
      <c r="OYV22" s="381"/>
      <c r="OYW22" s="381"/>
      <c r="OYX22" s="381"/>
      <c r="OYY22" s="381"/>
      <c r="OYZ22" s="381"/>
      <c r="OZA22" s="381"/>
      <c r="OZB22" s="381"/>
      <c r="OZC22" s="381"/>
      <c r="OZD22" s="381"/>
      <c r="OZE22" s="381"/>
      <c r="OZF22" s="381"/>
      <c r="OZG22" s="381"/>
      <c r="OZH22" s="381"/>
      <c r="OZI22" s="381"/>
      <c r="OZJ22" s="381"/>
      <c r="OZK22" s="381"/>
      <c r="OZL22" s="381"/>
      <c r="OZM22" s="381"/>
      <c r="OZN22" s="381"/>
      <c r="OZO22" s="381"/>
      <c r="OZP22" s="381"/>
      <c r="OZQ22" s="381"/>
      <c r="OZR22" s="381"/>
      <c r="OZS22" s="381"/>
      <c r="OZT22" s="381"/>
      <c r="OZU22" s="381"/>
      <c r="OZV22" s="381"/>
      <c r="OZW22" s="381"/>
      <c r="OZX22" s="381"/>
      <c r="OZY22" s="381"/>
      <c r="OZZ22" s="381"/>
      <c r="PAA22" s="381"/>
      <c r="PAB22" s="381"/>
      <c r="PAC22" s="381"/>
      <c r="PAD22" s="381"/>
      <c r="PAE22" s="381"/>
      <c r="PAF22" s="381"/>
      <c r="PAG22" s="381"/>
      <c r="PAH22" s="381"/>
      <c r="PAI22" s="381"/>
      <c r="PAJ22" s="381"/>
      <c r="PAK22" s="381"/>
      <c r="PAL22" s="381"/>
      <c r="PAM22" s="381"/>
      <c r="PAN22" s="381"/>
      <c r="PAO22" s="381"/>
      <c r="PAP22" s="381"/>
      <c r="PAQ22" s="381"/>
      <c r="PAR22" s="381"/>
      <c r="PAS22" s="381"/>
      <c r="PAT22" s="381"/>
      <c r="PAU22" s="381"/>
      <c r="PAV22" s="381"/>
      <c r="PAW22" s="381"/>
      <c r="PAX22" s="381"/>
      <c r="PAY22" s="381"/>
      <c r="PAZ22" s="381"/>
      <c r="PBA22" s="381"/>
      <c r="PBB22" s="381"/>
      <c r="PBC22" s="381"/>
      <c r="PBD22" s="381"/>
      <c r="PBE22" s="381"/>
      <c r="PBF22" s="381"/>
      <c r="PBG22" s="381"/>
      <c r="PBH22" s="381"/>
      <c r="PBI22" s="381"/>
      <c r="PBJ22" s="381"/>
      <c r="PBK22" s="381"/>
      <c r="PBL22" s="381"/>
      <c r="PBM22" s="381"/>
      <c r="PBN22" s="381"/>
      <c r="PBO22" s="381"/>
      <c r="PBP22" s="381"/>
      <c r="PBQ22" s="381"/>
      <c r="PBR22" s="381"/>
      <c r="PBS22" s="381"/>
      <c r="PBT22" s="381"/>
      <c r="PBU22" s="381"/>
      <c r="PBV22" s="381"/>
      <c r="PBW22" s="381"/>
      <c r="PBX22" s="381"/>
      <c r="PBY22" s="381"/>
      <c r="PBZ22" s="381"/>
      <c r="PCA22" s="381"/>
      <c r="PCB22" s="381"/>
      <c r="PCC22" s="381"/>
      <c r="PCD22" s="381"/>
      <c r="PCE22" s="381"/>
      <c r="PCF22" s="381"/>
      <c r="PCG22" s="381"/>
      <c r="PCH22" s="381"/>
      <c r="PCI22" s="381"/>
      <c r="PCJ22" s="381"/>
      <c r="PCK22" s="381"/>
      <c r="PCL22" s="381"/>
      <c r="PCM22" s="381"/>
      <c r="PCN22" s="381"/>
      <c r="PCO22" s="381"/>
      <c r="PCP22" s="381"/>
      <c r="PCQ22" s="381"/>
      <c r="PCR22" s="381"/>
      <c r="PCS22" s="381"/>
      <c r="PCT22" s="381"/>
      <c r="PCU22" s="381"/>
      <c r="PCV22" s="381"/>
      <c r="PCW22" s="381"/>
      <c r="PCX22" s="381"/>
      <c r="PCY22" s="381"/>
      <c r="PCZ22" s="381"/>
      <c r="PDA22" s="381"/>
      <c r="PDB22" s="381"/>
      <c r="PDC22" s="381"/>
      <c r="PDD22" s="381"/>
      <c r="PDE22" s="381"/>
      <c r="PDF22" s="381"/>
      <c r="PDG22" s="381"/>
      <c r="PDH22" s="381"/>
      <c r="PDI22" s="381"/>
      <c r="PDJ22" s="381"/>
      <c r="PDK22" s="381"/>
      <c r="PDL22" s="381"/>
      <c r="PDM22" s="381"/>
      <c r="PDN22" s="381"/>
      <c r="PDO22" s="381"/>
      <c r="PDP22" s="381"/>
      <c r="PDQ22" s="381"/>
      <c r="PDR22" s="381"/>
      <c r="PDS22" s="381"/>
      <c r="PDT22" s="381"/>
      <c r="PDU22" s="381"/>
      <c r="PDV22" s="381"/>
      <c r="PDW22" s="381"/>
      <c r="PDX22" s="381"/>
      <c r="PDY22" s="381"/>
      <c r="PDZ22" s="381"/>
      <c r="PEA22" s="381"/>
      <c r="PEB22" s="381"/>
      <c r="PEC22" s="381"/>
      <c r="PED22" s="381"/>
      <c r="PEE22" s="381"/>
      <c r="PEF22" s="381"/>
      <c r="PEG22" s="381"/>
      <c r="PEH22" s="381"/>
      <c r="PEI22" s="381"/>
      <c r="PEJ22" s="381"/>
      <c r="PEK22" s="381"/>
      <c r="PEL22" s="381"/>
      <c r="PEM22" s="381"/>
      <c r="PEN22" s="381"/>
      <c r="PEO22" s="381"/>
      <c r="PEP22" s="381"/>
      <c r="PEQ22" s="381"/>
      <c r="PER22" s="381"/>
      <c r="PES22" s="381"/>
      <c r="PET22" s="381"/>
      <c r="PEU22" s="381"/>
      <c r="PEV22" s="381"/>
      <c r="PEW22" s="381"/>
      <c r="PEX22" s="381"/>
      <c r="PEY22" s="381"/>
      <c r="PEZ22" s="381"/>
      <c r="PFA22" s="381"/>
      <c r="PFB22" s="381"/>
      <c r="PFC22" s="381"/>
      <c r="PFD22" s="381"/>
      <c r="PFE22" s="381"/>
      <c r="PFF22" s="381"/>
      <c r="PFG22" s="381"/>
      <c r="PFH22" s="381"/>
      <c r="PFI22" s="381"/>
      <c r="PFJ22" s="381"/>
      <c r="PFK22" s="381"/>
      <c r="PFL22" s="381"/>
      <c r="PFM22" s="381"/>
      <c r="PFN22" s="381"/>
      <c r="PFO22" s="381"/>
      <c r="PFP22" s="381"/>
      <c r="PFQ22" s="381"/>
      <c r="PFR22" s="381"/>
      <c r="PFS22" s="381"/>
      <c r="PFT22" s="381"/>
      <c r="PFU22" s="381"/>
      <c r="PFV22" s="381"/>
      <c r="PFW22" s="381"/>
      <c r="PFX22" s="381"/>
      <c r="PFY22" s="381"/>
      <c r="PFZ22" s="381"/>
      <c r="PGA22" s="381"/>
      <c r="PGB22" s="381"/>
      <c r="PGC22" s="381"/>
      <c r="PGD22" s="381"/>
      <c r="PGE22" s="381"/>
      <c r="PGF22" s="381"/>
      <c r="PGG22" s="381"/>
      <c r="PGH22" s="381"/>
      <c r="PGI22" s="381"/>
      <c r="PGJ22" s="381"/>
      <c r="PGK22" s="381"/>
      <c r="PGL22" s="381"/>
      <c r="PGM22" s="381"/>
      <c r="PGN22" s="381"/>
      <c r="PGO22" s="381"/>
      <c r="PGP22" s="381"/>
      <c r="PGQ22" s="381"/>
      <c r="PGR22" s="381"/>
      <c r="PGS22" s="381"/>
      <c r="PGT22" s="381"/>
      <c r="PGU22" s="381"/>
      <c r="PGV22" s="381"/>
      <c r="PGW22" s="381"/>
      <c r="PGX22" s="381"/>
      <c r="PGY22" s="381"/>
      <c r="PGZ22" s="381"/>
      <c r="PHA22" s="381"/>
      <c r="PHB22" s="381"/>
      <c r="PHC22" s="381"/>
      <c r="PHD22" s="381"/>
      <c r="PHE22" s="381"/>
      <c r="PHF22" s="381"/>
      <c r="PHG22" s="381"/>
      <c r="PHH22" s="381"/>
      <c r="PHI22" s="381"/>
      <c r="PHJ22" s="381"/>
      <c r="PHK22" s="381"/>
      <c r="PHL22" s="381"/>
      <c r="PHM22" s="381"/>
      <c r="PHN22" s="381"/>
      <c r="PHO22" s="381"/>
      <c r="PHP22" s="381"/>
      <c r="PHQ22" s="381"/>
      <c r="PHR22" s="381"/>
      <c r="PHS22" s="381"/>
      <c r="PHT22" s="381"/>
      <c r="PHU22" s="381"/>
      <c r="PHV22" s="381"/>
      <c r="PHW22" s="381"/>
      <c r="PHX22" s="381"/>
      <c r="PHY22" s="381"/>
      <c r="PHZ22" s="381"/>
      <c r="PIA22" s="381"/>
      <c r="PIB22" s="381"/>
      <c r="PIC22" s="381"/>
      <c r="PID22" s="381"/>
      <c r="PIE22" s="381"/>
      <c r="PIF22" s="381"/>
      <c r="PIG22" s="381"/>
      <c r="PIH22" s="381"/>
      <c r="PII22" s="381"/>
      <c r="PIJ22" s="381"/>
      <c r="PIK22" s="381"/>
      <c r="PIL22" s="381"/>
      <c r="PIM22" s="381"/>
      <c r="PIN22" s="381"/>
      <c r="PIO22" s="381"/>
      <c r="PIP22" s="381"/>
      <c r="PIQ22" s="381"/>
      <c r="PIR22" s="381"/>
      <c r="PIS22" s="381"/>
      <c r="PIT22" s="381"/>
      <c r="PIU22" s="381"/>
      <c r="PIV22" s="381"/>
      <c r="PIW22" s="381"/>
      <c r="PIX22" s="381"/>
      <c r="PIY22" s="381"/>
      <c r="PIZ22" s="381"/>
      <c r="PJA22" s="381"/>
      <c r="PJB22" s="381"/>
      <c r="PJC22" s="381"/>
      <c r="PJD22" s="381"/>
      <c r="PJE22" s="381"/>
      <c r="PJF22" s="381"/>
      <c r="PJG22" s="381"/>
      <c r="PJH22" s="381"/>
      <c r="PJI22" s="381"/>
      <c r="PJJ22" s="381"/>
      <c r="PJK22" s="381"/>
      <c r="PJL22" s="381"/>
      <c r="PJM22" s="381"/>
      <c r="PJN22" s="381"/>
      <c r="PJO22" s="381"/>
      <c r="PJP22" s="381"/>
      <c r="PJQ22" s="381"/>
      <c r="PJR22" s="381"/>
      <c r="PJS22" s="381"/>
      <c r="PJT22" s="381"/>
      <c r="PJU22" s="381"/>
      <c r="PJV22" s="381"/>
      <c r="PJW22" s="381"/>
      <c r="PJX22" s="381"/>
      <c r="PJY22" s="381"/>
      <c r="PJZ22" s="381"/>
      <c r="PKA22" s="381"/>
      <c r="PKB22" s="381"/>
      <c r="PKC22" s="381"/>
      <c r="PKD22" s="381"/>
      <c r="PKE22" s="381"/>
      <c r="PKF22" s="381"/>
      <c r="PKG22" s="381"/>
      <c r="PKH22" s="381"/>
      <c r="PKI22" s="381"/>
      <c r="PKJ22" s="381"/>
      <c r="PKK22" s="381"/>
      <c r="PKL22" s="381"/>
      <c r="PKM22" s="381"/>
      <c r="PKN22" s="381"/>
      <c r="PKO22" s="381"/>
      <c r="PKP22" s="381"/>
      <c r="PKQ22" s="381"/>
      <c r="PKR22" s="381"/>
      <c r="PKS22" s="381"/>
      <c r="PKT22" s="381"/>
      <c r="PKU22" s="381"/>
      <c r="PKV22" s="381"/>
      <c r="PKW22" s="381"/>
      <c r="PKX22" s="381"/>
      <c r="PKY22" s="381"/>
      <c r="PKZ22" s="381"/>
      <c r="PLA22" s="381"/>
      <c r="PLB22" s="381"/>
      <c r="PLC22" s="381"/>
      <c r="PLD22" s="381"/>
      <c r="PLE22" s="381"/>
      <c r="PLF22" s="381"/>
      <c r="PLG22" s="381"/>
      <c r="PLH22" s="381"/>
      <c r="PLI22" s="381"/>
      <c r="PLJ22" s="381"/>
      <c r="PLK22" s="381"/>
      <c r="PLL22" s="381"/>
      <c r="PLM22" s="381"/>
      <c r="PLN22" s="381"/>
      <c r="PLO22" s="381"/>
      <c r="PLP22" s="381"/>
      <c r="PLQ22" s="381"/>
      <c r="PLR22" s="381"/>
      <c r="PLS22" s="381"/>
      <c r="PLT22" s="381"/>
      <c r="PLU22" s="381"/>
      <c r="PLV22" s="381"/>
      <c r="PLW22" s="381"/>
      <c r="PLX22" s="381"/>
      <c r="PLY22" s="381"/>
      <c r="PLZ22" s="381"/>
      <c r="PMA22" s="381"/>
      <c r="PMB22" s="381"/>
      <c r="PMC22" s="381"/>
      <c r="PMD22" s="381"/>
      <c r="PME22" s="381"/>
      <c r="PMF22" s="381"/>
      <c r="PMG22" s="381"/>
      <c r="PMH22" s="381"/>
      <c r="PMI22" s="381"/>
      <c r="PMJ22" s="381"/>
      <c r="PMK22" s="381"/>
      <c r="PML22" s="381"/>
      <c r="PMM22" s="381"/>
      <c r="PMN22" s="381"/>
      <c r="PMO22" s="381"/>
      <c r="PMP22" s="381"/>
      <c r="PMQ22" s="381"/>
      <c r="PMR22" s="381"/>
      <c r="PMS22" s="381"/>
      <c r="PMT22" s="381"/>
      <c r="PMU22" s="381"/>
      <c r="PMV22" s="381"/>
      <c r="PMW22" s="381"/>
      <c r="PMX22" s="381"/>
      <c r="PMY22" s="381"/>
      <c r="PMZ22" s="381"/>
      <c r="PNA22" s="381"/>
      <c r="PNB22" s="381"/>
      <c r="PNC22" s="381"/>
      <c r="PND22" s="381"/>
      <c r="PNE22" s="381"/>
      <c r="PNF22" s="381"/>
      <c r="PNG22" s="381"/>
      <c r="PNH22" s="381"/>
      <c r="PNI22" s="381"/>
      <c r="PNJ22" s="381"/>
      <c r="PNK22" s="381"/>
      <c r="PNL22" s="381"/>
      <c r="PNM22" s="381"/>
      <c r="PNN22" s="381"/>
      <c r="PNO22" s="381"/>
      <c r="PNP22" s="381"/>
      <c r="PNQ22" s="381"/>
      <c r="PNR22" s="381"/>
      <c r="PNS22" s="381"/>
      <c r="PNT22" s="381"/>
      <c r="PNU22" s="381"/>
      <c r="PNV22" s="381"/>
      <c r="PNW22" s="381"/>
      <c r="PNX22" s="381"/>
      <c r="PNY22" s="381"/>
      <c r="PNZ22" s="381"/>
      <c r="POA22" s="381"/>
      <c r="POB22" s="381"/>
      <c r="POC22" s="381"/>
      <c r="POD22" s="381"/>
      <c r="POE22" s="381"/>
      <c r="POF22" s="381"/>
      <c r="POG22" s="381"/>
      <c r="POH22" s="381"/>
      <c r="POI22" s="381"/>
      <c r="POJ22" s="381"/>
      <c r="POK22" s="381"/>
      <c r="POL22" s="381"/>
      <c r="POM22" s="381"/>
      <c r="PON22" s="381"/>
      <c r="POO22" s="381"/>
      <c r="POP22" s="381"/>
      <c r="POQ22" s="381"/>
      <c r="POR22" s="381"/>
      <c r="POS22" s="381"/>
      <c r="POT22" s="381"/>
      <c r="POU22" s="381"/>
      <c r="POV22" s="381"/>
      <c r="POW22" s="381"/>
      <c r="POX22" s="381"/>
      <c r="POY22" s="381"/>
      <c r="POZ22" s="381"/>
      <c r="PPA22" s="381"/>
      <c r="PPB22" s="381"/>
      <c r="PPC22" s="381"/>
      <c r="PPD22" s="381"/>
      <c r="PPE22" s="381"/>
      <c r="PPF22" s="381"/>
      <c r="PPG22" s="381"/>
      <c r="PPH22" s="381"/>
      <c r="PPI22" s="381"/>
      <c r="PPJ22" s="381"/>
      <c r="PPK22" s="381"/>
      <c r="PPL22" s="381"/>
      <c r="PPM22" s="381"/>
      <c r="PPN22" s="381"/>
      <c r="PPO22" s="381"/>
      <c r="PPP22" s="381"/>
      <c r="PPQ22" s="381"/>
      <c r="PPR22" s="381"/>
      <c r="PPS22" s="381"/>
      <c r="PPT22" s="381"/>
      <c r="PPU22" s="381"/>
      <c r="PPV22" s="381"/>
      <c r="PPW22" s="381"/>
      <c r="PPX22" s="381"/>
      <c r="PPY22" s="381"/>
      <c r="PPZ22" s="381"/>
      <c r="PQA22" s="381"/>
      <c r="PQB22" s="381"/>
      <c r="PQC22" s="381"/>
      <c r="PQD22" s="381"/>
      <c r="PQE22" s="381"/>
      <c r="PQF22" s="381"/>
      <c r="PQG22" s="381"/>
      <c r="PQH22" s="381"/>
      <c r="PQI22" s="381"/>
      <c r="PQJ22" s="381"/>
      <c r="PQK22" s="381"/>
      <c r="PQL22" s="381"/>
      <c r="PQM22" s="381"/>
      <c r="PQN22" s="381"/>
      <c r="PQO22" s="381"/>
      <c r="PQP22" s="381"/>
      <c r="PQQ22" s="381"/>
      <c r="PQR22" s="381"/>
      <c r="PQS22" s="381"/>
      <c r="PQT22" s="381"/>
      <c r="PQU22" s="381"/>
      <c r="PQV22" s="381"/>
      <c r="PQW22" s="381"/>
      <c r="PQX22" s="381"/>
      <c r="PQY22" s="381"/>
      <c r="PQZ22" s="381"/>
      <c r="PRA22" s="381"/>
      <c r="PRB22" s="381"/>
      <c r="PRC22" s="381"/>
      <c r="PRD22" s="381"/>
      <c r="PRE22" s="381"/>
      <c r="PRF22" s="381"/>
      <c r="PRG22" s="381"/>
      <c r="PRH22" s="381"/>
      <c r="PRI22" s="381"/>
      <c r="PRJ22" s="381"/>
      <c r="PRK22" s="381"/>
      <c r="PRL22" s="381"/>
      <c r="PRM22" s="381"/>
      <c r="PRN22" s="381"/>
      <c r="PRO22" s="381"/>
      <c r="PRP22" s="381"/>
      <c r="PRQ22" s="381"/>
      <c r="PRR22" s="381"/>
      <c r="PRS22" s="381"/>
      <c r="PRT22" s="381"/>
      <c r="PRU22" s="381"/>
      <c r="PRV22" s="381"/>
      <c r="PRW22" s="381"/>
      <c r="PRX22" s="381"/>
      <c r="PRY22" s="381"/>
      <c r="PRZ22" s="381"/>
      <c r="PSA22" s="381"/>
      <c r="PSB22" s="381"/>
      <c r="PSC22" s="381"/>
      <c r="PSD22" s="381"/>
      <c r="PSE22" s="381"/>
      <c r="PSF22" s="381"/>
      <c r="PSG22" s="381"/>
      <c r="PSH22" s="381"/>
      <c r="PSI22" s="381"/>
      <c r="PSJ22" s="381"/>
      <c r="PSK22" s="381"/>
      <c r="PSL22" s="381"/>
      <c r="PSM22" s="381"/>
      <c r="PSN22" s="381"/>
      <c r="PSO22" s="381"/>
      <c r="PSP22" s="381"/>
      <c r="PSQ22" s="381"/>
      <c r="PSR22" s="381"/>
      <c r="PSS22" s="381"/>
      <c r="PST22" s="381"/>
      <c r="PSU22" s="381"/>
      <c r="PSV22" s="381"/>
      <c r="PSW22" s="381"/>
      <c r="PSX22" s="381"/>
      <c r="PSY22" s="381"/>
      <c r="PSZ22" s="381"/>
      <c r="PTA22" s="381"/>
      <c r="PTB22" s="381"/>
      <c r="PTC22" s="381"/>
      <c r="PTD22" s="381"/>
      <c r="PTE22" s="381"/>
      <c r="PTF22" s="381"/>
      <c r="PTG22" s="381"/>
      <c r="PTH22" s="381"/>
      <c r="PTI22" s="381"/>
      <c r="PTJ22" s="381"/>
      <c r="PTK22" s="381"/>
      <c r="PTL22" s="381"/>
      <c r="PTM22" s="381"/>
      <c r="PTN22" s="381"/>
      <c r="PTO22" s="381"/>
      <c r="PTP22" s="381"/>
      <c r="PTQ22" s="381"/>
      <c r="PTR22" s="381"/>
      <c r="PTS22" s="381"/>
      <c r="PTT22" s="381"/>
      <c r="PTU22" s="381"/>
      <c r="PTV22" s="381"/>
      <c r="PTW22" s="381"/>
      <c r="PTX22" s="381"/>
      <c r="PTY22" s="381"/>
      <c r="PTZ22" s="381"/>
      <c r="PUA22" s="381"/>
      <c r="PUB22" s="381"/>
      <c r="PUC22" s="381"/>
      <c r="PUD22" s="381"/>
      <c r="PUE22" s="381"/>
      <c r="PUF22" s="381"/>
      <c r="PUG22" s="381"/>
      <c r="PUH22" s="381"/>
      <c r="PUI22" s="381"/>
      <c r="PUJ22" s="381"/>
      <c r="PUK22" s="381"/>
      <c r="PUL22" s="381"/>
      <c r="PUM22" s="381"/>
      <c r="PUN22" s="381"/>
      <c r="PUO22" s="381"/>
      <c r="PUP22" s="381"/>
      <c r="PUQ22" s="381"/>
      <c r="PUR22" s="381"/>
      <c r="PUS22" s="381"/>
      <c r="PUT22" s="381"/>
      <c r="PUU22" s="381"/>
      <c r="PUV22" s="381"/>
      <c r="PUW22" s="381"/>
      <c r="PUX22" s="381"/>
      <c r="PUY22" s="381"/>
      <c r="PUZ22" s="381"/>
      <c r="PVA22" s="381"/>
      <c r="PVB22" s="381"/>
      <c r="PVC22" s="381"/>
      <c r="PVD22" s="381"/>
      <c r="PVE22" s="381"/>
      <c r="PVF22" s="381"/>
      <c r="PVG22" s="381"/>
      <c r="PVH22" s="381"/>
      <c r="PVI22" s="381"/>
      <c r="PVJ22" s="381"/>
      <c r="PVK22" s="381"/>
      <c r="PVL22" s="381"/>
      <c r="PVM22" s="381"/>
      <c r="PVN22" s="381"/>
      <c r="PVO22" s="381"/>
      <c r="PVP22" s="381"/>
      <c r="PVQ22" s="381"/>
      <c r="PVR22" s="381"/>
      <c r="PVS22" s="381"/>
      <c r="PVT22" s="381"/>
      <c r="PVU22" s="381"/>
      <c r="PVV22" s="381"/>
      <c r="PVW22" s="381"/>
      <c r="PVX22" s="381"/>
      <c r="PVY22" s="381"/>
      <c r="PVZ22" s="381"/>
      <c r="PWA22" s="381"/>
      <c r="PWB22" s="381"/>
      <c r="PWC22" s="381"/>
      <c r="PWD22" s="381"/>
      <c r="PWE22" s="381"/>
      <c r="PWF22" s="381"/>
      <c r="PWG22" s="381"/>
      <c r="PWH22" s="381"/>
      <c r="PWI22" s="381"/>
      <c r="PWJ22" s="381"/>
      <c r="PWK22" s="381"/>
      <c r="PWL22" s="381"/>
      <c r="PWM22" s="381"/>
      <c r="PWN22" s="381"/>
      <c r="PWO22" s="381"/>
      <c r="PWP22" s="381"/>
      <c r="PWQ22" s="381"/>
      <c r="PWR22" s="381"/>
      <c r="PWS22" s="381"/>
      <c r="PWT22" s="381"/>
      <c r="PWU22" s="381"/>
      <c r="PWV22" s="381"/>
      <c r="PWW22" s="381"/>
      <c r="PWX22" s="381"/>
      <c r="PWY22" s="381"/>
      <c r="PWZ22" s="381"/>
      <c r="PXA22" s="381"/>
      <c r="PXB22" s="381"/>
      <c r="PXC22" s="381"/>
      <c r="PXD22" s="381"/>
      <c r="PXE22" s="381"/>
      <c r="PXF22" s="381"/>
      <c r="PXG22" s="381"/>
      <c r="PXH22" s="381"/>
      <c r="PXI22" s="381"/>
      <c r="PXJ22" s="381"/>
      <c r="PXK22" s="381"/>
      <c r="PXL22" s="381"/>
      <c r="PXM22" s="381"/>
      <c r="PXN22" s="381"/>
      <c r="PXO22" s="381"/>
      <c r="PXP22" s="381"/>
      <c r="PXQ22" s="381"/>
      <c r="PXR22" s="381"/>
      <c r="PXS22" s="381"/>
      <c r="PXT22" s="381"/>
      <c r="PXU22" s="381"/>
      <c r="PXV22" s="381"/>
      <c r="PXW22" s="381"/>
      <c r="PXX22" s="381"/>
      <c r="PXY22" s="381"/>
      <c r="PXZ22" s="381"/>
      <c r="PYA22" s="381"/>
      <c r="PYB22" s="381"/>
      <c r="PYC22" s="381"/>
      <c r="PYD22" s="381"/>
      <c r="PYE22" s="381"/>
      <c r="PYF22" s="381"/>
      <c r="PYG22" s="381"/>
      <c r="PYH22" s="381"/>
      <c r="PYI22" s="381"/>
      <c r="PYJ22" s="381"/>
      <c r="PYK22" s="381"/>
      <c r="PYL22" s="381"/>
      <c r="PYM22" s="381"/>
      <c r="PYN22" s="381"/>
      <c r="PYO22" s="381"/>
      <c r="PYP22" s="381"/>
      <c r="PYQ22" s="381"/>
      <c r="PYR22" s="381"/>
      <c r="PYS22" s="381"/>
      <c r="PYT22" s="381"/>
      <c r="PYU22" s="381"/>
      <c r="PYV22" s="381"/>
      <c r="PYW22" s="381"/>
      <c r="PYX22" s="381"/>
      <c r="PYY22" s="381"/>
      <c r="PYZ22" s="381"/>
      <c r="PZA22" s="381"/>
      <c r="PZB22" s="381"/>
      <c r="PZC22" s="381"/>
      <c r="PZD22" s="381"/>
      <c r="PZE22" s="381"/>
      <c r="PZF22" s="381"/>
      <c r="PZG22" s="381"/>
      <c r="PZH22" s="381"/>
      <c r="PZI22" s="381"/>
      <c r="PZJ22" s="381"/>
      <c r="PZK22" s="381"/>
      <c r="PZL22" s="381"/>
      <c r="PZM22" s="381"/>
      <c r="PZN22" s="381"/>
      <c r="PZO22" s="381"/>
      <c r="PZP22" s="381"/>
      <c r="PZQ22" s="381"/>
      <c r="PZR22" s="381"/>
      <c r="PZS22" s="381"/>
      <c r="PZT22" s="381"/>
      <c r="PZU22" s="381"/>
      <c r="PZV22" s="381"/>
      <c r="PZW22" s="381"/>
      <c r="PZX22" s="381"/>
      <c r="PZY22" s="381"/>
      <c r="PZZ22" s="381"/>
      <c r="QAA22" s="381"/>
      <c r="QAB22" s="381"/>
      <c r="QAC22" s="381"/>
      <c r="QAD22" s="381"/>
      <c r="QAE22" s="381"/>
      <c r="QAF22" s="381"/>
      <c r="QAG22" s="381"/>
      <c r="QAH22" s="381"/>
      <c r="QAI22" s="381"/>
      <c r="QAJ22" s="381"/>
      <c r="QAK22" s="381"/>
      <c r="QAL22" s="381"/>
      <c r="QAM22" s="381"/>
      <c r="QAN22" s="381"/>
      <c r="QAO22" s="381"/>
      <c r="QAP22" s="381"/>
      <c r="QAQ22" s="381"/>
      <c r="QAR22" s="381"/>
      <c r="QAS22" s="381"/>
      <c r="QAT22" s="381"/>
      <c r="QAU22" s="381"/>
      <c r="QAV22" s="381"/>
      <c r="QAW22" s="381"/>
      <c r="QAX22" s="381"/>
      <c r="QAY22" s="381"/>
      <c r="QAZ22" s="381"/>
      <c r="QBA22" s="381"/>
      <c r="QBB22" s="381"/>
      <c r="QBC22" s="381"/>
      <c r="QBD22" s="381"/>
      <c r="QBE22" s="381"/>
      <c r="QBF22" s="381"/>
      <c r="QBG22" s="381"/>
      <c r="QBH22" s="381"/>
      <c r="QBI22" s="381"/>
      <c r="QBJ22" s="381"/>
      <c r="QBK22" s="381"/>
      <c r="QBL22" s="381"/>
      <c r="QBM22" s="381"/>
      <c r="QBN22" s="381"/>
      <c r="QBO22" s="381"/>
      <c r="QBP22" s="381"/>
      <c r="QBQ22" s="381"/>
      <c r="QBR22" s="381"/>
      <c r="QBS22" s="381"/>
      <c r="QBT22" s="381"/>
      <c r="QBU22" s="381"/>
      <c r="QBV22" s="381"/>
      <c r="QBW22" s="381"/>
      <c r="QBX22" s="381"/>
      <c r="QBY22" s="381"/>
      <c r="QBZ22" s="381"/>
      <c r="QCA22" s="381"/>
      <c r="QCB22" s="381"/>
      <c r="QCC22" s="381"/>
      <c r="QCD22" s="381"/>
      <c r="QCE22" s="381"/>
      <c r="QCF22" s="381"/>
      <c r="QCG22" s="381"/>
      <c r="QCH22" s="381"/>
      <c r="QCI22" s="381"/>
      <c r="QCJ22" s="381"/>
      <c r="QCK22" s="381"/>
      <c r="QCL22" s="381"/>
      <c r="QCM22" s="381"/>
      <c r="QCN22" s="381"/>
      <c r="QCO22" s="381"/>
      <c r="QCP22" s="381"/>
      <c r="QCQ22" s="381"/>
      <c r="QCR22" s="381"/>
      <c r="QCS22" s="381"/>
      <c r="QCT22" s="381"/>
      <c r="QCU22" s="381"/>
      <c r="QCV22" s="381"/>
      <c r="QCW22" s="381"/>
      <c r="QCX22" s="381"/>
      <c r="QCY22" s="381"/>
      <c r="QCZ22" s="381"/>
      <c r="QDA22" s="381"/>
      <c r="QDB22" s="381"/>
      <c r="QDC22" s="381"/>
      <c r="QDD22" s="381"/>
      <c r="QDE22" s="381"/>
      <c r="QDF22" s="381"/>
      <c r="QDG22" s="381"/>
      <c r="QDH22" s="381"/>
      <c r="QDI22" s="381"/>
      <c r="QDJ22" s="381"/>
      <c r="QDK22" s="381"/>
      <c r="QDL22" s="381"/>
      <c r="QDM22" s="381"/>
      <c r="QDN22" s="381"/>
      <c r="QDO22" s="381"/>
      <c r="QDP22" s="381"/>
      <c r="QDQ22" s="381"/>
      <c r="QDR22" s="381"/>
      <c r="QDS22" s="381"/>
      <c r="QDT22" s="381"/>
      <c r="QDU22" s="381"/>
      <c r="QDV22" s="381"/>
      <c r="QDW22" s="381"/>
      <c r="QDX22" s="381"/>
      <c r="QDY22" s="381"/>
      <c r="QDZ22" s="381"/>
      <c r="QEA22" s="381"/>
      <c r="QEB22" s="381"/>
      <c r="QEC22" s="381"/>
      <c r="QED22" s="381"/>
      <c r="QEE22" s="381"/>
      <c r="QEF22" s="381"/>
      <c r="QEG22" s="381"/>
      <c r="QEH22" s="381"/>
      <c r="QEI22" s="381"/>
      <c r="QEJ22" s="381"/>
      <c r="QEK22" s="381"/>
      <c r="QEL22" s="381"/>
      <c r="QEM22" s="381"/>
      <c r="QEN22" s="381"/>
      <c r="QEO22" s="381"/>
      <c r="QEP22" s="381"/>
      <c r="QEQ22" s="381"/>
      <c r="QER22" s="381"/>
      <c r="QES22" s="381"/>
      <c r="QET22" s="381"/>
      <c r="QEU22" s="381"/>
      <c r="QEV22" s="381"/>
      <c r="QEW22" s="381"/>
      <c r="QEX22" s="381"/>
      <c r="QEY22" s="381"/>
      <c r="QEZ22" s="381"/>
      <c r="QFA22" s="381"/>
      <c r="QFB22" s="381"/>
      <c r="QFC22" s="381"/>
      <c r="QFD22" s="381"/>
      <c r="QFE22" s="381"/>
      <c r="QFF22" s="381"/>
      <c r="QFG22" s="381"/>
      <c r="QFH22" s="381"/>
      <c r="QFI22" s="381"/>
      <c r="QFJ22" s="381"/>
      <c r="QFK22" s="381"/>
      <c r="QFL22" s="381"/>
      <c r="QFM22" s="381"/>
      <c r="QFN22" s="381"/>
      <c r="QFO22" s="381"/>
      <c r="QFP22" s="381"/>
      <c r="QFQ22" s="381"/>
      <c r="QFR22" s="381"/>
      <c r="QFS22" s="381"/>
      <c r="QFT22" s="381"/>
      <c r="QFU22" s="381"/>
      <c r="QFV22" s="381"/>
      <c r="QFW22" s="381"/>
      <c r="QFX22" s="381"/>
      <c r="QFY22" s="381"/>
      <c r="QFZ22" s="381"/>
      <c r="QGA22" s="381"/>
      <c r="QGB22" s="381"/>
      <c r="QGC22" s="381"/>
      <c r="QGD22" s="381"/>
      <c r="QGE22" s="381"/>
      <c r="QGF22" s="381"/>
      <c r="QGG22" s="381"/>
      <c r="QGH22" s="381"/>
      <c r="QGI22" s="381"/>
      <c r="QGJ22" s="381"/>
      <c r="QGK22" s="381"/>
      <c r="QGL22" s="381"/>
      <c r="QGM22" s="381"/>
      <c r="QGN22" s="381"/>
      <c r="QGO22" s="381"/>
      <c r="QGP22" s="381"/>
      <c r="QGQ22" s="381"/>
      <c r="QGR22" s="381"/>
      <c r="QGS22" s="381"/>
      <c r="QGT22" s="381"/>
      <c r="QGU22" s="381"/>
      <c r="QGV22" s="381"/>
      <c r="QGW22" s="381"/>
      <c r="QGX22" s="381"/>
      <c r="QGY22" s="381"/>
      <c r="QGZ22" s="381"/>
      <c r="QHA22" s="381"/>
      <c r="QHB22" s="381"/>
      <c r="QHC22" s="381"/>
      <c r="QHD22" s="381"/>
      <c r="QHE22" s="381"/>
      <c r="QHF22" s="381"/>
      <c r="QHG22" s="381"/>
      <c r="QHH22" s="381"/>
      <c r="QHI22" s="381"/>
      <c r="QHJ22" s="381"/>
      <c r="QHK22" s="381"/>
      <c r="QHL22" s="381"/>
      <c r="QHM22" s="381"/>
      <c r="QHN22" s="381"/>
      <c r="QHO22" s="381"/>
      <c r="QHP22" s="381"/>
      <c r="QHQ22" s="381"/>
      <c r="QHR22" s="381"/>
      <c r="QHS22" s="381"/>
      <c r="QHT22" s="381"/>
      <c r="QHU22" s="381"/>
      <c r="QHV22" s="381"/>
      <c r="QHW22" s="381"/>
      <c r="QHX22" s="381"/>
      <c r="QHY22" s="381"/>
      <c r="QHZ22" s="381"/>
      <c r="QIA22" s="381"/>
      <c r="QIB22" s="381"/>
      <c r="QIC22" s="381"/>
      <c r="QID22" s="381"/>
      <c r="QIE22" s="381"/>
      <c r="QIF22" s="381"/>
      <c r="QIG22" s="381"/>
      <c r="QIH22" s="381"/>
      <c r="QII22" s="381"/>
      <c r="QIJ22" s="381"/>
      <c r="QIK22" s="381"/>
      <c r="QIL22" s="381"/>
      <c r="QIM22" s="381"/>
      <c r="QIN22" s="381"/>
      <c r="QIO22" s="381"/>
      <c r="QIP22" s="381"/>
      <c r="QIQ22" s="381"/>
      <c r="QIR22" s="381"/>
      <c r="QIS22" s="381"/>
      <c r="QIT22" s="381"/>
      <c r="QIU22" s="381"/>
      <c r="QIV22" s="381"/>
      <c r="QIW22" s="381"/>
      <c r="QIX22" s="381"/>
      <c r="QIY22" s="381"/>
      <c r="QIZ22" s="381"/>
      <c r="QJA22" s="381"/>
      <c r="QJB22" s="381"/>
      <c r="QJC22" s="381"/>
      <c r="QJD22" s="381"/>
      <c r="QJE22" s="381"/>
      <c r="QJF22" s="381"/>
      <c r="QJG22" s="381"/>
      <c r="QJH22" s="381"/>
      <c r="QJI22" s="381"/>
      <c r="QJJ22" s="381"/>
      <c r="QJK22" s="381"/>
      <c r="QJL22" s="381"/>
      <c r="QJM22" s="381"/>
      <c r="QJN22" s="381"/>
      <c r="QJO22" s="381"/>
      <c r="QJP22" s="381"/>
      <c r="QJQ22" s="381"/>
      <c r="QJR22" s="381"/>
      <c r="QJS22" s="381"/>
      <c r="QJT22" s="381"/>
      <c r="QJU22" s="381"/>
      <c r="QJV22" s="381"/>
      <c r="QJW22" s="381"/>
      <c r="QJX22" s="381"/>
      <c r="QJY22" s="381"/>
      <c r="QJZ22" s="381"/>
      <c r="QKA22" s="381"/>
      <c r="QKB22" s="381"/>
      <c r="QKC22" s="381"/>
      <c r="QKD22" s="381"/>
      <c r="QKE22" s="381"/>
      <c r="QKF22" s="381"/>
      <c r="QKG22" s="381"/>
      <c r="QKH22" s="381"/>
      <c r="QKI22" s="381"/>
      <c r="QKJ22" s="381"/>
      <c r="QKK22" s="381"/>
      <c r="QKL22" s="381"/>
      <c r="QKM22" s="381"/>
      <c r="QKN22" s="381"/>
      <c r="QKO22" s="381"/>
      <c r="QKP22" s="381"/>
      <c r="QKQ22" s="381"/>
      <c r="QKR22" s="381"/>
      <c r="QKS22" s="381"/>
      <c r="QKT22" s="381"/>
      <c r="QKU22" s="381"/>
      <c r="QKV22" s="381"/>
      <c r="QKW22" s="381"/>
      <c r="QKX22" s="381"/>
      <c r="QKY22" s="381"/>
      <c r="QKZ22" s="381"/>
      <c r="QLA22" s="381"/>
      <c r="QLB22" s="381"/>
      <c r="QLC22" s="381"/>
      <c r="QLD22" s="381"/>
      <c r="QLE22" s="381"/>
      <c r="QLF22" s="381"/>
      <c r="QLG22" s="381"/>
      <c r="QLH22" s="381"/>
      <c r="QLI22" s="381"/>
      <c r="QLJ22" s="381"/>
      <c r="QLK22" s="381"/>
      <c r="QLL22" s="381"/>
      <c r="QLM22" s="381"/>
      <c r="QLN22" s="381"/>
      <c r="QLO22" s="381"/>
      <c r="QLP22" s="381"/>
      <c r="QLQ22" s="381"/>
      <c r="QLR22" s="381"/>
      <c r="QLS22" s="381"/>
      <c r="QLT22" s="381"/>
      <c r="QLU22" s="381"/>
      <c r="QLV22" s="381"/>
      <c r="QLW22" s="381"/>
      <c r="QLX22" s="381"/>
      <c r="QLY22" s="381"/>
      <c r="QLZ22" s="381"/>
      <c r="QMA22" s="381"/>
      <c r="QMB22" s="381"/>
      <c r="QMC22" s="381"/>
      <c r="QMD22" s="381"/>
      <c r="QME22" s="381"/>
      <c r="QMF22" s="381"/>
      <c r="QMG22" s="381"/>
      <c r="QMH22" s="381"/>
      <c r="QMI22" s="381"/>
      <c r="QMJ22" s="381"/>
      <c r="QMK22" s="381"/>
      <c r="QML22" s="381"/>
      <c r="QMM22" s="381"/>
      <c r="QMN22" s="381"/>
      <c r="QMO22" s="381"/>
      <c r="QMP22" s="381"/>
      <c r="QMQ22" s="381"/>
      <c r="QMR22" s="381"/>
      <c r="QMS22" s="381"/>
      <c r="QMT22" s="381"/>
      <c r="QMU22" s="381"/>
      <c r="QMV22" s="381"/>
      <c r="QMW22" s="381"/>
      <c r="QMX22" s="381"/>
      <c r="QMY22" s="381"/>
      <c r="QMZ22" s="381"/>
      <c r="QNA22" s="381"/>
      <c r="QNB22" s="381"/>
      <c r="QNC22" s="381"/>
      <c r="QND22" s="381"/>
      <c r="QNE22" s="381"/>
      <c r="QNF22" s="381"/>
      <c r="QNG22" s="381"/>
      <c r="QNH22" s="381"/>
      <c r="QNI22" s="381"/>
      <c r="QNJ22" s="381"/>
      <c r="QNK22" s="381"/>
      <c r="QNL22" s="381"/>
      <c r="QNM22" s="381"/>
      <c r="QNN22" s="381"/>
      <c r="QNO22" s="381"/>
      <c r="QNP22" s="381"/>
      <c r="QNQ22" s="381"/>
      <c r="QNR22" s="381"/>
      <c r="QNS22" s="381"/>
      <c r="QNT22" s="381"/>
      <c r="QNU22" s="381"/>
      <c r="QNV22" s="381"/>
      <c r="QNW22" s="381"/>
      <c r="QNX22" s="381"/>
      <c r="QNY22" s="381"/>
      <c r="QNZ22" s="381"/>
      <c r="QOA22" s="381"/>
      <c r="QOB22" s="381"/>
      <c r="QOC22" s="381"/>
      <c r="QOD22" s="381"/>
      <c r="QOE22" s="381"/>
      <c r="QOF22" s="381"/>
      <c r="QOG22" s="381"/>
      <c r="QOH22" s="381"/>
      <c r="QOI22" s="381"/>
      <c r="QOJ22" s="381"/>
      <c r="QOK22" s="381"/>
      <c r="QOL22" s="381"/>
      <c r="QOM22" s="381"/>
      <c r="QON22" s="381"/>
      <c r="QOO22" s="381"/>
      <c r="QOP22" s="381"/>
      <c r="QOQ22" s="381"/>
      <c r="QOR22" s="381"/>
      <c r="QOS22" s="381"/>
      <c r="QOT22" s="381"/>
      <c r="QOU22" s="381"/>
      <c r="QOV22" s="381"/>
      <c r="QOW22" s="381"/>
      <c r="QOX22" s="381"/>
      <c r="QOY22" s="381"/>
      <c r="QOZ22" s="381"/>
      <c r="QPA22" s="381"/>
      <c r="QPB22" s="381"/>
      <c r="QPC22" s="381"/>
      <c r="QPD22" s="381"/>
      <c r="QPE22" s="381"/>
      <c r="QPF22" s="381"/>
      <c r="QPG22" s="381"/>
      <c r="QPH22" s="381"/>
      <c r="QPI22" s="381"/>
      <c r="QPJ22" s="381"/>
      <c r="QPK22" s="381"/>
      <c r="QPL22" s="381"/>
      <c r="QPM22" s="381"/>
      <c r="QPN22" s="381"/>
      <c r="QPO22" s="381"/>
      <c r="QPP22" s="381"/>
      <c r="QPQ22" s="381"/>
      <c r="QPR22" s="381"/>
      <c r="QPS22" s="381"/>
      <c r="QPT22" s="381"/>
      <c r="QPU22" s="381"/>
      <c r="QPV22" s="381"/>
      <c r="QPW22" s="381"/>
      <c r="QPX22" s="381"/>
      <c r="QPY22" s="381"/>
      <c r="QPZ22" s="381"/>
      <c r="QQA22" s="381"/>
      <c r="QQB22" s="381"/>
      <c r="QQC22" s="381"/>
      <c r="QQD22" s="381"/>
      <c r="QQE22" s="381"/>
      <c r="QQF22" s="381"/>
      <c r="QQG22" s="381"/>
      <c r="QQH22" s="381"/>
      <c r="QQI22" s="381"/>
      <c r="QQJ22" s="381"/>
      <c r="QQK22" s="381"/>
      <c r="QQL22" s="381"/>
      <c r="QQM22" s="381"/>
      <c r="QQN22" s="381"/>
      <c r="QQO22" s="381"/>
      <c r="QQP22" s="381"/>
      <c r="QQQ22" s="381"/>
      <c r="QQR22" s="381"/>
      <c r="QQS22" s="381"/>
      <c r="QQT22" s="381"/>
      <c r="QQU22" s="381"/>
      <c r="QQV22" s="381"/>
      <c r="QQW22" s="381"/>
      <c r="QQX22" s="381"/>
      <c r="QQY22" s="381"/>
      <c r="QQZ22" s="381"/>
      <c r="QRA22" s="381"/>
      <c r="QRB22" s="381"/>
      <c r="QRC22" s="381"/>
      <c r="QRD22" s="381"/>
      <c r="QRE22" s="381"/>
      <c r="QRF22" s="381"/>
      <c r="QRG22" s="381"/>
      <c r="QRH22" s="381"/>
      <c r="QRI22" s="381"/>
      <c r="QRJ22" s="381"/>
      <c r="QRK22" s="381"/>
      <c r="QRL22" s="381"/>
      <c r="QRM22" s="381"/>
      <c r="QRN22" s="381"/>
      <c r="QRO22" s="381"/>
      <c r="QRP22" s="381"/>
      <c r="QRQ22" s="381"/>
      <c r="QRR22" s="381"/>
      <c r="QRS22" s="381"/>
      <c r="QRT22" s="381"/>
      <c r="QRU22" s="381"/>
      <c r="QRV22" s="381"/>
      <c r="QRW22" s="381"/>
      <c r="QRX22" s="381"/>
      <c r="QRY22" s="381"/>
      <c r="QRZ22" s="381"/>
      <c r="QSA22" s="381"/>
      <c r="QSB22" s="381"/>
      <c r="QSC22" s="381"/>
      <c r="QSD22" s="381"/>
      <c r="QSE22" s="381"/>
      <c r="QSF22" s="381"/>
      <c r="QSG22" s="381"/>
      <c r="QSH22" s="381"/>
      <c r="QSI22" s="381"/>
      <c r="QSJ22" s="381"/>
      <c r="QSK22" s="381"/>
      <c r="QSL22" s="381"/>
      <c r="QSM22" s="381"/>
      <c r="QSN22" s="381"/>
      <c r="QSO22" s="381"/>
      <c r="QSP22" s="381"/>
      <c r="QSQ22" s="381"/>
      <c r="QSR22" s="381"/>
      <c r="QSS22" s="381"/>
      <c r="QST22" s="381"/>
      <c r="QSU22" s="381"/>
      <c r="QSV22" s="381"/>
      <c r="QSW22" s="381"/>
      <c r="QSX22" s="381"/>
      <c r="QSY22" s="381"/>
      <c r="QSZ22" s="381"/>
      <c r="QTA22" s="381"/>
      <c r="QTB22" s="381"/>
      <c r="QTC22" s="381"/>
      <c r="QTD22" s="381"/>
      <c r="QTE22" s="381"/>
      <c r="QTF22" s="381"/>
      <c r="QTG22" s="381"/>
      <c r="QTH22" s="381"/>
      <c r="QTI22" s="381"/>
      <c r="QTJ22" s="381"/>
      <c r="QTK22" s="381"/>
      <c r="QTL22" s="381"/>
      <c r="QTM22" s="381"/>
      <c r="QTN22" s="381"/>
      <c r="QTO22" s="381"/>
      <c r="QTP22" s="381"/>
      <c r="QTQ22" s="381"/>
      <c r="QTR22" s="381"/>
      <c r="QTS22" s="381"/>
      <c r="QTT22" s="381"/>
      <c r="QTU22" s="381"/>
      <c r="QTV22" s="381"/>
      <c r="QTW22" s="381"/>
      <c r="QTX22" s="381"/>
      <c r="QTY22" s="381"/>
      <c r="QTZ22" s="381"/>
      <c r="QUA22" s="381"/>
      <c r="QUB22" s="381"/>
      <c r="QUC22" s="381"/>
      <c r="QUD22" s="381"/>
      <c r="QUE22" s="381"/>
      <c r="QUF22" s="381"/>
      <c r="QUG22" s="381"/>
      <c r="QUH22" s="381"/>
      <c r="QUI22" s="381"/>
      <c r="QUJ22" s="381"/>
      <c r="QUK22" s="381"/>
      <c r="QUL22" s="381"/>
      <c r="QUM22" s="381"/>
      <c r="QUN22" s="381"/>
      <c r="QUO22" s="381"/>
      <c r="QUP22" s="381"/>
      <c r="QUQ22" s="381"/>
      <c r="QUR22" s="381"/>
      <c r="QUS22" s="381"/>
      <c r="QUT22" s="381"/>
      <c r="QUU22" s="381"/>
      <c r="QUV22" s="381"/>
      <c r="QUW22" s="381"/>
      <c r="QUX22" s="381"/>
      <c r="QUY22" s="381"/>
      <c r="QUZ22" s="381"/>
      <c r="QVA22" s="381"/>
      <c r="QVB22" s="381"/>
      <c r="QVC22" s="381"/>
      <c r="QVD22" s="381"/>
      <c r="QVE22" s="381"/>
      <c r="QVF22" s="381"/>
      <c r="QVG22" s="381"/>
      <c r="QVH22" s="381"/>
      <c r="QVI22" s="381"/>
      <c r="QVJ22" s="381"/>
      <c r="QVK22" s="381"/>
      <c r="QVL22" s="381"/>
      <c r="QVM22" s="381"/>
      <c r="QVN22" s="381"/>
      <c r="QVO22" s="381"/>
      <c r="QVP22" s="381"/>
      <c r="QVQ22" s="381"/>
      <c r="QVR22" s="381"/>
      <c r="QVS22" s="381"/>
      <c r="QVT22" s="381"/>
      <c r="QVU22" s="381"/>
      <c r="QVV22" s="381"/>
      <c r="QVW22" s="381"/>
      <c r="QVX22" s="381"/>
      <c r="QVY22" s="381"/>
      <c r="QVZ22" s="381"/>
      <c r="QWA22" s="381"/>
      <c r="QWB22" s="381"/>
      <c r="QWC22" s="381"/>
      <c r="QWD22" s="381"/>
      <c r="QWE22" s="381"/>
      <c r="QWF22" s="381"/>
      <c r="QWG22" s="381"/>
      <c r="QWH22" s="381"/>
      <c r="QWI22" s="381"/>
      <c r="QWJ22" s="381"/>
      <c r="QWK22" s="381"/>
      <c r="QWL22" s="381"/>
      <c r="QWM22" s="381"/>
      <c r="QWN22" s="381"/>
      <c r="QWO22" s="381"/>
      <c r="QWP22" s="381"/>
      <c r="QWQ22" s="381"/>
      <c r="QWR22" s="381"/>
      <c r="QWS22" s="381"/>
      <c r="QWT22" s="381"/>
      <c r="QWU22" s="381"/>
      <c r="QWV22" s="381"/>
      <c r="QWW22" s="381"/>
      <c r="QWX22" s="381"/>
      <c r="QWY22" s="381"/>
      <c r="QWZ22" s="381"/>
      <c r="QXA22" s="381"/>
      <c r="QXB22" s="381"/>
      <c r="QXC22" s="381"/>
      <c r="QXD22" s="381"/>
      <c r="QXE22" s="381"/>
      <c r="QXF22" s="381"/>
      <c r="QXG22" s="381"/>
      <c r="QXH22" s="381"/>
      <c r="QXI22" s="381"/>
      <c r="QXJ22" s="381"/>
      <c r="QXK22" s="381"/>
      <c r="QXL22" s="381"/>
      <c r="QXM22" s="381"/>
      <c r="QXN22" s="381"/>
      <c r="QXO22" s="381"/>
      <c r="QXP22" s="381"/>
      <c r="QXQ22" s="381"/>
      <c r="QXR22" s="381"/>
      <c r="QXS22" s="381"/>
      <c r="QXT22" s="381"/>
      <c r="QXU22" s="381"/>
      <c r="QXV22" s="381"/>
      <c r="QXW22" s="381"/>
      <c r="QXX22" s="381"/>
      <c r="QXY22" s="381"/>
      <c r="QXZ22" s="381"/>
      <c r="QYA22" s="381"/>
      <c r="QYB22" s="381"/>
      <c r="QYC22" s="381"/>
      <c r="QYD22" s="381"/>
      <c r="QYE22" s="381"/>
      <c r="QYF22" s="381"/>
      <c r="QYG22" s="381"/>
      <c r="QYH22" s="381"/>
      <c r="QYI22" s="381"/>
      <c r="QYJ22" s="381"/>
      <c r="QYK22" s="381"/>
      <c r="QYL22" s="381"/>
      <c r="QYM22" s="381"/>
      <c r="QYN22" s="381"/>
      <c r="QYO22" s="381"/>
      <c r="QYP22" s="381"/>
      <c r="QYQ22" s="381"/>
      <c r="QYR22" s="381"/>
      <c r="QYS22" s="381"/>
      <c r="QYT22" s="381"/>
      <c r="QYU22" s="381"/>
      <c r="QYV22" s="381"/>
      <c r="QYW22" s="381"/>
      <c r="QYX22" s="381"/>
      <c r="QYY22" s="381"/>
      <c r="QYZ22" s="381"/>
      <c r="QZA22" s="381"/>
      <c r="QZB22" s="381"/>
      <c r="QZC22" s="381"/>
      <c r="QZD22" s="381"/>
      <c r="QZE22" s="381"/>
      <c r="QZF22" s="381"/>
      <c r="QZG22" s="381"/>
      <c r="QZH22" s="381"/>
      <c r="QZI22" s="381"/>
      <c r="QZJ22" s="381"/>
      <c r="QZK22" s="381"/>
      <c r="QZL22" s="381"/>
      <c r="QZM22" s="381"/>
      <c r="QZN22" s="381"/>
      <c r="QZO22" s="381"/>
      <c r="QZP22" s="381"/>
      <c r="QZQ22" s="381"/>
      <c r="QZR22" s="381"/>
      <c r="QZS22" s="381"/>
      <c r="QZT22" s="381"/>
      <c r="QZU22" s="381"/>
      <c r="QZV22" s="381"/>
      <c r="QZW22" s="381"/>
      <c r="QZX22" s="381"/>
      <c r="QZY22" s="381"/>
      <c r="QZZ22" s="381"/>
      <c r="RAA22" s="381"/>
      <c r="RAB22" s="381"/>
      <c r="RAC22" s="381"/>
      <c r="RAD22" s="381"/>
      <c r="RAE22" s="381"/>
      <c r="RAF22" s="381"/>
      <c r="RAG22" s="381"/>
      <c r="RAH22" s="381"/>
      <c r="RAI22" s="381"/>
      <c r="RAJ22" s="381"/>
      <c r="RAK22" s="381"/>
      <c r="RAL22" s="381"/>
      <c r="RAM22" s="381"/>
      <c r="RAN22" s="381"/>
      <c r="RAO22" s="381"/>
      <c r="RAP22" s="381"/>
      <c r="RAQ22" s="381"/>
      <c r="RAR22" s="381"/>
      <c r="RAS22" s="381"/>
      <c r="RAT22" s="381"/>
      <c r="RAU22" s="381"/>
      <c r="RAV22" s="381"/>
      <c r="RAW22" s="381"/>
      <c r="RAX22" s="381"/>
      <c r="RAY22" s="381"/>
      <c r="RAZ22" s="381"/>
      <c r="RBA22" s="381"/>
      <c r="RBB22" s="381"/>
      <c r="RBC22" s="381"/>
      <c r="RBD22" s="381"/>
      <c r="RBE22" s="381"/>
      <c r="RBF22" s="381"/>
      <c r="RBG22" s="381"/>
      <c r="RBH22" s="381"/>
      <c r="RBI22" s="381"/>
      <c r="RBJ22" s="381"/>
      <c r="RBK22" s="381"/>
      <c r="RBL22" s="381"/>
      <c r="RBM22" s="381"/>
      <c r="RBN22" s="381"/>
      <c r="RBO22" s="381"/>
      <c r="RBP22" s="381"/>
      <c r="RBQ22" s="381"/>
      <c r="RBR22" s="381"/>
      <c r="RBS22" s="381"/>
      <c r="RBT22" s="381"/>
      <c r="RBU22" s="381"/>
      <c r="RBV22" s="381"/>
      <c r="RBW22" s="381"/>
      <c r="RBX22" s="381"/>
      <c r="RBY22" s="381"/>
      <c r="RBZ22" s="381"/>
      <c r="RCA22" s="381"/>
      <c r="RCB22" s="381"/>
      <c r="RCC22" s="381"/>
      <c r="RCD22" s="381"/>
      <c r="RCE22" s="381"/>
      <c r="RCF22" s="381"/>
      <c r="RCG22" s="381"/>
      <c r="RCH22" s="381"/>
      <c r="RCI22" s="381"/>
      <c r="RCJ22" s="381"/>
      <c r="RCK22" s="381"/>
      <c r="RCL22" s="381"/>
      <c r="RCM22" s="381"/>
      <c r="RCN22" s="381"/>
      <c r="RCO22" s="381"/>
      <c r="RCP22" s="381"/>
      <c r="RCQ22" s="381"/>
      <c r="RCR22" s="381"/>
      <c r="RCS22" s="381"/>
      <c r="RCT22" s="381"/>
      <c r="RCU22" s="381"/>
      <c r="RCV22" s="381"/>
      <c r="RCW22" s="381"/>
      <c r="RCX22" s="381"/>
      <c r="RCY22" s="381"/>
      <c r="RCZ22" s="381"/>
      <c r="RDA22" s="381"/>
      <c r="RDB22" s="381"/>
      <c r="RDC22" s="381"/>
      <c r="RDD22" s="381"/>
      <c r="RDE22" s="381"/>
      <c r="RDF22" s="381"/>
      <c r="RDG22" s="381"/>
      <c r="RDH22" s="381"/>
      <c r="RDI22" s="381"/>
      <c r="RDJ22" s="381"/>
      <c r="RDK22" s="381"/>
      <c r="RDL22" s="381"/>
      <c r="RDM22" s="381"/>
      <c r="RDN22" s="381"/>
      <c r="RDO22" s="381"/>
      <c r="RDP22" s="381"/>
      <c r="RDQ22" s="381"/>
      <c r="RDR22" s="381"/>
      <c r="RDS22" s="381"/>
      <c r="RDT22" s="381"/>
      <c r="RDU22" s="381"/>
      <c r="RDV22" s="381"/>
      <c r="RDW22" s="381"/>
      <c r="RDX22" s="381"/>
      <c r="RDY22" s="381"/>
      <c r="RDZ22" s="381"/>
      <c r="REA22" s="381"/>
      <c r="REB22" s="381"/>
      <c r="REC22" s="381"/>
      <c r="RED22" s="381"/>
      <c r="REE22" s="381"/>
      <c r="REF22" s="381"/>
      <c r="REG22" s="381"/>
      <c r="REH22" s="381"/>
      <c r="REI22" s="381"/>
      <c r="REJ22" s="381"/>
      <c r="REK22" s="381"/>
      <c r="REL22" s="381"/>
      <c r="REM22" s="381"/>
      <c r="REN22" s="381"/>
      <c r="REO22" s="381"/>
      <c r="REP22" s="381"/>
      <c r="REQ22" s="381"/>
      <c r="RER22" s="381"/>
      <c r="RES22" s="381"/>
      <c r="RET22" s="381"/>
      <c r="REU22" s="381"/>
      <c r="REV22" s="381"/>
      <c r="REW22" s="381"/>
      <c r="REX22" s="381"/>
      <c r="REY22" s="381"/>
      <c r="REZ22" s="381"/>
      <c r="RFA22" s="381"/>
      <c r="RFB22" s="381"/>
      <c r="RFC22" s="381"/>
      <c r="RFD22" s="381"/>
      <c r="RFE22" s="381"/>
      <c r="RFF22" s="381"/>
      <c r="RFG22" s="381"/>
      <c r="RFH22" s="381"/>
      <c r="RFI22" s="381"/>
      <c r="RFJ22" s="381"/>
      <c r="RFK22" s="381"/>
      <c r="RFL22" s="381"/>
      <c r="RFM22" s="381"/>
      <c r="RFN22" s="381"/>
      <c r="RFO22" s="381"/>
      <c r="RFP22" s="381"/>
      <c r="RFQ22" s="381"/>
      <c r="RFR22" s="381"/>
      <c r="RFS22" s="381"/>
      <c r="RFT22" s="381"/>
      <c r="RFU22" s="381"/>
      <c r="RFV22" s="381"/>
      <c r="RFW22" s="381"/>
      <c r="RFX22" s="381"/>
      <c r="RFY22" s="381"/>
      <c r="RFZ22" s="381"/>
      <c r="RGA22" s="381"/>
      <c r="RGB22" s="381"/>
      <c r="RGC22" s="381"/>
      <c r="RGD22" s="381"/>
      <c r="RGE22" s="381"/>
      <c r="RGF22" s="381"/>
      <c r="RGG22" s="381"/>
      <c r="RGH22" s="381"/>
      <c r="RGI22" s="381"/>
      <c r="RGJ22" s="381"/>
      <c r="RGK22" s="381"/>
      <c r="RGL22" s="381"/>
      <c r="RGM22" s="381"/>
      <c r="RGN22" s="381"/>
      <c r="RGO22" s="381"/>
      <c r="RGP22" s="381"/>
      <c r="RGQ22" s="381"/>
      <c r="RGR22" s="381"/>
      <c r="RGS22" s="381"/>
      <c r="RGT22" s="381"/>
      <c r="RGU22" s="381"/>
      <c r="RGV22" s="381"/>
      <c r="RGW22" s="381"/>
      <c r="RGX22" s="381"/>
      <c r="RGY22" s="381"/>
      <c r="RGZ22" s="381"/>
      <c r="RHA22" s="381"/>
      <c r="RHB22" s="381"/>
      <c r="RHC22" s="381"/>
      <c r="RHD22" s="381"/>
      <c r="RHE22" s="381"/>
      <c r="RHF22" s="381"/>
      <c r="RHG22" s="381"/>
      <c r="RHH22" s="381"/>
      <c r="RHI22" s="381"/>
      <c r="RHJ22" s="381"/>
      <c r="RHK22" s="381"/>
      <c r="RHL22" s="381"/>
      <c r="RHM22" s="381"/>
      <c r="RHN22" s="381"/>
      <c r="RHO22" s="381"/>
      <c r="RHP22" s="381"/>
      <c r="RHQ22" s="381"/>
      <c r="RHR22" s="381"/>
      <c r="RHS22" s="381"/>
      <c r="RHT22" s="381"/>
      <c r="RHU22" s="381"/>
      <c r="RHV22" s="381"/>
      <c r="RHW22" s="381"/>
      <c r="RHX22" s="381"/>
      <c r="RHY22" s="381"/>
      <c r="RHZ22" s="381"/>
      <c r="RIA22" s="381"/>
      <c r="RIB22" s="381"/>
      <c r="RIC22" s="381"/>
      <c r="RID22" s="381"/>
      <c r="RIE22" s="381"/>
      <c r="RIF22" s="381"/>
      <c r="RIG22" s="381"/>
      <c r="RIH22" s="381"/>
      <c r="RII22" s="381"/>
      <c r="RIJ22" s="381"/>
      <c r="RIK22" s="381"/>
      <c r="RIL22" s="381"/>
      <c r="RIM22" s="381"/>
      <c r="RIN22" s="381"/>
      <c r="RIO22" s="381"/>
      <c r="RIP22" s="381"/>
      <c r="RIQ22" s="381"/>
      <c r="RIR22" s="381"/>
      <c r="RIS22" s="381"/>
      <c r="RIT22" s="381"/>
      <c r="RIU22" s="381"/>
      <c r="RIV22" s="381"/>
      <c r="RIW22" s="381"/>
      <c r="RIX22" s="381"/>
      <c r="RIY22" s="381"/>
      <c r="RIZ22" s="381"/>
      <c r="RJA22" s="381"/>
      <c r="RJB22" s="381"/>
      <c r="RJC22" s="381"/>
      <c r="RJD22" s="381"/>
      <c r="RJE22" s="381"/>
      <c r="RJF22" s="381"/>
      <c r="RJG22" s="381"/>
      <c r="RJH22" s="381"/>
      <c r="RJI22" s="381"/>
      <c r="RJJ22" s="381"/>
      <c r="RJK22" s="381"/>
      <c r="RJL22" s="381"/>
      <c r="RJM22" s="381"/>
      <c r="RJN22" s="381"/>
      <c r="RJO22" s="381"/>
      <c r="RJP22" s="381"/>
      <c r="RJQ22" s="381"/>
      <c r="RJR22" s="381"/>
      <c r="RJS22" s="381"/>
      <c r="RJT22" s="381"/>
      <c r="RJU22" s="381"/>
      <c r="RJV22" s="381"/>
      <c r="RJW22" s="381"/>
      <c r="RJX22" s="381"/>
      <c r="RJY22" s="381"/>
      <c r="RJZ22" s="381"/>
      <c r="RKA22" s="381"/>
      <c r="RKB22" s="381"/>
      <c r="RKC22" s="381"/>
      <c r="RKD22" s="381"/>
      <c r="RKE22" s="381"/>
      <c r="RKF22" s="381"/>
      <c r="RKG22" s="381"/>
      <c r="RKH22" s="381"/>
      <c r="RKI22" s="381"/>
      <c r="RKJ22" s="381"/>
      <c r="RKK22" s="381"/>
      <c r="RKL22" s="381"/>
      <c r="RKM22" s="381"/>
      <c r="RKN22" s="381"/>
      <c r="RKO22" s="381"/>
      <c r="RKP22" s="381"/>
      <c r="RKQ22" s="381"/>
      <c r="RKR22" s="381"/>
      <c r="RKS22" s="381"/>
      <c r="RKT22" s="381"/>
      <c r="RKU22" s="381"/>
      <c r="RKV22" s="381"/>
      <c r="RKW22" s="381"/>
      <c r="RKX22" s="381"/>
      <c r="RKY22" s="381"/>
      <c r="RKZ22" s="381"/>
      <c r="RLA22" s="381"/>
      <c r="RLB22" s="381"/>
      <c r="RLC22" s="381"/>
      <c r="RLD22" s="381"/>
      <c r="RLE22" s="381"/>
      <c r="RLF22" s="381"/>
      <c r="RLG22" s="381"/>
      <c r="RLH22" s="381"/>
      <c r="RLI22" s="381"/>
      <c r="RLJ22" s="381"/>
      <c r="RLK22" s="381"/>
      <c r="RLL22" s="381"/>
      <c r="RLM22" s="381"/>
      <c r="RLN22" s="381"/>
      <c r="RLO22" s="381"/>
      <c r="RLP22" s="381"/>
      <c r="RLQ22" s="381"/>
      <c r="RLR22" s="381"/>
      <c r="RLS22" s="381"/>
      <c r="RLT22" s="381"/>
      <c r="RLU22" s="381"/>
      <c r="RLV22" s="381"/>
      <c r="RLW22" s="381"/>
      <c r="RLX22" s="381"/>
      <c r="RLY22" s="381"/>
      <c r="RLZ22" s="381"/>
      <c r="RMA22" s="381"/>
      <c r="RMB22" s="381"/>
      <c r="RMC22" s="381"/>
      <c r="RMD22" s="381"/>
      <c r="RME22" s="381"/>
      <c r="RMF22" s="381"/>
      <c r="RMG22" s="381"/>
      <c r="RMH22" s="381"/>
      <c r="RMI22" s="381"/>
      <c r="RMJ22" s="381"/>
      <c r="RMK22" s="381"/>
      <c r="RML22" s="381"/>
      <c r="RMM22" s="381"/>
      <c r="RMN22" s="381"/>
      <c r="RMO22" s="381"/>
      <c r="RMP22" s="381"/>
      <c r="RMQ22" s="381"/>
      <c r="RMR22" s="381"/>
      <c r="RMS22" s="381"/>
      <c r="RMT22" s="381"/>
      <c r="RMU22" s="381"/>
      <c r="RMV22" s="381"/>
      <c r="RMW22" s="381"/>
      <c r="RMX22" s="381"/>
      <c r="RMY22" s="381"/>
      <c r="RMZ22" s="381"/>
      <c r="RNA22" s="381"/>
      <c r="RNB22" s="381"/>
      <c r="RNC22" s="381"/>
      <c r="RND22" s="381"/>
      <c r="RNE22" s="381"/>
      <c r="RNF22" s="381"/>
      <c r="RNG22" s="381"/>
      <c r="RNH22" s="381"/>
      <c r="RNI22" s="381"/>
      <c r="RNJ22" s="381"/>
      <c r="RNK22" s="381"/>
      <c r="RNL22" s="381"/>
      <c r="RNM22" s="381"/>
      <c r="RNN22" s="381"/>
      <c r="RNO22" s="381"/>
      <c r="RNP22" s="381"/>
      <c r="RNQ22" s="381"/>
      <c r="RNR22" s="381"/>
      <c r="RNS22" s="381"/>
      <c r="RNT22" s="381"/>
      <c r="RNU22" s="381"/>
      <c r="RNV22" s="381"/>
      <c r="RNW22" s="381"/>
      <c r="RNX22" s="381"/>
      <c r="RNY22" s="381"/>
      <c r="RNZ22" s="381"/>
      <c r="ROA22" s="381"/>
      <c r="ROB22" s="381"/>
      <c r="ROC22" s="381"/>
      <c r="ROD22" s="381"/>
      <c r="ROE22" s="381"/>
      <c r="ROF22" s="381"/>
      <c r="ROG22" s="381"/>
      <c r="ROH22" s="381"/>
      <c r="ROI22" s="381"/>
      <c r="ROJ22" s="381"/>
      <c r="ROK22" s="381"/>
      <c r="ROL22" s="381"/>
      <c r="ROM22" s="381"/>
      <c r="RON22" s="381"/>
      <c r="ROO22" s="381"/>
      <c r="ROP22" s="381"/>
      <c r="ROQ22" s="381"/>
      <c r="ROR22" s="381"/>
      <c r="ROS22" s="381"/>
      <c r="ROT22" s="381"/>
      <c r="ROU22" s="381"/>
      <c r="ROV22" s="381"/>
      <c r="ROW22" s="381"/>
      <c r="ROX22" s="381"/>
      <c r="ROY22" s="381"/>
      <c r="ROZ22" s="381"/>
      <c r="RPA22" s="381"/>
      <c r="RPB22" s="381"/>
      <c r="RPC22" s="381"/>
      <c r="RPD22" s="381"/>
      <c r="RPE22" s="381"/>
      <c r="RPF22" s="381"/>
      <c r="RPG22" s="381"/>
      <c r="RPH22" s="381"/>
      <c r="RPI22" s="381"/>
      <c r="RPJ22" s="381"/>
      <c r="RPK22" s="381"/>
      <c r="RPL22" s="381"/>
      <c r="RPM22" s="381"/>
      <c r="RPN22" s="381"/>
      <c r="RPO22" s="381"/>
      <c r="RPP22" s="381"/>
      <c r="RPQ22" s="381"/>
      <c r="RPR22" s="381"/>
      <c r="RPS22" s="381"/>
      <c r="RPT22" s="381"/>
      <c r="RPU22" s="381"/>
      <c r="RPV22" s="381"/>
      <c r="RPW22" s="381"/>
      <c r="RPX22" s="381"/>
      <c r="RPY22" s="381"/>
      <c r="RPZ22" s="381"/>
      <c r="RQA22" s="381"/>
      <c r="RQB22" s="381"/>
      <c r="RQC22" s="381"/>
      <c r="RQD22" s="381"/>
      <c r="RQE22" s="381"/>
      <c r="RQF22" s="381"/>
      <c r="RQG22" s="381"/>
      <c r="RQH22" s="381"/>
      <c r="RQI22" s="381"/>
      <c r="RQJ22" s="381"/>
      <c r="RQK22" s="381"/>
      <c r="RQL22" s="381"/>
      <c r="RQM22" s="381"/>
      <c r="RQN22" s="381"/>
      <c r="RQO22" s="381"/>
      <c r="RQP22" s="381"/>
      <c r="RQQ22" s="381"/>
      <c r="RQR22" s="381"/>
      <c r="RQS22" s="381"/>
      <c r="RQT22" s="381"/>
      <c r="RQU22" s="381"/>
      <c r="RQV22" s="381"/>
      <c r="RQW22" s="381"/>
      <c r="RQX22" s="381"/>
      <c r="RQY22" s="381"/>
      <c r="RQZ22" s="381"/>
      <c r="RRA22" s="381"/>
      <c r="RRB22" s="381"/>
      <c r="RRC22" s="381"/>
      <c r="RRD22" s="381"/>
      <c r="RRE22" s="381"/>
      <c r="RRF22" s="381"/>
      <c r="RRG22" s="381"/>
      <c r="RRH22" s="381"/>
      <c r="RRI22" s="381"/>
      <c r="RRJ22" s="381"/>
      <c r="RRK22" s="381"/>
      <c r="RRL22" s="381"/>
      <c r="RRM22" s="381"/>
      <c r="RRN22" s="381"/>
      <c r="RRO22" s="381"/>
      <c r="RRP22" s="381"/>
      <c r="RRQ22" s="381"/>
      <c r="RRR22" s="381"/>
      <c r="RRS22" s="381"/>
      <c r="RRT22" s="381"/>
      <c r="RRU22" s="381"/>
      <c r="RRV22" s="381"/>
      <c r="RRW22" s="381"/>
      <c r="RRX22" s="381"/>
      <c r="RRY22" s="381"/>
      <c r="RRZ22" s="381"/>
      <c r="RSA22" s="381"/>
      <c r="RSB22" s="381"/>
      <c r="RSC22" s="381"/>
      <c r="RSD22" s="381"/>
      <c r="RSE22" s="381"/>
      <c r="RSF22" s="381"/>
      <c r="RSG22" s="381"/>
      <c r="RSH22" s="381"/>
      <c r="RSI22" s="381"/>
      <c r="RSJ22" s="381"/>
      <c r="RSK22" s="381"/>
      <c r="RSL22" s="381"/>
      <c r="RSM22" s="381"/>
      <c r="RSN22" s="381"/>
      <c r="RSO22" s="381"/>
      <c r="RSP22" s="381"/>
      <c r="RSQ22" s="381"/>
      <c r="RSR22" s="381"/>
      <c r="RSS22" s="381"/>
      <c r="RST22" s="381"/>
      <c r="RSU22" s="381"/>
      <c r="RSV22" s="381"/>
      <c r="RSW22" s="381"/>
      <c r="RSX22" s="381"/>
      <c r="RSY22" s="381"/>
      <c r="RSZ22" s="381"/>
      <c r="RTA22" s="381"/>
      <c r="RTB22" s="381"/>
      <c r="RTC22" s="381"/>
      <c r="RTD22" s="381"/>
      <c r="RTE22" s="381"/>
      <c r="RTF22" s="381"/>
      <c r="RTG22" s="381"/>
      <c r="RTH22" s="381"/>
      <c r="RTI22" s="381"/>
      <c r="RTJ22" s="381"/>
      <c r="RTK22" s="381"/>
      <c r="RTL22" s="381"/>
      <c r="RTM22" s="381"/>
      <c r="RTN22" s="381"/>
      <c r="RTO22" s="381"/>
      <c r="RTP22" s="381"/>
      <c r="RTQ22" s="381"/>
      <c r="RTR22" s="381"/>
      <c r="RTS22" s="381"/>
      <c r="RTT22" s="381"/>
      <c r="RTU22" s="381"/>
      <c r="RTV22" s="381"/>
      <c r="RTW22" s="381"/>
      <c r="RTX22" s="381"/>
      <c r="RTY22" s="381"/>
      <c r="RTZ22" s="381"/>
      <c r="RUA22" s="381"/>
      <c r="RUB22" s="381"/>
      <c r="RUC22" s="381"/>
      <c r="RUD22" s="381"/>
      <c r="RUE22" s="381"/>
      <c r="RUF22" s="381"/>
      <c r="RUG22" s="381"/>
      <c r="RUH22" s="381"/>
      <c r="RUI22" s="381"/>
      <c r="RUJ22" s="381"/>
      <c r="RUK22" s="381"/>
      <c r="RUL22" s="381"/>
      <c r="RUM22" s="381"/>
      <c r="RUN22" s="381"/>
      <c r="RUO22" s="381"/>
      <c r="RUP22" s="381"/>
      <c r="RUQ22" s="381"/>
      <c r="RUR22" s="381"/>
      <c r="RUS22" s="381"/>
      <c r="RUT22" s="381"/>
      <c r="RUU22" s="381"/>
      <c r="RUV22" s="381"/>
      <c r="RUW22" s="381"/>
      <c r="RUX22" s="381"/>
      <c r="RUY22" s="381"/>
      <c r="RUZ22" s="381"/>
      <c r="RVA22" s="381"/>
      <c r="RVB22" s="381"/>
      <c r="RVC22" s="381"/>
      <c r="RVD22" s="381"/>
      <c r="RVE22" s="381"/>
      <c r="RVF22" s="381"/>
      <c r="RVG22" s="381"/>
      <c r="RVH22" s="381"/>
      <c r="RVI22" s="381"/>
      <c r="RVJ22" s="381"/>
      <c r="RVK22" s="381"/>
      <c r="RVL22" s="381"/>
      <c r="RVM22" s="381"/>
      <c r="RVN22" s="381"/>
      <c r="RVO22" s="381"/>
      <c r="RVP22" s="381"/>
      <c r="RVQ22" s="381"/>
      <c r="RVR22" s="381"/>
      <c r="RVS22" s="381"/>
      <c r="RVT22" s="381"/>
      <c r="RVU22" s="381"/>
      <c r="RVV22" s="381"/>
      <c r="RVW22" s="381"/>
      <c r="RVX22" s="381"/>
      <c r="RVY22" s="381"/>
      <c r="RVZ22" s="381"/>
      <c r="RWA22" s="381"/>
      <c r="RWB22" s="381"/>
      <c r="RWC22" s="381"/>
      <c r="RWD22" s="381"/>
      <c r="RWE22" s="381"/>
      <c r="RWF22" s="381"/>
      <c r="RWG22" s="381"/>
      <c r="RWH22" s="381"/>
      <c r="RWI22" s="381"/>
      <c r="RWJ22" s="381"/>
      <c r="RWK22" s="381"/>
      <c r="RWL22" s="381"/>
      <c r="RWM22" s="381"/>
      <c r="RWN22" s="381"/>
      <c r="RWO22" s="381"/>
      <c r="RWP22" s="381"/>
      <c r="RWQ22" s="381"/>
      <c r="RWR22" s="381"/>
      <c r="RWS22" s="381"/>
      <c r="RWT22" s="381"/>
      <c r="RWU22" s="381"/>
      <c r="RWV22" s="381"/>
      <c r="RWW22" s="381"/>
      <c r="RWX22" s="381"/>
      <c r="RWY22" s="381"/>
      <c r="RWZ22" s="381"/>
      <c r="RXA22" s="381"/>
      <c r="RXB22" s="381"/>
      <c r="RXC22" s="381"/>
      <c r="RXD22" s="381"/>
      <c r="RXE22" s="381"/>
      <c r="RXF22" s="381"/>
      <c r="RXG22" s="381"/>
      <c r="RXH22" s="381"/>
      <c r="RXI22" s="381"/>
      <c r="RXJ22" s="381"/>
      <c r="RXK22" s="381"/>
      <c r="RXL22" s="381"/>
      <c r="RXM22" s="381"/>
      <c r="RXN22" s="381"/>
      <c r="RXO22" s="381"/>
      <c r="RXP22" s="381"/>
      <c r="RXQ22" s="381"/>
      <c r="RXR22" s="381"/>
      <c r="RXS22" s="381"/>
      <c r="RXT22" s="381"/>
      <c r="RXU22" s="381"/>
      <c r="RXV22" s="381"/>
      <c r="RXW22" s="381"/>
      <c r="RXX22" s="381"/>
      <c r="RXY22" s="381"/>
      <c r="RXZ22" s="381"/>
      <c r="RYA22" s="381"/>
      <c r="RYB22" s="381"/>
      <c r="RYC22" s="381"/>
      <c r="RYD22" s="381"/>
      <c r="RYE22" s="381"/>
      <c r="RYF22" s="381"/>
      <c r="RYG22" s="381"/>
      <c r="RYH22" s="381"/>
      <c r="RYI22" s="381"/>
      <c r="RYJ22" s="381"/>
      <c r="RYK22" s="381"/>
      <c r="RYL22" s="381"/>
      <c r="RYM22" s="381"/>
      <c r="RYN22" s="381"/>
      <c r="RYO22" s="381"/>
      <c r="RYP22" s="381"/>
      <c r="RYQ22" s="381"/>
      <c r="RYR22" s="381"/>
      <c r="RYS22" s="381"/>
      <c r="RYT22" s="381"/>
      <c r="RYU22" s="381"/>
      <c r="RYV22" s="381"/>
      <c r="RYW22" s="381"/>
      <c r="RYX22" s="381"/>
      <c r="RYY22" s="381"/>
      <c r="RYZ22" s="381"/>
      <c r="RZA22" s="381"/>
      <c r="RZB22" s="381"/>
      <c r="RZC22" s="381"/>
      <c r="RZD22" s="381"/>
      <c r="RZE22" s="381"/>
      <c r="RZF22" s="381"/>
      <c r="RZG22" s="381"/>
      <c r="RZH22" s="381"/>
      <c r="RZI22" s="381"/>
      <c r="RZJ22" s="381"/>
      <c r="RZK22" s="381"/>
      <c r="RZL22" s="381"/>
      <c r="RZM22" s="381"/>
      <c r="RZN22" s="381"/>
      <c r="RZO22" s="381"/>
      <c r="RZP22" s="381"/>
      <c r="RZQ22" s="381"/>
      <c r="RZR22" s="381"/>
      <c r="RZS22" s="381"/>
      <c r="RZT22" s="381"/>
      <c r="RZU22" s="381"/>
      <c r="RZV22" s="381"/>
      <c r="RZW22" s="381"/>
      <c r="RZX22" s="381"/>
      <c r="RZY22" s="381"/>
      <c r="RZZ22" s="381"/>
      <c r="SAA22" s="381"/>
      <c r="SAB22" s="381"/>
      <c r="SAC22" s="381"/>
      <c r="SAD22" s="381"/>
      <c r="SAE22" s="381"/>
      <c r="SAF22" s="381"/>
      <c r="SAG22" s="381"/>
      <c r="SAH22" s="381"/>
      <c r="SAI22" s="381"/>
      <c r="SAJ22" s="381"/>
      <c r="SAK22" s="381"/>
      <c r="SAL22" s="381"/>
      <c r="SAM22" s="381"/>
      <c r="SAN22" s="381"/>
      <c r="SAO22" s="381"/>
      <c r="SAP22" s="381"/>
      <c r="SAQ22" s="381"/>
      <c r="SAR22" s="381"/>
      <c r="SAS22" s="381"/>
      <c r="SAT22" s="381"/>
      <c r="SAU22" s="381"/>
      <c r="SAV22" s="381"/>
      <c r="SAW22" s="381"/>
      <c r="SAX22" s="381"/>
      <c r="SAY22" s="381"/>
      <c r="SAZ22" s="381"/>
      <c r="SBA22" s="381"/>
      <c r="SBB22" s="381"/>
      <c r="SBC22" s="381"/>
      <c r="SBD22" s="381"/>
      <c r="SBE22" s="381"/>
      <c r="SBF22" s="381"/>
      <c r="SBG22" s="381"/>
      <c r="SBH22" s="381"/>
      <c r="SBI22" s="381"/>
      <c r="SBJ22" s="381"/>
      <c r="SBK22" s="381"/>
      <c r="SBL22" s="381"/>
      <c r="SBM22" s="381"/>
      <c r="SBN22" s="381"/>
      <c r="SBO22" s="381"/>
      <c r="SBP22" s="381"/>
      <c r="SBQ22" s="381"/>
      <c r="SBR22" s="381"/>
      <c r="SBS22" s="381"/>
      <c r="SBT22" s="381"/>
      <c r="SBU22" s="381"/>
      <c r="SBV22" s="381"/>
      <c r="SBW22" s="381"/>
      <c r="SBX22" s="381"/>
      <c r="SBY22" s="381"/>
      <c r="SBZ22" s="381"/>
      <c r="SCA22" s="381"/>
      <c r="SCB22" s="381"/>
      <c r="SCC22" s="381"/>
      <c r="SCD22" s="381"/>
      <c r="SCE22" s="381"/>
      <c r="SCF22" s="381"/>
      <c r="SCG22" s="381"/>
      <c r="SCH22" s="381"/>
      <c r="SCI22" s="381"/>
      <c r="SCJ22" s="381"/>
      <c r="SCK22" s="381"/>
      <c r="SCL22" s="381"/>
      <c r="SCM22" s="381"/>
      <c r="SCN22" s="381"/>
      <c r="SCO22" s="381"/>
      <c r="SCP22" s="381"/>
      <c r="SCQ22" s="381"/>
      <c r="SCR22" s="381"/>
      <c r="SCS22" s="381"/>
      <c r="SCT22" s="381"/>
      <c r="SCU22" s="381"/>
      <c r="SCV22" s="381"/>
      <c r="SCW22" s="381"/>
      <c r="SCX22" s="381"/>
      <c r="SCY22" s="381"/>
      <c r="SCZ22" s="381"/>
      <c r="SDA22" s="381"/>
      <c r="SDB22" s="381"/>
      <c r="SDC22" s="381"/>
      <c r="SDD22" s="381"/>
      <c r="SDE22" s="381"/>
      <c r="SDF22" s="381"/>
      <c r="SDG22" s="381"/>
      <c r="SDH22" s="381"/>
      <c r="SDI22" s="381"/>
      <c r="SDJ22" s="381"/>
      <c r="SDK22" s="381"/>
      <c r="SDL22" s="381"/>
      <c r="SDM22" s="381"/>
      <c r="SDN22" s="381"/>
      <c r="SDO22" s="381"/>
      <c r="SDP22" s="381"/>
      <c r="SDQ22" s="381"/>
      <c r="SDR22" s="381"/>
      <c r="SDS22" s="381"/>
      <c r="SDT22" s="381"/>
      <c r="SDU22" s="381"/>
      <c r="SDV22" s="381"/>
      <c r="SDW22" s="381"/>
      <c r="SDX22" s="381"/>
      <c r="SDY22" s="381"/>
      <c r="SDZ22" s="381"/>
      <c r="SEA22" s="381"/>
      <c r="SEB22" s="381"/>
      <c r="SEC22" s="381"/>
      <c r="SED22" s="381"/>
      <c r="SEE22" s="381"/>
      <c r="SEF22" s="381"/>
      <c r="SEG22" s="381"/>
      <c r="SEH22" s="381"/>
      <c r="SEI22" s="381"/>
      <c r="SEJ22" s="381"/>
      <c r="SEK22" s="381"/>
      <c r="SEL22" s="381"/>
      <c r="SEM22" s="381"/>
      <c r="SEN22" s="381"/>
      <c r="SEO22" s="381"/>
      <c r="SEP22" s="381"/>
      <c r="SEQ22" s="381"/>
      <c r="SER22" s="381"/>
      <c r="SES22" s="381"/>
      <c r="SET22" s="381"/>
      <c r="SEU22" s="381"/>
      <c r="SEV22" s="381"/>
      <c r="SEW22" s="381"/>
      <c r="SEX22" s="381"/>
      <c r="SEY22" s="381"/>
      <c r="SEZ22" s="381"/>
      <c r="SFA22" s="381"/>
      <c r="SFB22" s="381"/>
      <c r="SFC22" s="381"/>
      <c r="SFD22" s="381"/>
      <c r="SFE22" s="381"/>
      <c r="SFF22" s="381"/>
      <c r="SFG22" s="381"/>
      <c r="SFH22" s="381"/>
      <c r="SFI22" s="381"/>
      <c r="SFJ22" s="381"/>
      <c r="SFK22" s="381"/>
      <c r="SFL22" s="381"/>
      <c r="SFM22" s="381"/>
      <c r="SFN22" s="381"/>
      <c r="SFO22" s="381"/>
      <c r="SFP22" s="381"/>
      <c r="SFQ22" s="381"/>
      <c r="SFR22" s="381"/>
      <c r="SFS22" s="381"/>
      <c r="SFT22" s="381"/>
      <c r="SFU22" s="381"/>
      <c r="SFV22" s="381"/>
      <c r="SFW22" s="381"/>
      <c r="SFX22" s="381"/>
      <c r="SFY22" s="381"/>
      <c r="SFZ22" s="381"/>
      <c r="SGA22" s="381"/>
      <c r="SGB22" s="381"/>
      <c r="SGC22" s="381"/>
      <c r="SGD22" s="381"/>
      <c r="SGE22" s="381"/>
      <c r="SGF22" s="381"/>
      <c r="SGG22" s="381"/>
      <c r="SGH22" s="381"/>
      <c r="SGI22" s="381"/>
      <c r="SGJ22" s="381"/>
      <c r="SGK22" s="381"/>
      <c r="SGL22" s="381"/>
      <c r="SGM22" s="381"/>
      <c r="SGN22" s="381"/>
      <c r="SGO22" s="381"/>
      <c r="SGP22" s="381"/>
      <c r="SGQ22" s="381"/>
      <c r="SGR22" s="381"/>
      <c r="SGS22" s="381"/>
      <c r="SGT22" s="381"/>
      <c r="SGU22" s="381"/>
      <c r="SGV22" s="381"/>
      <c r="SGW22" s="381"/>
      <c r="SGX22" s="381"/>
      <c r="SGY22" s="381"/>
      <c r="SGZ22" s="381"/>
      <c r="SHA22" s="381"/>
      <c r="SHB22" s="381"/>
      <c r="SHC22" s="381"/>
      <c r="SHD22" s="381"/>
      <c r="SHE22" s="381"/>
      <c r="SHF22" s="381"/>
      <c r="SHG22" s="381"/>
      <c r="SHH22" s="381"/>
      <c r="SHI22" s="381"/>
      <c r="SHJ22" s="381"/>
      <c r="SHK22" s="381"/>
      <c r="SHL22" s="381"/>
      <c r="SHM22" s="381"/>
      <c r="SHN22" s="381"/>
      <c r="SHO22" s="381"/>
      <c r="SHP22" s="381"/>
      <c r="SHQ22" s="381"/>
      <c r="SHR22" s="381"/>
      <c r="SHS22" s="381"/>
      <c r="SHT22" s="381"/>
      <c r="SHU22" s="381"/>
      <c r="SHV22" s="381"/>
      <c r="SHW22" s="381"/>
      <c r="SHX22" s="381"/>
      <c r="SHY22" s="381"/>
      <c r="SHZ22" s="381"/>
      <c r="SIA22" s="381"/>
      <c r="SIB22" s="381"/>
      <c r="SIC22" s="381"/>
      <c r="SID22" s="381"/>
      <c r="SIE22" s="381"/>
      <c r="SIF22" s="381"/>
      <c r="SIG22" s="381"/>
      <c r="SIH22" s="381"/>
      <c r="SII22" s="381"/>
      <c r="SIJ22" s="381"/>
      <c r="SIK22" s="381"/>
      <c r="SIL22" s="381"/>
      <c r="SIM22" s="381"/>
      <c r="SIN22" s="381"/>
      <c r="SIO22" s="381"/>
      <c r="SIP22" s="381"/>
      <c r="SIQ22" s="381"/>
      <c r="SIR22" s="381"/>
      <c r="SIS22" s="381"/>
      <c r="SIT22" s="381"/>
      <c r="SIU22" s="381"/>
      <c r="SIV22" s="381"/>
      <c r="SIW22" s="381"/>
      <c r="SIX22" s="381"/>
      <c r="SIY22" s="381"/>
      <c r="SIZ22" s="381"/>
      <c r="SJA22" s="381"/>
      <c r="SJB22" s="381"/>
      <c r="SJC22" s="381"/>
      <c r="SJD22" s="381"/>
      <c r="SJE22" s="381"/>
      <c r="SJF22" s="381"/>
      <c r="SJG22" s="381"/>
      <c r="SJH22" s="381"/>
      <c r="SJI22" s="381"/>
      <c r="SJJ22" s="381"/>
      <c r="SJK22" s="381"/>
      <c r="SJL22" s="381"/>
      <c r="SJM22" s="381"/>
      <c r="SJN22" s="381"/>
      <c r="SJO22" s="381"/>
      <c r="SJP22" s="381"/>
      <c r="SJQ22" s="381"/>
      <c r="SJR22" s="381"/>
      <c r="SJS22" s="381"/>
      <c r="SJT22" s="381"/>
      <c r="SJU22" s="381"/>
      <c r="SJV22" s="381"/>
      <c r="SJW22" s="381"/>
      <c r="SJX22" s="381"/>
      <c r="SJY22" s="381"/>
      <c r="SJZ22" s="381"/>
      <c r="SKA22" s="381"/>
      <c r="SKB22" s="381"/>
      <c r="SKC22" s="381"/>
      <c r="SKD22" s="381"/>
      <c r="SKE22" s="381"/>
      <c r="SKF22" s="381"/>
      <c r="SKG22" s="381"/>
      <c r="SKH22" s="381"/>
      <c r="SKI22" s="381"/>
      <c r="SKJ22" s="381"/>
      <c r="SKK22" s="381"/>
      <c r="SKL22" s="381"/>
      <c r="SKM22" s="381"/>
      <c r="SKN22" s="381"/>
      <c r="SKO22" s="381"/>
      <c r="SKP22" s="381"/>
      <c r="SKQ22" s="381"/>
      <c r="SKR22" s="381"/>
      <c r="SKS22" s="381"/>
      <c r="SKT22" s="381"/>
      <c r="SKU22" s="381"/>
      <c r="SKV22" s="381"/>
      <c r="SKW22" s="381"/>
      <c r="SKX22" s="381"/>
      <c r="SKY22" s="381"/>
      <c r="SKZ22" s="381"/>
      <c r="SLA22" s="381"/>
      <c r="SLB22" s="381"/>
      <c r="SLC22" s="381"/>
      <c r="SLD22" s="381"/>
      <c r="SLE22" s="381"/>
      <c r="SLF22" s="381"/>
      <c r="SLG22" s="381"/>
      <c r="SLH22" s="381"/>
      <c r="SLI22" s="381"/>
      <c r="SLJ22" s="381"/>
      <c r="SLK22" s="381"/>
      <c r="SLL22" s="381"/>
      <c r="SLM22" s="381"/>
      <c r="SLN22" s="381"/>
      <c r="SLO22" s="381"/>
      <c r="SLP22" s="381"/>
      <c r="SLQ22" s="381"/>
      <c r="SLR22" s="381"/>
      <c r="SLS22" s="381"/>
      <c r="SLT22" s="381"/>
      <c r="SLU22" s="381"/>
      <c r="SLV22" s="381"/>
      <c r="SLW22" s="381"/>
      <c r="SLX22" s="381"/>
      <c r="SLY22" s="381"/>
      <c r="SLZ22" s="381"/>
      <c r="SMA22" s="381"/>
      <c r="SMB22" s="381"/>
      <c r="SMC22" s="381"/>
      <c r="SMD22" s="381"/>
      <c r="SME22" s="381"/>
      <c r="SMF22" s="381"/>
      <c r="SMG22" s="381"/>
      <c r="SMH22" s="381"/>
      <c r="SMI22" s="381"/>
      <c r="SMJ22" s="381"/>
      <c r="SMK22" s="381"/>
      <c r="SML22" s="381"/>
      <c r="SMM22" s="381"/>
      <c r="SMN22" s="381"/>
      <c r="SMO22" s="381"/>
      <c r="SMP22" s="381"/>
      <c r="SMQ22" s="381"/>
      <c r="SMR22" s="381"/>
      <c r="SMS22" s="381"/>
      <c r="SMT22" s="381"/>
      <c r="SMU22" s="381"/>
      <c r="SMV22" s="381"/>
      <c r="SMW22" s="381"/>
      <c r="SMX22" s="381"/>
      <c r="SMY22" s="381"/>
      <c r="SMZ22" s="381"/>
      <c r="SNA22" s="381"/>
      <c r="SNB22" s="381"/>
      <c r="SNC22" s="381"/>
      <c r="SND22" s="381"/>
      <c r="SNE22" s="381"/>
      <c r="SNF22" s="381"/>
      <c r="SNG22" s="381"/>
      <c r="SNH22" s="381"/>
      <c r="SNI22" s="381"/>
      <c r="SNJ22" s="381"/>
      <c r="SNK22" s="381"/>
      <c r="SNL22" s="381"/>
      <c r="SNM22" s="381"/>
      <c r="SNN22" s="381"/>
      <c r="SNO22" s="381"/>
      <c r="SNP22" s="381"/>
      <c r="SNQ22" s="381"/>
      <c r="SNR22" s="381"/>
      <c r="SNS22" s="381"/>
      <c r="SNT22" s="381"/>
      <c r="SNU22" s="381"/>
      <c r="SNV22" s="381"/>
      <c r="SNW22" s="381"/>
      <c r="SNX22" s="381"/>
      <c r="SNY22" s="381"/>
      <c r="SNZ22" s="381"/>
      <c r="SOA22" s="381"/>
      <c r="SOB22" s="381"/>
      <c r="SOC22" s="381"/>
      <c r="SOD22" s="381"/>
      <c r="SOE22" s="381"/>
      <c r="SOF22" s="381"/>
      <c r="SOG22" s="381"/>
      <c r="SOH22" s="381"/>
      <c r="SOI22" s="381"/>
      <c r="SOJ22" s="381"/>
      <c r="SOK22" s="381"/>
      <c r="SOL22" s="381"/>
      <c r="SOM22" s="381"/>
      <c r="SON22" s="381"/>
      <c r="SOO22" s="381"/>
      <c r="SOP22" s="381"/>
      <c r="SOQ22" s="381"/>
      <c r="SOR22" s="381"/>
      <c r="SOS22" s="381"/>
      <c r="SOT22" s="381"/>
      <c r="SOU22" s="381"/>
      <c r="SOV22" s="381"/>
      <c r="SOW22" s="381"/>
      <c r="SOX22" s="381"/>
      <c r="SOY22" s="381"/>
      <c r="SOZ22" s="381"/>
      <c r="SPA22" s="381"/>
      <c r="SPB22" s="381"/>
      <c r="SPC22" s="381"/>
      <c r="SPD22" s="381"/>
      <c r="SPE22" s="381"/>
      <c r="SPF22" s="381"/>
      <c r="SPG22" s="381"/>
      <c r="SPH22" s="381"/>
      <c r="SPI22" s="381"/>
      <c r="SPJ22" s="381"/>
      <c r="SPK22" s="381"/>
      <c r="SPL22" s="381"/>
      <c r="SPM22" s="381"/>
      <c r="SPN22" s="381"/>
      <c r="SPO22" s="381"/>
      <c r="SPP22" s="381"/>
      <c r="SPQ22" s="381"/>
      <c r="SPR22" s="381"/>
      <c r="SPS22" s="381"/>
      <c r="SPT22" s="381"/>
      <c r="SPU22" s="381"/>
      <c r="SPV22" s="381"/>
      <c r="SPW22" s="381"/>
      <c r="SPX22" s="381"/>
      <c r="SPY22" s="381"/>
      <c r="SPZ22" s="381"/>
      <c r="SQA22" s="381"/>
      <c r="SQB22" s="381"/>
      <c r="SQC22" s="381"/>
      <c r="SQD22" s="381"/>
      <c r="SQE22" s="381"/>
      <c r="SQF22" s="381"/>
      <c r="SQG22" s="381"/>
      <c r="SQH22" s="381"/>
      <c r="SQI22" s="381"/>
      <c r="SQJ22" s="381"/>
      <c r="SQK22" s="381"/>
      <c r="SQL22" s="381"/>
      <c r="SQM22" s="381"/>
      <c r="SQN22" s="381"/>
      <c r="SQO22" s="381"/>
      <c r="SQP22" s="381"/>
      <c r="SQQ22" s="381"/>
      <c r="SQR22" s="381"/>
      <c r="SQS22" s="381"/>
      <c r="SQT22" s="381"/>
      <c r="SQU22" s="381"/>
      <c r="SQV22" s="381"/>
      <c r="SQW22" s="381"/>
      <c r="SQX22" s="381"/>
      <c r="SQY22" s="381"/>
      <c r="SQZ22" s="381"/>
      <c r="SRA22" s="381"/>
      <c r="SRB22" s="381"/>
      <c r="SRC22" s="381"/>
      <c r="SRD22" s="381"/>
      <c r="SRE22" s="381"/>
      <c r="SRF22" s="381"/>
      <c r="SRG22" s="381"/>
      <c r="SRH22" s="381"/>
      <c r="SRI22" s="381"/>
      <c r="SRJ22" s="381"/>
      <c r="SRK22" s="381"/>
      <c r="SRL22" s="381"/>
      <c r="SRM22" s="381"/>
      <c r="SRN22" s="381"/>
      <c r="SRO22" s="381"/>
      <c r="SRP22" s="381"/>
      <c r="SRQ22" s="381"/>
      <c r="SRR22" s="381"/>
      <c r="SRS22" s="381"/>
      <c r="SRT22" s="381"/>
      <c r="SRU22" s="381"/>
      <c r="SRV22" s="381"/>
      <c r="SRW22" s="381"/>
      <c r="SRX22" s="381"/>
      <c r="SRY22" s="381"/>
      <c r="SRZ22" s="381"/>
      <c r="SSA22" s="381"/>
      <c r="SSB22" s="381"/>
      <c r="SSC22" s="381"/>
      <c r="SSD22" s="381"/>
      <c r="SSE22" s="381"/>
      <c r="SSF22" s="381"/>
      <c r="SSG22" s="381"/>
      <c r="SSH22" s="381"/>
      <c r="SSI22" s="381"/>
      <c r="SSJ22" s="381"/>
      <c r="SSK22" s="381"/>
      <c r="SSL22" s="381"/>
      <c r="SSM22" s="381"/>
      <c r="SSN22" s="381"/>
      <c r="SSO22" s="381"/>
      <c r="SSP22" s="381"/>
      <c r="SSQ22" s="381"/>
      <c r="SSR22" s="381"/>
      <c r="SSS22" s="381"/>
      <c r="SST22" s="381"/>
      <c r="SSU22" s="381"/>
      <c r="SSV22" s="381"/>
      <c r="SSW22" s="381"/>
      <c r="SSX22" s="381"/>
      <c r="SSY22" s="381"/>
      <c r="SSZ22" s="381"/>
      <c r="STA22" s="381"/>
      <c r="STB22" s="381"/>
      <c r="STC22" s="381"/>
      <c r="STD22" s="381"/>
      <c r="STE22" s="381"/>
      <c r="STF22" s="381"/>
      <c r="STG22" s="381"/>
      <c r="STH22" s="381"/>
      <c r="STI22" s="381"/>
      <c r="STJ22" s="381"/>
      <c r="STK22" s="381"/>
      <c r="STL22" s="381"/>
      <c r="STM22" s="381"/>
      <c r="STN22" s="381"/>
      <c r="STO22" s="381"/>
      <c r="STP22" s="381"/>
      <c r="STQ22" s="381"/>
      <c r="STR22" s="381"/>
      <c r="STS22" s="381"/>
      <c r="STT22" s="381"/>
      <c r="STU22" s="381"/>
      <c r="STV22" s="381"/>
      <c r="STW22" s="381"/>
      <c r="STX22" s="381"/>
      <c r="STY22" s="381"/>
      <c r="STZ22" s="381"/>
      <c r="SUA22" s="381"/>
      <c r="SUB22" s="381"/>
      <c r="SUC22" s="381"/>
      <c r="SUD22" s="381"/>
      <c r="SUE22" s="381"/>
      <c r="SUF22" s="381"/>
      <c r="SUG22" s="381"/>
      <c r="SUH22" s="381"/>
      <c r="SUI22" s="381"/>
      <c r="SUJ22" s="381"/>
      <c r="SUK22" s="381"/>
      <c r="SUL22" s="381"/>
      <c r="SUM22" s="381"/>
      <c r="SUN22" s="381"/>
      <c r="SUO22" s="381"/>
      <c r="SUP22" s="381"/>
      <c r="SUQ22" s="381"/>
      <c r="SUR22" s="381"/>
      <c r="SUS22" s="381"/>
      <c r="SUT22" s="381"/>
      <c r="SUU22" s="381"/>
      <c r="SUV22" s="381"/>
      <c r="SUW22" s="381"/>
      <c r="SUX22" s="381"/>
      <c r="SUY22" s="381"/>
      <c r="SUZ22" s="381"/>
      <c r="SVA22" s="381"/>
      <c r="SVB22" s="381"/>
      <c r="SVC22" s="381"/>
      <c r="SVD22" s="381"/>
      <c r="SVE22" s="381"/>
      <c r="SVF22" s="381"/>
      <c r="SVG22" s="381"/>
      <c r="SVH22" s="381"/>
      <c r="SVI22" s="381"/>
      <c r="SVJ22" s="381"/>
      <c r="SVK22" s="381"/>
      <c r="SVL22" s="381"/>
      <c r="SVM22" s="381"/>
      <c r="SVN22" s="381"/>
      <c r="SVO22" s="381"/>
      <c r="SVP22" s="381"/>
      <c r="SVQ22" s="381"/>
      <c r="SVR22" s="381"/>
      <c r="SVS22" s="381"/>
      <c r="SVT22" s="381"/>
      <c r="SVU22" s="381"/>
      <c r="SVV22" s="381"/>
      <c r="SVW22" s="381"/>
      <c r="SVX22" s="381"/>
      <c r="SVY22" s="381"/>
      <c r="SVZ22" s="381"/>
      <c r="SWA22" s="381"/>
      <c r="SWB22" s="381"/>
      <c r="SWC22" s="381"/>
      <c r="SWD22" s="381"/>
      <c r="SWE22" s="381"/>
      <c r="SWF22" s="381"/>
      <c r="SWG22" s="381"/>
      <c r="SWH22" s="381"/>
      <c r="SWI22" s="381"/>
      <c r="SWJ22" s="381"/>
      <c r="SWK22" s="381"/>
      <c r="SWL22" s="381"/>
      <c r="SWM22" s="381"/>
      <c r="SWN22" s="381"/>
      <c r="SWO22" s="381"/>
      <c r="SWP22" s="381"/>
      <c r="SWQ22" s="381"/>
      <c r="SWR22" s="381"/>
      <c r="SWS22" s="381"/>
      <c r="SWT22" s="381"/>
      <c r="SWU22" s="381"/>
      <c r="SWV22" s="381"/>
      <c r="SWW22" s="381"/>
      <c r="SWX22" s="381"/>
      <c r="SWY22" s="381"/>
      <c r="SWZ22" s="381"/>
      <c r="SXA22" s="381"/>
      <c r="SXB22" s="381"/>
      <c r="SXC22" s="381"/>
      <c r="SXD22" s="381"/>
      <c r="SXE22" s="381"/>
      <c r="SXF22" s="381"/>
      <c r="SXG22" s="381"/>
      <c r="SXH22" s="381"/>
      <c r="SXI22" s="381"/>
      <c r="SXJ22" s="381"/>
      <c r="SXK22" s="381"/>
      <c r="SXL22" s="381"/>
      <c r="SXM22" s="381"/>
      <c r="SXN22" s="381"/>
      <c r="SXO22" s="381"/>
      <c r="SXP22" s="381"/>
      <c r="SXQ22" s="381"/>
      <c r="SXR22" s="381"/>
      <c r="SXS22" s="381"/>
      <c r="SXT22" s="381"/>
      <c r="SXU22" s="381"/>
      <c r="SXV22" s="381"/>
      <c r="SXW22" s="381"/>
      <c r="SXX22" s="381"/>
      <c r="SXY22" s="381"/>
      <c r="SXZ22" s="381"/>
      <c r="SYA22" s="381"/>
      <c r="SYB22" s="381"/>
      <c r="SYC22" s="381"/>
      <c r="SYD22" s="381"/>
      <c r="SYE22" s="381"/>
      <c r="SYF22" s="381"/>
      <c r="SYG22" s="381"/>
      <c r="SYH22" s="381"/>
      <c r="SYI22" s="381"/>
      <c r="SYJ22" s="381"/>
      <c r="SYK22" s="381"/>
      <c r="SYL22" s="381"/>
      <c r="SYM22" s="381"/>
      <c r="SYN22" s="381"/>
      <c r="SYO22" s="381"/>
      <c r="SYP22" s="381"/>
      <c r="SYQ22" s="381"/>
      <c r="SYR22" s="381"/>
      <c r="SYS22" s="381"/>
      <c r="SYT22" s="381"/>
      <c r="SYU22" s="381"/>
      <c r="SYV22" s="381"/>
      <c r="SYW22" s="381"/>
      <c r="SYX22" s="381"/>
      <c r="SYY22" s="381"/>
      <c r="SYZ22" s="381"/>
      <c r="SZA22" s="381"/>
      <c r="SZB22" s="381"/>
      <c r="SZC22" s="381"/>
      <c r="SZD22" s="381"/>
      <c r="SZE22" s="381"/>
      <c r="SZF22" s="381"/>
      <c r="SZG22" s="381"/>
      <c r="SZH22" s="381"/>
      <c r="SZI22" s="381"/>
      <c r="SZJ22" s="381"/>
      <c r="SZK22" s="381"/>
      <c r="SZL22" s="381"/>
      <c r="SZM22" s="381"/>
      <c r="SZN22" s="381"/>
      <c r="SZO22" s="381"/>
      <c r="SZP22" s="381"/>
      <c r="SZQ22" s="381"/>
      <c r="SZR22" s="381"/>
      <c r="SZS22" s="381"/>
      <c r="SZT22" s="381"/>
      <c r="SZU22" s="381"/>
      <c r="SZV22" s="381"/>
      <c r="SZW22" s="381"/>
      <c r="SZX22" s="381"/>
      <c r="SZY22" s="381"/>
      <c r="SZZ22" s="381"/>
      <c r="TAA22" s="381"/>
      <c r="TAB22" s="381"/>
      <c r="TAC22" s="381"/>
      <c r="TAD22" s="381"/>
      <c r="TAE22" s="381"/>
      <c r="TAF22" s="381"/>
      <c r="TAG22" s="381"/>
      <c r="TAH22" s="381"/>
      <c r="TAI22" s="381"/>
      <c r="TAJ22" s="381"/>
      <c r="TAK22" s="381"/>
      <c r="TAL22" s="381"/>
      <c r="TAM22" s="381"/>
      <c r="TAN22" s="381"/>
      <c r="TAO22" s="381"/>
      <c r="TAP22" s="381"/>
      <c r="TAQ22" s="381"/>
      <c r="TAR22" s="381"/>
      <c r="TAS22" s="381"/>
      <c r="TAT22" s="381"/>
      <c r="TAU22" s="381"/>
      <c r="TAV22" s="381"/>
      <c r="TAW22" s="381"/>
      <c r="TAX22" s="381"/>
      <c r="TAY22" s="381"/>
      <c r="TAZ22" s="381"/>
      <c r="TBA22" s="381"/>
      <c r="TBB22" s="381"/>
      <c r="TBC22" s="381"/>
      <c r="TBD22" s="381"/>
      <c r="TBE22" s="381"/>
      <c r="TBF22" s="381"/>
      <c r="TBG22" s="381"/>
      <c r="TBH22" s="381"/>
      <c r="TBI22" s="381"/>
      <c r="TBJ22" s="381"/>
      <c r="TBK22" s="381"/>
      <c r="TBL22" s="381"/>
      <c r="TBM22" s="381"/>
      <c r="TBN22" s="381"/>
      <c r="TBO22" s="381"/>
      <c r="TBP22" s="381"/>
      <c r="TBQ22" s="381"/>
      <c r="TBR22" s="381"/>
      <c r="TBS22" s="381"/>
      <c r="TBT22" s="381"/>
      <c r="TBU22" s="381"/>
      <c r="TBV22" s="381"/>
      <c r="TBW22" s="381"/>
      <c r="TBX22" s="381"/>
      <c r="TBY22" s="381"/>
      <c r="TBZ22" s="381"/>
      <c r="TCA22" s="381"/>
      <c r="TCB22" s="381"/>
      <c r="TCC22" s="381"/>
      <c r="TCD22" s="381"/>
      <c r="TCE22" s="381"/>
      <c r="TCF22" s="381"/>
      <c r="TCG22" s="381"/>
      <c r="TCH22" s="381"/>
      <c r="TCI22" s="381"/>
      <c r="TCJ22" s="381"/>
      <c r="TCK22" s="381"/>
      <c r="TCL22" s="381"/>
      <c r="TCM22" s="381"/>
      <c r="TCN22" s="381"/>
      <c r="TCO22" s="381"/>
      <c r="TCP22" s="381"/>
      <c r="TCQ22" s="381"/>
      <c r="TCR22" s="381"/>
      <c r="TCS22" s="381"/>
      <c r="TCT22" s="381"/>
      <c r="TCU22" s="381"/>
      <c r="TCV22" s="381"/>
      <c r="TCW22" s="381"/>
      <c r="TCX22" s="381"/>
      <c r="TCY22" s="381"/>
      <c r="TCZ22" s="381"/>
      <c r="TDA22" s="381"/>
      <c r="TDB22" s="381"/>
      <c r="TDC22" s="381"/>
      <c r="TDD22" s="381"/>
      <c r="TDE22" s="381"/>
      <c r="TDF22" s="381"/>
      <c r="TDG22" s="381"/>
      <c r="TDH22" s="381"/>
      <c r="TDI22" s="381"/>
      <c r="TDJ22" s="381"/>
      <c r="TDK22" s="381"/>
      <c r="TDL22" s="381"/>
      <c r="TDM22" s="381"/>
      <c r="TDN22" s="381"/>
      <c r="TDO22" s="381"/>
      <c r="TDP22" s="381"/>
      <c r="TDQ22" s="381"/>
      <c r="TDR22" s="381"/>
      <c r="TDS22" s="381"/>
      <c r="TDT22" s="381"/>
      <c r="TDU22" s="381"/>
      <c r="TDV22" s="381"/>
      <c r="TDW22" s="381"/>
      <c r="TDX22" s="381"/>
      <c r="TDY22" s="381"/>
      <c r="TDZ22" s="381"/>
      <c r="TEA22" s="381"/>
      <c r="TEB22" s="381"/>
      <c r="TEC22" s="381"/>
      <c r="TED22" s="381"/>
      <c r="TEE22" s="381"/>
      <c r="TEF22" s="381"/>
      <c r="TEG22" s="381"/>
      <c r="TEH22" s="381"/>
      <c r="TEI22" s="381"/>
      <c r="TEJ22" s="381"/>
      <c r="TEK22" s="381"/>
      <c r="TEL22" s="381"/>
      <c r="TEM22" s="381"/>
      <c r="TEN22" s="381"/>
      <c r="TEO22" s="381"/>
      <c r="TEP22" s="381"/>
      <c r="TEQ22" s="381"/>
      <c r="TER22" s="381"/>
      <c r="TES22" s="381"/>
      <c r="TET22" s="381"/>
      <c r="TEU22" s="381"/>
      <c r="TEV22" s="381"/>
      <c r="TEW22" s="381"/>
      <c r="TEX22" s="381"/>
      <c r="TEY22" s="381"/>
      <c r="TEZ22" s="381"/>
      <c r="TFA22" s="381"/>
      <c r="TFB22" s="381"/>
      <c r="TFC22" s="381"/>
      <c r="TFD22" s="381"/>
      <c r="TFE22" s="381"/>
      <c r="TFF22" s="381"/>
      <c r="TFG22" s="381"/>
      <c r="TFH22" s="381"/>
      <c r="TFI22" s="381"/>
      <c r="TFJ22" s="381"/>
      <c r="TFK22" s="381"/>
      <c r="TFL22" s="381"/>
      <c r="TFM22" s="381"/>
      <c r="TFN22" s="381"/>
      <c r="TFO22" s="381"/>
      <c r="TFP22" s="381"/>
      <c r="TFQ22" s="381"/>
      <c r="TFR22" s="381"/>
      <c r="TFS22" s="381"/>
      <c r="TFT22" s="381"/>
      <c r="TFU22" s="381"/>
      <c r="TFV22" s="381"/>
      <c r="TFW22" s="381"/>
      <c r="TFX22" s="381"/>
      <c r="TFY22" s="381"/>
      <c r="TFZ22" s="381"/>
      <c r="TGA22" s="381"/>
      <c r="TGB22" s="381"/>
      <c r="TGC22" s="381"/>
      <c r="TGD22" s="381"/>
      <c r="TGE22" s="381"/>
      <c r="TGF22" s="381"/>
      <c r="TGG22" s="381"/>
      <c r="TGH22" s="381"/>
      <c r="TGI22" s="381"/>
      <c r="TGJ22" s="381"/>
      <c r="TGK22" s="381"/>
      <c r="TGL22" s="381"/>
      <c r="TGM22" s="381"/>
      <c r="TGN22" s="381"/>
      <c r="TGO22" s="381"/>
      <c r="TGP22" s="381"/>
      <c r="TGQ22" s="381"/>
      <c r="TGR22" s="381"/>
      <c r="TGS22" s="381"/>
      <c r="TGT22" s="381"/>
      <c r="TGU22" s="381"/>
      <c r="TGV22" s="381"/>
      <c r="TGW22" s="381"/>
      <c r="TGX22" s="381"/>
      <c r="TGY22" s="381"/>
      <c r="TGZ22" s="381"/>
      <c r="THA22" s="381"/>
      <c r="THB22" s="381"/>
      <c r="THC22" s="381"/>
      <c r="THD22" s="381"/>
      <c r="THE22" s="381"/>
      <c r="THF22" s="381"/>
      <c r="THG22" s="381"/>
      <c r="THH22" s="381"/>
      <c r="THI22" s="381"/>
      <c r="THJ22" s="381"/>
      <c r="THK22" s="381"/>
      <c r="THL22" s="381"/>
      <c r="THM22" s="381"/>
      <c r="THN22" s="381"/>
      <c r="THO22" s="381"/>
      <c r="THP22" s="381"/>
      <c r="THQ22" s="381"/>
      <c r="THR22" s="381"/>
      <c r="THS22" s="381"/>
      <c r="THT22" s="381"/>
      <c r="THU22" s="381"/>
      <c r="THV22" s="381"/>
      <c r="THW22" s="381"/>
      <c r="THX22" s="381"/>
      <c r="THY22" s="381"/>
      <c r="THZ22" s="381"/>
      <c r="TIA22" s="381"/>
      <c r="TIB22" s="381"/>
      <c r="TIC22" s="381"/>
      <c r="TID22" s="381"/>
      <c r="TIE22" s="381"/>
      <c r="TIF22" s="381"/>
      <c r="TIG22" s="381"/>
      <c r="TIH22" s="381"/>
      <c r="TII22" s="381"/>
      <c r="TIJ22" s="381"/>
      <c r="TIK22" s="381"/>
      <c r="TIL22" s="381"/>
      <c r="TIM22" s="381"/>
      <c r="TIN22" s="381"/>
      <c r="TIO22" s="381"/>
      <c r="TIP22" s="381"/>
      <c r="TIQ22" s="381"/>
      <c r="TIR22" s="381"/>
      <c r="TIS22" s="381"/>
      <c r="TIT22" s="381"/>
      <c r="TIU22" s="381"/>
      <c r="TIV22" s="381"/>
      <c r="TIW22" s="381"/>
      <c r="TIX22" s="381"/>
      <c r="TIY22" s="381"/>
      <c r="TIZ22" s="381"/>
      <c r="TJA22" s="381"/>
      <c r="TJB22" s="381"/>
      <c r="TJC22" s="381"/>
      <c r="TJD22" s="381"/>
      <c r="TJE22" s="381"/>
      <c r="TJF22" s="381"/>
      <c r="TJG22" s="381"/>
      <c r="TJH22" s="381"/>
      <c r="TJI22" s="381"/>
      <c r="TJJ22" s="381"/>
      <c r="TJK22" s="381"/>
      <c r="TJL22" s="381"/>
      <c r="TJM22" s="381"/>
      <c r="TJN22" s="381"/>
      <c r="TJO22" s="381"/>
      <c r="TJP22" s="381"/>
      <c r="TJQ22" s="381"/>
      <c r="TJR22" s="381"/>
      <c r="TJS22" s="381"/>
      <c r="TJT22" s="381"/>
      <c r="TJU22" s="381"/>
      <c r="TJV22" s="381"/>
      <c r="TJW22" s="381"/>
      <c r="TJX22" s="381"/>
      <c r="TJY22" s="381"/>
      <c r="TJZ22" s="381"/>
      <c r="TKA22" s="381"/>
      <c r="TKB22" s="381"/>
      <c r="TKC22" s="381"/>
      <c r="TKD22" s="381"/>
      <c r="TKE22" s="381"/>
      <c r="TKF22" s="381"/>
      <c r="TKG22" s="381"/>
      <c r="TKH22" s="381"/>
      <c r="TKI22" s="381"/>
      <c r="TKJ22" s="381"/>
      <c r="TKK22" s="381"/>
      <c r="TKL22" s="381"/>
      <c r="TKM22" s="381"/>
      <c r="TKN22" s="381"/>
      <c r="TKO22" s="381"/>
      <c r="TKP22" s="381"/>
      <c r="TKQ22" s="381"/>
      <c r="TKR22" s="381"/>
      <c r="TKS22" s="381"/>
      <c r="TKT22" s="381"/>
      <c r="TKU22" s="381"/>
      <c r="TKV22" s="381"/>
      <c r="TKW22" s="381"/>
      <c r="TKX22" s="381"/>
      <c r="TKY22" s="381"/>
      <c r="TKZ22" s="381"/>
      <c r="TLA22" s="381"/>
      <c r="TLB22" s="381"/>
      <c r="TLC22" s="381"/>
      <c r="TLD22" s="381"/>
      <c r="TLE22" s="381"/>
      <c r="TLF22" s="381"/>
      <c r="TLG22" s="381"/>
      <c r="TLH22" s="381"/>
      <c r="TLI22" s="381"/>
      <c r="TLJ22" s="381"/>
      <c r="TLK22" s="381"/>
      <c r="TLL22" s="381"/>
      <c r="TLM22" s="381"/>
      <c r="TLN22" s="381"/>
      <c r="TLO22" s="381"/>
      <c r="TLP22" s="381"/>
      <c r="TLQ22" s="381"/>
      <c r="TLR22" s="381"/>
      <c r="TLS22" s="381"/>
      <c r="TLT22" s="381"/>
      <c r="TLU22" s="381"/>
      <c r="TLV22" s="381"/>
      <c r="TLW22" s="381"/>
      <c r="TLX22" s="381"/>
      <c r="TLY22" s="381"/>
      <c r="TLZ22" s="381"/>
      <c r="TMA22" s="381"/>
      <c r="TMB22" s="381"/>
      <c r="TMC22" s="381"/>
      <c r="TMD22" s="381"/>
      <c r="TME22" s="381"/>
      <c r="TMF22" s="381"/>
      <c r="TMG22" s="381"/>
      <c r="TMH22" s="381"/>
      <c r="TMI22" s="381"/>
      <c r="TMJ22" s="381"/>
      <c r="TMK22" s="381"/>
      <c r="TML22" s="381"/>
      <c r="TMM22" s="381"/>
      <c r="TMN22" s="381"/>
      <c r="TMO22" s="381"/>
      <c r="TMP22" s="381"/>
      <c r="TMQ22" s="381"/>
      <c r="TMR22" s="381"/>
      <c r="TMS22" s="381"/>
      <c r="TMT22" s="381"/>
      <c r="TMU22" s="381"/>
      <c r="TMV22" s="381"/>
      <c r="TMW22" s="381"/>
      <c r="TMX22" s="381"/>
      <c r="TMY22" s="381"/>
      <c r="TMZ22" s="381"/>
      <c r="TNA22" s="381"/>
      <c r="TNB22" s="381"/>
      <c r="TNC22" s="381"/>
      <c r="TND22" s="381"/>
      <c r="TNE22" s="381"/>
      <c r="TNF22" s="381"/>
      <c r="TNG22" s="381"/>
      <c r="TNH22" s="381"/>
      <c r="TNI22" s="381"/>
      <c r="TNJ22" s="381"/>
      <c r="TNK22" s="381"/>
      <c r="TNL22" s="381"/>
      <c r="TNM22" s="381"/>
      <c r="TNN22" s="381"/>
      <c r="TNO22" s="381"/>
      <c r="TNP22" s="381"/>
      <c r="TNQ22" s="381"/>
      <c r="TNR22" s="381"/>
      <c r="TNS22" s="381"/>
      <c r="TNT22" s="381"/>
      <c r="TNU22" s="381"/>
      <c r="TNV22" s="381"/>
      <c r="TNW22" s="381"/>
      <c r="TNX22" s="381"/>
      <c r="TNY22" s="381"/>
      <c r="TNZ22" s="381"/>
      <c r="TOA22" s="381"/>
      <c r="TOB22" s="381"/>
      <c r="TOC22" s="381"/>
      <c r="TOD22" s="381"/>
      <c r="TOE22" s="381"/>
      <c r="TOF22" s="381"/>
      <c r="TOG22" s="381"/>
      <c r="TOH22" s="381"/>
      <c r="TOI22" s="381"/>
      <c r="TOJ22" s="381"/>
      <c r="TOK22" s="381"/>
      <c r="TOL22" s="381"/>
      <c r="TOM22" s="381"/>
      <c r="TON22" s="381"/>
      <c r="TOO22" s="381"/>
      <c r="TOP22" s="381"/>
      <c r="TOQ22" s="381"/>
      <c r="TOR22" s="381"/>
      <c r="TOS22" s="381"/>
      <c r="TOT22" s="381"/>
      <c r="TOU22" s="381"/>
      <c r="TOV22" s="381"/>
      <c r="TOW22" s="381"/>
      <c r="TOX22" s="381"/>
      <c r="TOY22" s="381"/>
      <c r="TOZ22" s="381"/>
      <c r="TPA22" s="381"/>
      <c r="TPB22" s="381"/>
      <c r="TPC22" s="381"/>
      <c r="TPD22" s="381"/>
      <c r="TPE22" s="381"/>
      <c r="TPF22" s="381"/>
      <c r="TPG22" s="381"/>
      <c r="TPH22" s="381"/>
      <c r="TPI22" s="381"/>
      <c r="TPJ22" s="381"/>
      <c r="TPK22" s="381"/>
      <c r="TPL22" s="381"/>
      <c r="TPM22" s="381"/>
      <c r="TPN22" s="381"/>
      <c r="TPO22" s="381"/>
      <c r="TPP22" s="381"/>
      <c r="TPQ22" s="381"/>
      <c r="TPR22" s="381"/>
      <c r="TPS22" s="381"/>
      <c r="TPT22" s="381"/>
      <c r="TPU22" s="381"/>
      <c r="TPV22" s="381"/>
      <c r="TPW22" s="381"/>
      <c r="TPX22" s="381"/>
      <c r="TPY22" s="381"/>
      <c r="TPZ22" s="381"/>
      <c r="TQA22" s="381"/>
      <c r="TQB22" s="381"/>
      <c r="TQC22" s="381"/>
      <c r="TQD22" s="381"/>
      <c r="TQE22" s="381"/>
      <c r="TQF22" s="381"/>
      <c r="TQG22" s="381"/>
      <c r="TQH22" s="381"/>
      <c r="TQI22" s="381"/>
      <c r="TQJ22" s="381"/>
      <c r="TQK22" s="381"/>
      <c r="TQL22" s="381"/>
      <c r="TQM22" s="381"/>
      <c r="TQN22" s="381"/>
      <c r="TQO22" s="381"/>
      <c r="TQP22" s="381"/>
      <c r="TQQ22" s="381"/>
      <c r="TQR22" s="381"/>
      <c r="TQS22" s="381"/>
      <c r="TQT22" s="381"/>
      <c r="TQU22" s="381"/>
      <c r="TQV22" s="381"/>
      <c r="TQW22" s="381"/>
      <c r="TQX22" s="381"/>
      <c r="TQY22" s="381"/>
      <c r="TQZ22" s="381"/>
      <c r="TRA22" s="381"/>
      <c r="TRB22" s="381"/>
      <c r="TRC22" s="381"/>
      <c r="TRD22" s="381"/>
      <c r="TRE22" s="381"/>
      <c r="TRF22" s="381"/>
      <c r="TRG22" s="381"/>
      <c r="TRH22" s="381"/>
      <c r="TRI22" s="381"/>
      <c r="TRJ22" s="381"/>
      <c r="TRK22" s="381"/>
      <c r="TRL22" s="381"/>
      <c r="TRM22" s="381"/>
      <c r="TRN22" s="381"/>
      <c r="TRO22" s="381"/>
      <c r="TRP22" s="381"/>
      <c r="TRQ22" s="381"/>
      <c r="TRR22" s="381"/>
      <c r="TRS22" s="381"/>
      <c r="TRT22" s="381"/>
      <c r="TRU22" s="381"/>
      <c r="TRV22" s="381"/>
      <c r="TRW22" s="381"/>
      <c r="TRX22" s="381"/>
      <c r="TRY22" s="381"/>
      <c r="TRZ22" s="381"/>
      <c r="TSA22" s="381"/>
      <c r="TSB22" s="381"/>
      <c r="TSC22" s="381"/>
      <c r="TSD22" s="381"/>
      <c r="TSE22" s="381"/>
      <c r="TSF22" s="381"/>
      <c r="TSG22" s="381"/>
      <c r="TSH22" s="381"/>
      <c r="TSI22" s="381"/>
      <c r="TSJ22" s="381"/>
      <c r="TSK22" s="381"/>
      <c r="TSL22" s="381"/>
      <c r="TSM22" s="381"/>
      <c r="TSN22" s="381"/>
      <c r="TSO22" s="381"/>
      <c r="TSP22" s="381"/>
      <c r="TSQ22" s="381"/>
      <c r="TSR22" s="381"/>
      <c r="TSS22" s="381"/>
      <c r="TST22" s="381"/>
      <c r="TSU22" s="381"/>
      <c r="TSV22" s="381"/>
      <c r="TSW22" s="381"/>
      <c r="TSX22" s="381"/>
      <c r="TSY22" s="381"/>
      <c r="TSZ22" s="381"/>
      <c r="TTA22" s="381"/>
      <c r="TTB22" s="381"/>
      <c r="TTC22" s="381"/>
      <c r="TTD22" s="381"/>
      <c r="TTE22" s="381"/>
      <c r="TTF22" s="381"/>
      <c r="TTG22" s="381"/>
      <c r="TTH22" s="381"/>
      <c r="TTI22" s="381"/>
      <c r="TTJ22" s="381"/>
      <c r="TTK22" s="381"/>
      <c r="TTL22" s="381"/>
      <c r="TTM22" s="381"/>
      <c r="TTN22" s="381"/>
      <c r="TTO22" s="381"/>
      <c r="TTP22" s="381"/>
      <c r="TTQ22" s="381"/>
      <c r="TTR22" s="381"/>
      <c r="TTS22" s="381"/>
      <c r="TTT22" s="381"/>
      <c r="TTU22" s="381"/>
      <c r="TTV22" s="381"/>
      <c r="TTW22" s="381"/>
      <c r="TTX22" s="381"/>
      <c r="TTY22" s="381"/>
      <c r="TTZ22" s="381"/>
      <c r="TUA22" s="381"/>
      <c r="TUB22" s="381"/>
      <c r="TUC22" s="381"/>
      <c r="TUD22" s="381"/>
      <c r="TUE22" s="381"/>
      <c r="TUF22" s="381"/>
      <c r="TUG22" s="381"/>
      <c r="TUH22" s="381"/>
      <c r="TUI22" s="381"/>
      <c r="TUJ22" s="381"/>
      <c r="TUK22" s="381"/>
      <c r="TUL22" s="381"/>
      <c r="TUM22" s="381"/>
      <c r="TUN22" s="381"/>
      <c r="TUO22" s="381"/>
      <c r="TUP22" s="381"/>
      <c r="TUQ22" s="381"/>
      <c r="TUR22" s="381"/>
      <c r="TUS22" s="381"/>
      <c r="TUT22" s="381"/>
      <c r="TUU22" s="381"/>
      <c r="TUV22" s="381"/>
      <c r="TUW22" s="381"/>
      <c r="TUX22" s="381"/>
      <c r="TUY22" s="381"/>
      <c r="TUZ22" s="381"/>
      <c r="TVA22" s="381"/>
      <c r="TVB22" s="381"/>
      <c r="TVC22" s="381"/>
      <c r="TVD22" s="381"/>
      <c r="TVE22" s="381"/>
      <c r="TVF22" s="381"/>
      <c r="TVG22" s="381"/>
      <c r="TVH22" s="381"/>
      <c r="TVI22" s="381"/>
      <c r="TVJ22" s="381"/>
      <c r="TVK22" s="381"/>
      <c r="TVL22" s="381"/>
      <c r="TVM22" s="381"/>
      <c r="TVN22" s="381"/>
      <c r="TVO22" s="381"/>
      <c r="TVP22" s="381"/>
      <c r="TVQ22" s="381"/>
      <c r="TVR22" s="381"/>
      <c r="TVS22" s="381"/>
      <c r="TVT22" s="381"/>
      <c r="TVU22" s="381"/>
      <c r="TVV22" s="381"/>
      <c r="TVW22" s="381"/>
      <c r="TVX22" s="381"/>
      <c r="TVY22" s="381"/>
      <c r="TVZ22" s="381"/>
      <c r="TWA22" s="381"/>
      <c r="TWB22" s="381"/>
      <c r="TWC22" s="381"/>
      <c r="TWD22" s="381"/>
      <c r="TWE22" s="381"/>
      <c r="TWF22" s="381"/>
      <c r="TWG22" s="381"/>
      <c r="TWH22" s="381"/>
      <c r="TWI22" s="381"/>
      <c r="TWJ22" s="381"/>
      <c r="TWK22" s="381"/>
      <c r="TWL22" s="381"/>
      <c r="TWM22" s="381"/>
      <c r="TWN22" s="381"/>
      <c r="TWO22" s="381"/>
      <c r="TWP22" s="381"/>
      <c r="TWQ22" s="381"/>
      <c r="TWR22" s="381"/>
      <c r="TWS22" s="381"/>
      <c r="TWT22" s="381"/>
      <c r="TWU22" s="381"/>
      <c r="TWV22" s="381"/>
      <c r="TWW22" s="381"/>
      <c r="TWX22" s="381"/>
      <c r="TWY22" s="381"/>
      <c r="TWZ22" s="381"/>
      <c r="TXA22" s="381"/>
      <c r="TXB22" s="381"/>
      <c r="TXC22" s="381"/>
      <c r="TXD22" s="381"/>
      <c r="TXE22" s="381"/>
      <c r="TXF22" s="381"/>
      <c r="TXG22" s="381"/>
      <c r="TXH22" s="381"/>
      <c r="TXI22" s="381"/>
      <c r="TXJ22" s="381"/>
      <c r="TXK22" s="381"/>
      <c r="TXL22" s="381"/>
      <c r="TXM22" s="381"/>
      <c r="TXN22" s="381"/>
      <c r="TXO22" s="381"/>
      <c r="TXP22" s="381"/>
      <c r="TXQ22" s="381"/>
      <c r="TXR22" s="381"/>
      <c r="TXS22" s="381"/>
      <c r="TXT22" s="381"/>
      <c r="TXU22" s="381"/>
      <c r="TXV22" s="381"/>
      <c r="TXW22" s="381"/>
      <c r="TXX22" s="381"/>
      <c r="TXY22" s="381"/>
      <c r="TXZ22" s="381"/>
      <c r="TYA22" s="381"/>
      <c r="TYB22" s="381"/>
      <c r="TYC22" s="381"/>
      <c r="TYD22" s="381"/>
      <c r="TYE22" s="381"/>
      <c r="TYF22" s="381"/>
      <c r="TYG22" s="381"/>
      <c r="TYH22" s="381"/>
      <c r="TYI22" s="381"/>
      <c r="TYJ22" s="381"/>
      <c r="TYK22" s="381"/>
      <c r="TYL22" s="381"/>
      <c r="TYM22" s="381"/>
      <c r="TYN22" s="381"/>
      <c r="TYO22" s="381"/>
      <c r="TYP22" s="381"/>
      <c r="TYQ22" s="381"/>
      <c r="TYR22" s="381"/>
      <c r="TYS22" s="381"/>
      <c r="TYT22" s="381"/>
      <c r="TYU22" s="381"/>
      <c r="TYV22" s="381"/>
      <c r="TYW22" s="381"/>
      <c r="TYX22" s="381"/>
      <c r="TYY22" s="381"/>
      <c r="TYZ22" s="381"/>
      <c r="TZA22" s="381"/>
      <c r="TZB22" s="381"/>
      <c r="TZC22" s="381"/>
      <c r="TZD22" s="381"/>
      <c r="TZE22" s="381"/>
      <c r="TZF22" s="381"/>
      <c r="TZG22" s="381"/>
      <c r="TZH22" s="381"/>
      <c r="TZI22" s="381"/>
      <c r="TZJ22" s="381"/>
      <c r="TZK22" s="381"/>
      <c r="TZL22" s="381"/>
      <c r="TZM22" s="381"/>
      <c r="TZN22" s="381"/>
      <c r="TZO22" s="381"/>
      <c r="TZP22" s="381"/>
      <c r="TZQ22" s="381"/>
      <c r="TZR22" s="381"/>
      <c r="TZS22" s="381"/>
      <c r="TZT22" s="381"/>
      <c r="TZU22" s="381"/>
      <c r="TZV22" s="381"/>
      <c r="TZW22" s="381"/>
      <c r="TZX22" s="381"/>
      <c r="TZY22" s="381"/>
      <c r="TZZ22" s="381"/>
      <c r="UAA22" s="381"/>
      <c r="UAB22" s="381"/>
      <c r="UAC22" s="381"/>
      <c r="UAD22" s="381"/>
      <c r="UAE22" s="381"/>
      <c r="UAF22" s="381"/>
      <c r="UAG22" s="381"/>
      <c r="UAH22" s="381"/>
      <c r="UAI22" s="381"/>
      <c r="UAJ22" s="381"/>
      <c r="UAK22" s="381"/>
      <c r="UAL22" s="381"/>
      <c r="UAM22" s="381"/>
      <c r="UAN22" s="381"/>
      <c r="UAO22" s="381"/>
      <c r="UAP22" s="381"/>
      <c r="UAQ22" s="381"/>
      <c r="UAR22" s="381"/>
      <c r="UAS22" s="381"/>
      <c r="UAT22" s="381"/>
      <c r="UAU22" s="381"/>
      <c r="UAV22" s="381"/>
      <c r="UAW22" s="381"/>
      <c r="UAX22" s="381"/>
      <c r="UAY22" s="381"/>
      <c r="UAZ22" s="381"/>
      <c r="UBA22" s="381"/>
      <c r="UBB22" s="381"/>
      <c r="UBC22" s="381"/>
      <c r="UBD22" s="381"/>
      <c r="UBE22" s="381"/>
      <c r="UBF22" s="381"/>
      <c r="UBG22" s="381"/>
      <c r="UBH22" s="381"/>
      <c r="UBI22" s="381"/>
      <c r="UBJ22" s="381"/>
      <c r="UBK22" s="381"/>
      <c r="UBL22" s="381"/>
      <c r="UBM22" s="381"/>
      <c r="UBN22" s="381"/>
      <c r="UBO22" s="381"/>
      <c r="UBP22" s="381"/>
      <c r="UBQ22" s="381"/>
      <c r="UBR22" s="381"/>
      <c r="UBS22" s="381"/>
      <c r="UBT22" s="381"/>
      <c r="UBU22" s="381"/>
      <c r="UBV22" s="381"/>
      <c r="UBW22" s="381"/>
      <c r="UBX22" s="381"/>
      <c r="UBY22" s="381"/>
      <c r="UBZ22" s="381"/>
      <c r="UCA22" s="381"/>
      <c r="UCB22" s="381"/>
      <c r="UCC22" s="381"/>
      <c r="UCD22" s="381"/>
      <c r="UCE22" s="381"/>
      <c r="UCF22" s="381"/>
      <c r="UCG22" s="381"/>
      <c r="UCH22" s="381"/>
      <c r="UCI22" s="381"/>
      <c r="UCJ22" s="381"/>
      <c r="UCK22" s="381"/>
      <c r="UCL22" s="381"/>
      <c r="UCM22" s="381"/>
      <c r="UCN22" s="381"/>
      <c r="UCO22" s="381"/>
      <c r="UCP22" s="381"/>
      <c r="UCQ22" s="381"/>
      <c r="UCR22" s="381"/>
      <c r="UCS22" s="381"/>
      <c r="UCT22" s="381"/>
      <c r="UCU22" s="381"/>
      <c r="UCV22" s="381"/>
      <c r="UCW22" s="381"/>
      <c r="UCX22" s="381"/>
      <c r="UCY22" s="381"/>
      <c r="UCZ22" s="381"/>
      <c r="UDA22" s="381"/>
      <c r="UDB22" s="381"/>
      <c r="UDC22" s="381"/>
      <c r="UDD22" s="381"/>
      <c r="UDE22" s="381"/>
      <c r="UDF22" s="381"/>
      <c r="UDG22" s="381"/>
      <c r="UDH22" s="381"/>
      <c r="UDI22" s="381"/>
      <c r="UDJ22" s="381"/>
      <c r="UDK22" s="381"/>
      <c r="UDL22" s="381"/>
      <c r="UDM22" s="381"/>
      <c r="UDN22" s="381"/>
      <c r="UDO22" s="381"/>
      <c r="UDP22" s="381"/>
      <c r="UDQ22" s="381"/>
      <c r="UDR22" s="381"/>
      <c r="UDS22" s="381"/>
      <c r="UDT22" s="381"/>
      <c r="UDU22" s="381"/>
      <c r="UDV22" s="381"/>
      <c r="UDW22" s="381"/>
      <c r="UDX22" s="381"/>
      <c r="UDY22" s="381"/>
      <c r="UDZ22" s="381"/>
      <c r="UEA22" s="381"/>
      <c r="UEB22" s="381"/>
      <c r="UEC22" s="381"/>
      <c r="UED22" s="381"/>
      <c r="UEE22" s="381"/>
      <c r="UEF22" s="381"/>
      <c r="UEG22" s="381"/>
      <c r="UEH22" s="381"/>
      <c r="UEI22" s="381"/>
      <c r="UEJ22" s="381"/>
      <c r="UEK22" s="381"/>
      <c r="UEL22" s="381"/>
      <c r="UEM22" s="381"/>
      <c r="UEN22" s="381"/>
      <c r="UEO22" s="381"/>
      <c r="UEP22" s="381"/>
      <c r="UEQ22" s="381"/>
      <c r="UER22" s="381"/>
      <c r="UES22" s="381"/>
      <c r="UET22" s="381"/>
      <c r="UEU22" s="381"/>
      <c r="UEV22" s="381"/>
      <c r="UEW22" s="381"/>
      <c r="UEX22" s="381"/>
      <c r="UEY22" s="381"/>
      <c r="UEZ22" s="381"/>
      <c r="UFA22" s="381"/>
      <c r="UFB22" s="381"/>
      <c r="UFC22" s="381"/>
      <c r="UFD22" s="381"/>
      <c r="UFE22" s="381"/>
      <c r="UFF22" s="381"/>
      <c r="UFG22" s="381"/>
      <c r="UFH22" s="381"/>
      <c r="UFI22" s="381"/>
      <c r="UFJ22" s="381"/>
      <c r="UFK22" s="381"/>
      <c r="UFL22" s="381"/>
      <c r="UFM22" s="381"/>
      <c r="UFN22" s="381"/>
      <c r="UFO22" s="381"/>
      <c r="UFP22" s="381"/>
      <c r="UFQ22" s="381"/>
      <c r="UFR22" s="381"/>
      <c r="UFS22" s="381"/>
      <c r="UFT22" s="381"/>
      <c r="UFU22" s="381"/>
      <c r="UFV22" s="381"/>
      <c r="UFW22" s="381"/>
      <c r="UFX22" s="381"/>
      <c r="UFY22" s="381"/>
      <c r="UFZ22" s="381"/>
      <c r="UGA22" s="381"/>
      <c r="UGB22" s="381"/>
      <c r="UGC22" s="381"/>
      <c r="UGD22" s="381"/>
      <c r="UGE22" s="381"/>
      <c r="UGF22" s="381"/>
      <c r="UGG22" s="381"/>
      <c r="UGH22" s="381"/>
      <c r="UGI22" s="381"/>
      <c r="UGJ22" s="381"/>
      <c r="UGK22" s="381"/>
      <c r="UGL22" s="381"/>
      <c r="UGM22" s="381"/>
      <c r="UGN22" s="381"/>
      <c r="UGO22" s="381"/>
      <c r="UGP22" s="381"/>
      <c r="UGQ22" s="381"/>
      <c r="UGR22" s="381"/>
      <c r="UGS22" s="381"/>
      <c r="UGT22" s="381"/>
      <c r="UGU22" s="381"/>
      <c r="UGV22" s="381"/>
      <c r="UGW22" s="381"/>
      <c r="UGX22" s="381"/>
      <c r="UGY22" s="381"/>
      <c r="UGZ22" s="381"/>
      <c r="UHA22" s="381"/>
      <c r="UHB22" s="381"/>
      <c r="UHC22" s="381"/>
      <c r="UHD22" s="381"/>
      <c r="UHE22" s="381"/>
      <c r="UHF22" s="381"/>
      <c r="UHG22" s="381"/>
      <c r="UHH22" s="381"/>
      <c r="UHI22" s="381"/>
      <c r="UHJ22" s="381"/>
      <c r="UHK22" s="381"/>
      <c r="UHL22" s="381"/>
      <c r="UHM22" s="381"/>
      <c r="UHN22" s="381"/>
      <c r="UHO22" s="381"/>
      <c r="UHP22" s="381"/>
      <c r="UHQ22" s="381"/>
      <c r="UHR22" s="381"/>
      <c r="UHS22" s="381"/>
      <c r="UHT22" s="381"/>
      <c r="UHU22" s="381"/>
      <c r="UHV22" s="381"/>
      <c r="UHW22" s="381"/>
      <c r="UHX22" s="381"/>
      <c r="UHY22" s="381"/>
      <c r="UHZ22" s="381"/>
      <c r="UIA22" s="381"/>
      <c r="UIB22" s="381"/>
      <c r="UIC22" s="381"/>
      <c r="UID22" s="381"/>
      <c r="UIE22" s="381"/>
      <c r="UIF22" s="381"/>
      <c r="UIG22" s="381"/>
      <c r="UIH22" s="381"/>
      <c r="UII22" s="381"/>
      <c r="UIJ22" s="381"/>
      <c r="UIK22" s="381"/>
      <c r="UIL22" s="381"/>
      <c r="UIM22" s="381"/>
      <c r="UIN22" s="381"/>
      <c r="UIO22" s="381"/>
      <c r="UIP22" s="381"/>
      <c r="UIQ22" s="381"/>
      <c r="UIR22" s="381"/>
      <c r="UIS22" s="381"/>
      <c r="UIT22" s="381"/>
      <c r="UIU22" s="381"/>
      <c r="UIV22" s="381"/>
      <c r="UIW22" s="381"/>
      <c r="UIX22" s="381"/>
      <c r="UIY22" s="381"/>
      <c r="UIZ22" s="381"/>
      <c r="UJA22" s="381"/>
      <c r="UJB22" s="381"/>
      <c r="UJC22" s="381"/>
      <c r="UJD22" s="381"/>
      <c r="UJE22" s="381"/>
      <c r="UJF22" s="381"/>
      <c r="UJG22" s="381"/>
      <c r="UJH22" s="381"/>
      <c r="UJI22" s="381"/>
      <c r="UJJ22" s="381"/>
      <c r="UJK22" s="381"/>
      <c r="UJL22" s="381"/>
      <c r="UJM22" s="381"/>
      <c r="UJN22" s="381"/>
      <c r="UJO22" s="381"/>
      <c r="UJP22" s="381"/>
      <c r="UJQ22" s="381"/>
      <c r="UJR22" s="381"/>
      <c r="UJS22" s="381"/>
      <c r="UJT22" s="381"/>
      <c r="UJU22" s="381"/>
      <c r="UJV22" s="381"/>
      <c r="UJW22" s="381"/>
      <c r="UJX22" s="381"/>
      <c r="UJY22" s="381"/>
      <c r="UJZ22" s="381"/>
      <c r="UKA22" s="381"/>
      <c r="UKB22" s="381"/>
      <c r="UKC22" s="381"/>
      <c r="UKD22" s="381"/>
      <c r="UKE22" s="381"/>
      <c r="UKF22" s="381"/>
      <c r="UKG22" s="381"/>
      <c r="UKH22" s="381"/>
      <c r="UKI22" s="381"/>
      <c r="UKJ22" s="381"/>
      <c r="UKK22" s="381"/>
      <c r="UKL22" s="381"/>
      <c r="UKM22" s="381"/>
      <c r="UKN22" s="381"/>
      <c r="UKO22" s="381"/>
      <c r="UKP22" s="381"/>
      <c r="UKQ22" s="381"/>
      <c r="UKR22" s="381"/>
      <c r="UKS22" s="381"/>
      <c r="UKT22" s="381"/>
      <c r="UKU22" s="381"/>
      <c r="UKV22" s="381"/>
      <c r="UKW22" s="381"/>
      <c r="UKX22" s="381"/>
      <c r="UKY22" s="381"/>
      <c r="UKZ22" s="381"/>
      <c r="ULA22" s="381"/>
      <c r="ULB22" s="381"/>
      <c r="ULC22" s="381"/>
      <c r="ULD22" s="381"/>
      <c r="ULE22" s="381"/>
      <c r="ULF22" s="381"/>
      <c r="ULG22" s="381"/>
      <c r="ULH22" s="381"/>
      <c r="ULI22" s="381"/>
      <c r="ULJ22" s="381"/>
      <c r="ULK22" s="381"/>
      <c r="ULL22" s="381"/>
      <c r="ULM22" s="381"/>
      <c r="ULN22" s="381"/>
      <c r="ULO22" s="381"/>
      <c r="ULP22" s="381"/>
      <c r="ULQ22" s="381"/>
      <c r="ULR22" s="381"/>
      <c r="ULS22" s="381"/>
      <c r="ULT22" s="381"/>
      <c r="ULU22" s="381"/>
      <c r="ULV22" s="381"/>
      <c r="ULW22" s="381"/>
      <c r="ULX22" s="381"/>
      <c r="ULY22" s="381"/>
      <c r="ULZ22" s="381"/>
      <c r="UMA22" s="381"/>
      <c r="UMB22" s="381"/>
      <c r="UMC22" s="381"/>
      <c r="UMD22" s="381"/>
      <c r="UME22" s="381"/>
      <c r="UMF22" s="381"/>
      <c r="UMG22" s="381"/>
      <c r="UMH22" s="381"/>
      <c r="UMI22" s="381"/>
      <c r="UMJ22" s="381"/>
      <c r="UMK22" s="381"/>
      <c r="UML22" s="381"/>
      <c r="UMM22" s="381"/>
      <c r="UMN22" s="381"/>
      <c r="UMO22" s="381"/>
      <c r="UMP22" s="381"/>
      <c r="UMQ22" s="381"/>
      <c r="UMR22" s="381"/>
      <c r="UMS22" s="381"/>
      <c r="UMT22" s="381"/>
      <c r="UMU22" s="381"/>
      <c r="UMV22" s="381"/>
      <c r="UMW22" s="381"/>
      <c r="UMX22" s="381"/>
      <c r="UMY22" s="381"/>
      <c r="UMZ22" s="381"/>
      <c r="UNA22" s="381"/>
      <c r="UNB22" s="381"/>
      <c r="UNC22" s="381"/>
      <c r="UND22" s="381"/>
      <c r="UNE22" s="381"/>
      <c r="UNF22" s="381"/>
      <c r="UNG22" s="381"/>
      <c r="UNH22" s="381"/>
      <c r="UNI22" s="381"/>
      <c r="UNJ22" s="381"/>
      <c r="UNK22" s="381"/>
      <c r="UNL22" s="381"/>
      <c r="UNM22" s="381"/>
      <c r="UNN22" s="381"/>
      <c r="UNO22" s="381"/>
      <c r="UNP22" s="381"/>
      <c r="UNQ22" s="381"/>
      <c r="UNR22" s="381"/>
      <c r="UNS22" s="381"/>
      <c r="UNT22" s="381"/>
      <c r="UNU22" s="381"/>
      <c r="UNV22" s="381"/>
      <c r="UNW22" s="381"/>
      <c r="UNX22" s="381"/>
      <c r="UNY22" s="381"/>
      <c r="UNZ22" s="381"/>
      <c r="UOA22" s="381"/>
      <c r="UOB22" s="381"/>
      <c r="UOC22" s="381"/>
      <c r="UOD22" s="381"/>
      <c r="UOE22" s="381"/>
      <c r="UOF22" s="381"/>
      <c r="UOG22" s="381"/>
      <c r="UOH22" s="381"/>
      <c r="UOI22" s="381"/>
      <c r="UOJ22" s="381"/>
      <c r="UOK22" s="381"/>
      <c r="UOL22" s="381"/>
      <c r="UOM22" s="381"/>
      <c r="UON22" s="381"/>
      <c r="UOO22" s="381"/>
      <c r="UOP22" s="381"/>
      <c r="UOQ22" s="381"/>
      <c r="UOR22" s="381"/>
      <c r="UOS22" s="381"/>
      <c r="UOT22" s="381"/>
      <c r="UOU22" s="381"/>
      <c r="UOV22" s="381"/>
      <c r="UOW22" s="381"/>
      <c r="UOX22" s="381"/>
      <c r="UOY22" s="381"/>
      <c r="UOZ22" s="381"/>
      <c r="UPA22" s="381"/>
      <c r="UPB22" s="381"/>
      <c r="UPC22" s="381"/>
      <c r="UPD22" s="381"/>
      <c r="UPE22" s="381"/>
      <c r="UPF22" s="381"/>
      <c r="UPG22" s="381"/>
      <c r="UPH22" s="381"/>
      <c r="UPI22" s="381"/>
      <c r="UPJ22" s="381"/>
      <c r="UPK22" s="381"/>
      <c r="UPL22" s="381"/>
      <c r="UPM22" s="381"/>
      <c r="UPN22" s="381"/>
      <c r="UPO22" s="381"/>
      <c r="UPP22" s="381"/>
      <c r="UPQ22" s="381"/>
      <c r="UPR22" s="381"/>
      <c r="UPS22" s="381"/>
      <c r="UPT22" s="381"/>
      <c r="UPU22" s="381"/>
      <c r="UPV22" s="381"/>
      <c r="UPW22" s="381"/>
      <c r="UPX22" s="381"/>
      <c r="UPY22" s="381"/>
      <c r="UPZ22" s="381"/>
      <c r="UQA22" s="381"/>
      <c r="UQB22" s="381"/>
      <c r="UQC22" s="381"/>
      <c r="UQD22" s="381"/>
      <c r="UQE22" s="381"/>
      <c r="UQF22" s="381"/>
      <c r="UQG22" s="381"/>
      <c r="UQH22" s="381"/>
      <c r="UQI22" s="381"/>
      <c r="UQJ22" s="381"/>
      <c r="UQK22" s="381"/>
      <c r="UQL22" s="381"/>
      <c r="UQM22" s="381"/>
      <c r="UQN22" s="381"/>
      <c r="UQO22" s="381"/>
      <c r="UQP22" s="381"/>
      <c r="UQQ22" s="381"/>
      <c r="UQR22" s="381"/>
      <c r="UQS22" s="381"/>
      <c r="UQT22" s="381"/>
      <c r="UQU22" s="381"/>
      <c r="UQV22" s="381"/>
      <c r="UQW22" s="381"/>
      <c r="UQX22" s="381"/>
      <c r="UQY22" s="381"/>
      <c r="UQZ22" s="381"/>
      <c r="URA22" s="381"/>
      <c r="URB22" s="381"/>
      <c r="URC22" s="381"/>
      <c r="URD22" s="381"/>
      <c r="URE22" s="381"/>
      <c r="URF22" s="381"/>
      <c r="URG22" s="381"/>
      <c r="URH22" s="381"/>
      <c r="URI22" s="381"/>
      <c r="URJ22" s="381"/>
      <c r="URK22" s="381"/>
      <c r="URL22" s="381"/>
      <c r="URM22" s="381"/>
      <c r="URN22" s="381"/>
      <c r="URO22" s="381"/>
      <c r="URP22" s="381"/>
      <c r="URQ22" s="381"/>
      <c r="URR22" s="381"/>
      <c r="URS22" s="381"/>
      <c r="URT22" s="381"/>
      <c r="URU22" s="381"/>
      <c r="URV22" s="381"/>
      <c r="URW22" s="381"/>
      <c r="URX22" s="381"/>
      <c r="URY22" s="381"/>
      <c r="URZ22" s="381"/>
      <c r="USA22" s="381"/>
      <c r="USB22" s="381"/>
      <c r="USC22" s="381"/>
      <c r="USD22" s="381"/>
      <c r="USE22" s="381"/>
      <c r="USF22" s="381"/>
      <c r="USG22" s="381"/>
      <c r="USH22" s="381"/>
      <c r="USI22" s="381"/>
      <c r="USJ22" s="381"/>
      <c r="USK22" s="381"/>
      <c r="USL22" s="381"/>
      <c r="USM22" s="381"/>
      <c r="USN22" s="381"/>
      <c r="USO22" s="381"/>
      <c r="USP22" s="381"/>
      <c r="USQ22" s="381"/>
      <c r="USR22" s="381"/>
      <c r="USS22" s="381"/>
      <c r="UST22" s="381"/>
      <c r="USU22" s="381"/>
      <c r="USV22" s="381"/>
      <c r="USW22" s="381"/>
      <c r="USX22" s="381"/>
      <c r="USY22" s="381"/>
      <c r="USZ22" s="381"/>
      <c r="UTA22" s="381"/>
      <c r="UTB22" s="381"/>
      <c r="UTC22" s="381"/>
      <c r="UTD22" s="381"/>
      <c r="UTE22" s="381"/>
      <c r="UTF22" s="381"/>
      <c r="UTG22" s="381"/>
      <c r="UTH22" s="381"/>
      <c r="UTI22" s="381"/>
      <c r="UTJ22" s="381"/>
      <c r="UTK22" s="381"/>
      <c r="UTL22" s="381"/>
      <c r="UTM22" s="381"/>
      <c r="UTN22" s="381"/>
      <c r="UTO22" s="381"/>
      <c r="UTP22" s="381"/>
      <c r="UTQ22" s="381"/>
      <c r="UTR22" s="381"/>
      <c r="UTS22" s="381"/>
      <c r="UTT22" s="381"/>
      <c r="UTU22" s="381"/>
      <c r="UTV22" s="381"/>
      <c r="UTW22" s="381"/>
      <c r="UTX22" s="381"/>
      <c r="UTY22" s="381"/>
      <c r="UTZ22" s="381"/>
      <c r="UUA22" s="381"/>
      <c r="UUB22" s="381"/>
      <c r="UUC22" s="381"/>
      <c r="UUD22" s="381"/>
      <c r="UUE22" s="381"/>
      <c r="UUF22" s="381"/>
      <c r="UUG22" s="381"/>
      <c r="UUH22" s="381"/>
      <c r="UUI22" s="381"/>
      <c r="UUJ22" s="381"/>
      <c r="UUK22" s="381"/>
      <c r="UUL22" s="381"/>
      <c r="UUM22" s="381"/>
      <c r="UUN22" s="381"/>
      <c r="UUO22" s="381"/>
      <c r="UUP22" s="381"/>
      <c r="UUQ22" s="381"/>
      <c r="UUR22" s="381"/>
      <c r="UUS22" s="381"/>
      <c r="UUT22" s="381"/>
      <c r="UUU22" s="381"/>
      <c r="UUV22" s="381"/>
      <c r="UUW22" s="381"/>
      <c r="UUX22" s="381"/>
      <c r="UUY22" s="381"/>
      <c r="UUZ22" s="381"/>
      <c r="UVA22" s="381"/>
      <c r="UVB22" s="381"/>
      <c r="UVC22" s="381"/>
      <c r="UVD22" s="381"/>
      <c r="UVE22" s="381"/>
      <c r="UVF22" s="381"/>
      <c r="UVG22" s="381"/>
      <c r="UVH22" s="381"/>
      <c r="UVI22" s="381"/>
      <c r="UVJ22" s="381"/>
      <c r="UVK22" s="381"/>
      <c r="UVL22" s="381"/>
      <c r="UVM22" s="381"/>
      <c r="UVN22" s="381"/>
      <c r="UVO22" s="381"/>
      <c r="UVP22" s="381"/>
      <c r="UVQ22" s="381"/>
      <c r="UVR22" s="381"/>
      <c r="UVS22" s="381"/>
      <c r="UVT22" s="381"/>
      <c r="UVU22" s="381"/>
      <c r="UVV22" s="381"/>
      <c r="UVW22" s="381"/>
      <c r="UVX22" s="381"/>
      <c r="UVY22" s="381"/>
      <c r="UVZ22" s="381"/>
      <c r="UWA22" s="381"/>
      <c r="UWB22" s="381"/>
      <c r="UWC22" s="381"/>
      <c r="UWD22" s="381"/>
      <c r="UWE22" s="381"/>
      <c r="UWF22" s="381"/>
      <c r="UWG22" s="381"/>
      <c r="UWH22" s="381"/>
      <c r="UWI22" s="381"/>
      <c r="UWJ22" s="381"/>
      <c r="UWK22" s="381"/>
      <c r="UWL22" s="381"/>
      <c r="UWM22" s="381"/>
      <c r="UWN22" s="381"/>
      <c r="UWO22" s="381"/>
      <c r="UWP22" s="381"/>
      <c r="UWQ22" s="381"/>
      <c r="UWR22" s="381"/>
      <c r="UWS22" s="381"/>
      <c r="UWT22" s="381"/>
      <c r="UWU22" s="381"/>
      <c r="UWV22" s="381"/>
      <c r="UWW22" s="381"/>
      <c r="UWX22" s="381"/>
      <c r="UWY22" s="381"/>
      <c r="UWZ22" s="381"/>
      <c r="UXA22" s="381"/>
      <c r="UXB22" s="381"/>
      <c r="UXC22" s="381"/>
      <c r="UXD22" s="381"/>
      <c r="UXE22" s="381"/>
      <c r="UXF22" s="381"/>
      <c r="UXG22" s="381"/>
      <c r="UXH22" s="381"/>
      <c r="UXI22" s="381"/>
      <c r="UXJ22" s="381"/>
      <c r="UXK22" s="381"/>
      <c r="UXL22" s="381"/>
      <c r="UXM22" s="381"/>
      <c r="UXN22" s="381"/>
      <c r="UXO22" s="381"/>
      <c r="UXP22" s="381"/>
      <c r="UXQ22" s="381"/>
      <c r="UXR22" s="381"/>
      <c r="UXS22" s="381"/>
      <c r="UXT22" s="381"/>
      <c r="UXU22" s="381"/>
      <c r="UXV22" s="381"/>
      <c r="UXW22" s="381"/>
      <c r="UXX22" s="381"/>
      <c r="UXY22" s="381"/>
      <c r="UXZ22" s="381"/>
      <c r="UYA22" s="381"/>
      <c r="UYB22" s="381"/>
      <c r="UYC22" s="381"/>
      <c r="UYD22" s="381"/>
      <c r="UYE22" s="381"/>
      <c r="UYF22" s="381"/>
      <c r="UYG22" s="381"/>
      <c r="UYH22" s="381"/>
      <c r="UYI22" s="381"/>
      <c r="UYJ22" s="381"/>
      <c r="UYK22" s="381"/>
      <c r="UYL22" s="381"/>
      <c r="UYM22" s="381"/>
      <c r="UYN22" s="381"/>
      <c r="UYO22" s="381"/>
      <c r="UYP22" s="381"/>
      <c r="UYQ22" s="381"/>
      <c r="UYR22" s="381"/>
      <c r="UYS22" s="381"/>
      <c r="UYT22" s="381"/>
      <c r="UYU22" s="381"/>
      <c r="UYV22" s="381"/>
      <c r="UYW22" s="381"/>
      <c r="UYX22" s="381"/>
      <c r="UYY22" s="381"/>
      <c r="UYZ22" s="381"/>
      <c r="UZA22" s="381"/>
      <c r="UZB22" s="381"/>
      <c r="UZC22" s="381"/>
      <c r="UZD22" s="381"/>
      <c r="UZE22" s="381"/>
      <c r="UZF22" s="381"/>
      <c r="UZG22" s="381"/>
      <c r="UZH22" s="381"/>
      <c r="UZI22" s="381"/>
      <c r="UZJ22" s="381"/>
      <c r="UZK22" s="381"/>
      <c r="UZL22" s="381"/>
      <c r="UZM22" s="381"/>
      <c r="UZN22" s="381"/>
      <c r="UZO22" s="381"/>
      <c r="UZP22" s="381"/>
      <c r="UZQ22" s="381"/>
      <c r="UZR22" s="381"/>
      <c r="UZS22" s="381"/>
      <c r="UZT22" s="381"/>
      <c r="UZU22" s="381"/>
      <c r="UZV22" s="381"/>
      <c r="UZW22" s="381"/>
      <c r="UZX22" s="381"/>
      <c r="UZY22" s="381"/>
      <c r="UZZ22" s="381"/>
      <c r="VAA22" s="381"/>
      <c r="VAB22" s="381"/>
      <c r="VAC22" s="381"/>
      <c r="VAD22" s="381"/>
      <c r="VAE22" s="381"/>
      <c r="VAF22" s="381"/>
      <c r="VAG22" s="381"/>
      <c r="VAH22" s="381"/>
      <c r="VAI22" s="381"/>
      <c r="VAJ22" s="381"/>
      <c r="VAK22" s="381"/>
      <c r="VAL22" s="381"/>
      <c r="VAM22" s="381"/>
      <c r="VAN22" s="381"/>
      <c r="VAO22" s="381"/>
      <c r="VAP22" s="381"/>
      <c r="VAQ22" s="381"/>
      <c r="VAR22" s="381"/>
      <c r="VAS22" s="381"/>
      <c r="VAT22" s="381"/>
      <c r="VAU22" s="381"/>
      <c r="VAV22" s="381"/>
      <c r="VAW22" s="381"/>
      <c r="VAX22" s="381"/>
      <c r="VAY22" s="381"/>
      <c r="VAZ22" s="381"/>
      <c r="VBA22" s="381"/>
      <c r="VBB22" s="381"/>
      <c r="VBC22" s="381"/>
      <c r="VBD22" s="381"/>
      <c r="VBE22" s="381"/>
      <c r="VBF22" s="381"/>
      <c r="VBG22" s="381"/>
      <c r="VBH22" s="381"/>
      <c r="VBI22" s="381"/>
      <c r="VBJ22" s="381"/>
      <c r="VBK22" s="381"/>
      <c r="VBL22" s="381"/>
      <c r="VBM22" s="381"/>
      <c r="VBN22" s="381"/>
      <c r="VBO22" s="381"/>
      <c r="VBP22" s="381"/>
      <c r="VBQ22" s="381"/>
      <c r="VBR22" s="381"/>
      <c r="VBS22" s="381"/>
      <c r="VBT22" s="381"/>
      <c r="VBU22" s="381"/>
      <c r="VBV22" s="381"/>
      <c r="VBW22" s="381"/>
      <c r="VBX22" s="381"/>
      <c r="VBY22" s="381"/>
      <c r="VBZ22" s="381"/>
      <c r="VCA22" s="381"/>
      <c r="VCB22" s="381"/>
      <c r="VCC22" s="381"/>
      <c r="VCD22" s="381"/>
      <c r="VCE22" s="381"/>
      <c r="VCF22" s="381"/>
      <c r="VCG22" s="381"/>
      <c r="VCH22" s="381"/>
      <c r="VCI22" s="381"/>
      <c r="VCJ22" s="381"/>
      <c r="VCK22" s="381"/>
      <c r="VCL22" s="381"/>
      <c r="VCM22" s="381"/>
      <c r="VCN22" s="381"/>
      <c r="VCO22" s="381"/>
      <c r="VCP22" s="381"/>
      <c r="VCQ22" s="381"/>
      <c r="VCR22" s="381"/>
      <c r="VCS22" s="381"/>
      <c r="VCT22" s="381"/>
      <c r="VCU22" s="381"/>
      <c r="VCV22" s="381"/>
      <c r="VCW22" s="381"/>
      <c r="VCX22" s="381"/>
      <c r="VCY22" s="381"/>
      <c r="VCZ22" s="381"/>
      <c r="VDA22" s="381"/>
      <c r="VDB22" s="381"/>
      <c r="VDC22" s="381"/>
      <c r="VDD22" s="381"/>
      <c r="VDE22" s="381"/>
      <c r="VDF22" s="381"/>
      <c r="VDG22" s="381"/>
      <c r="VDH22" s="381"/>
      <c r="VDI22" s="381"/>
      <c r="VDJ22" s="381"/>
      <c r="VDK22" s="381"/>
      <c r="VDL22" s="381"/>
      <c r="VDM22" s="381"/>
      <c r="VDN22" s="381"/>
      <c r="VDO22" s="381"/>
      <c r="VDP22" s="381"/>
      <c r="VDQ22" s="381"/>
      <c r="VDR22" s="381"/>
      <c r="VDS22" s="381"/>
      <c r="VDT22" s="381"/>
      <c r="VDU22" s="381"/>
      <c r="VDV22" s="381"/>
      <c r="VDW22" s="381"/>
      <c r="VDX22" s="381"/>
      <c r="VDY22" s="381"/>
      <c r="VDZ22" s="381"/>
      <c r="VEA22" s="381"/>
      <c r="VEB22" s="381"/>
      <c r="VEC22" s="381"/>
      <c r="VED22" s="381"/>
      <c r="VEE22" s="381"/>
      <c r="VEF22" s="381"/>
      <c r="VEG22" s="381"/>
      <c r="VEH22" s="381"/>
      <c r="VEI22" s="381"/>
      <c r="VEJ22" s="381"/>
      <c r="VEK22" s="381"/>
      <c r="VEL22" s="381"/>
      <c r="VEM22" s="381"/>
      <c r="VEN22" s="381"/>
      <c r="VEO22" s="381"/>
      <c r="VEP22" s="381"/>
      <c r="VEQ22" s="381"/>
      <c r="VER22" s="381"/>
      <c r="VES22" s="381"/>
      <c r="VET22" s="381"/>
      <c r="VEU22" s="381"/>
      <c r="VEV22" s="381"/>
      <c r="VEW22" s="381"/>
      <c r="VEX22" s="381"/>
      <c r="VEY22" s="381"/>
      <c r="VEZ22" s="381"/>
      <c r="VFA22" s="381"/>
      <c r="VFB22" s="381"/>
      <c r="VFC22" s="381"/>
      <c r="VFD22" s="381"/>
      <c r="VFE22" s="381"/>
      <c r="VFF22" s="381"/>
      <c r="VFG22" s="381"/>
      <c r="VFH22" s="381"/>
      <c r="VFI22" s="381"/>
      <c r="VFJ22" s="381"/>
      <c r="VFK22" s="381"/>
      <c r="VFL22" s="381"/>
      <c r="VFM22" s="381"/>
      <c r="VFN22" s="381"/>
      <c r="VFO22" s="381"/>
      <c r="VFP22" s="381"/>
      <c r="VFQ22" s="381"/>
      <c r="VFR22" s="381"/>
      <c r="VFS22" s="381"/>
      <c r="VFT22" s="381"/>
      <c r="VFU22" s="381"/>
      <c r="VFV22" s="381"/>
      <c r="VFW22" s="381"/>
      <c r="VFX22" s="381"/>
      <c r="VFY22" s="381"/>
      <c r="VFZ22" s="381"/>
      <c r="VGA22" s="381"/>
      <c r="VGB22" s="381"/>
      <c r="VGC22" s="381"/>
      <c r="VGD22" s="381"/>
      <c r="VGE22" s="381"/>
      <c r="VGF22" s="381"/>
      <c r="VGG22" s="381"/>
      <c r="VGH22" s="381"/>
      <c r="VGI22" s="381"/>
      <c r="VGJ22" s="381"/>
      <c r="VGK22" s="381"/>
      <c r="VGL22" s="381"/>
      <c r="VGM22" s="381"/>
      <c r="VGN22" s="381"/>
      <c r="VGO22" s="381"/>
      <c r="VGP22" s="381"/>
      <c r="VGQ22" s="381"/>
      <c r="VGR22" s="381"/>
      <c r="VGS22" s="381"/>
      <c r="VGT22" s="381"/>
      <c r="VGU22" s="381"/>
      <c r="VGV22" s="381"/>
      <c r="VGW22" s="381"/>
      <c r="VGX22" s="381"/>
      <c r="VGY22" s="381"/>
      <c r="VGZ22" s="381"/>
      <c r="VHA22" s="381"/>
      <c r="VHB22" s="381"/>
      <c r="VHC22" s="381"/>
      <c r="VHD22" s="381"/>
      <c r="VHE22" s="381"/>
      <c r="VHF22" s="381"/>
      <c r="VHG22" s="381"/>
      <c r="VHH22" s="381"/>
      <c r="VHI22" s="381"/>
      <c r="VHJ22" s="381"/>
      <c r="VHK22" s="381"/>
      <c r="VHL22" s="381"/>
      <c r="VHM22" s="381"/>
      <c r="VHN22" s="381"/>
      <c r="VHO22" s="381"/>
      <c r="VHP22" s="381"/>
      <c r="VHQ22" s="381"/>
      <c r="VHR22" s="381"/>
      <c r="VHS22" s="381"/>
      <c r="VHT22" s="381"/>
      <c r="VHU22" s="381"/>
      <c r="VHV22" s="381"/>
      <c r="VHW22" s="381"/>
      <c r="VHX22" s="381"/>
      <c r="VHY22" s="381"/>
      <c r="VHZ22" s="381"/>
      <c r="VIA22" s="381"/>
      <c r="VIB22" s="381"/>
      <c r="VIC22" s="381"/>
      <c r="VID22" s="381"/>
      <c r="VIE22" s="381"/>
      <c r="VIF22" s="381"/>
      <c r="VIG22" s="381"/>
      <c r="VIH22" s="381"/>
      <c r="VII22" s="381"/>
      <c r="VIJ22" s="381"/>
      <c r="VIK22" s="381"/>
      <c r="VIL22" s="381"/>
      <c r="VIM22" s="381"/>
      <c r="VIN22" s="381"/>
      <c r="VIO22" s="381"/>
      <c r="VIP22" s="381"/>
      <c r="VIQ22" s="381"/>
      <c r="VIR22" s="381"/>
      <c r="VIS22" s="381"/>
      <c r="VIT22" s="381"/>
      <c r="VIU22" s="381"/>
      <c r="VIV22" s="381"/>
      <c r="VIW22" s="381"/>
      <c r="VIX22" s="381"/>
      <c r="VIY22" s="381"/>
      <c r="VIZ22" s="381"/>
      <c r="VJA22" s="381"/>
      <c r="VJB22" s="381"/>
      <c r="VJC22" s="381"/>
      <c r="VJD22" s="381"/>
      <c r="VJE22" s="381"/>
      <c r="VJF22" s="381"/>
      <c r="VJG22" s="381"/>
      <c r="VJH22" s="381"/>
      <c r="VJI22" s="381"/>
      <c r="VJJ22" s="381"/>
      <c r="VJK22" s="381"/>
      <c r="VJL22" s="381"/>
      <c r="VJM22" s="381"/>
      <c r="VJN22" s="381"/>
      <c r="VJO22" s="381"/>
      <c r="VJP22" s="381"/>
      <c r="VJQ22" s="381"/>
      <c r="VJR22" s="381"/>
      <c r="VJS22" s="381"/>
      <c r="VJT22" s="381"/>
      <c r="VJU22" s="381"/>
      <c r="VJV22" s="381"/>
      <c r="VJW22" s="381"/>
      <c r="VJX22" s="381"/>
      <c r="VJY22" s="381"/>
      <c r="VJZ22" s="381"/>
      <c r="VKA22" s="381"/>
      <c r="VKB22" s="381"/>
      <c r="VKC22" s="381"/>
      <c r="VKD22" s="381"/>
      <c r="VKE22" s="381"/>
      <c r="VKF22" s="381"/>
      <c r="VKG22" s="381"/>
      <c r="VKH22" s="381"/>
      <c r="VKI22" s="381"/>
      <c r="VKJ22" s="381"/>
      <c r="VKK22" s="381"/>
      <c r="VKL22" s="381"/>
      <c r="VKM22" s="381"/>
      <c r="VKN22" s="381"/>
      <c r="VKO22" s="381"/>
      <c r="VKP22" s="381"/>
      <c r="VKQ22" s="381"/>
      <c r="VKR22" s="381"/>
      <c r="VKS22" s="381"/>
      <c r="VKT22" s="381"/>
      <c r="VKU22" s="381"/>
      <c r="VKV22" s="381"/>
      <c r="VKW22" s="381"/>
      <c r="VKX22" s="381"/>
      <c r="VKY22" s="381"/>
      <c r="VKZ22" s="381"/>
      <c r="VLA22" s="381"/>
      <c r="VLB22" s="381"/>
      <c r="VLC22" s="381"/>
      <c r="VLD22" s="381"/>
      <c r="VLE22" s="381"/>
      <c r="VLF22" s="381"/>
      <c r="VLG22" s="381"/>
      <c r="VLH22" s="381"/>
      <c r="VLI22" s="381"/>
      <c r="VLJ22" s="381"/>
      <c r="VLK22" s="381"/>
      <c r="VLL22" s="381"/>
      <c r="VLM22" s="381"/>
      <c r="VLN22" s="381"/>
      <c r="VLO22" s="381"/>
      <c r="VLP22" s="381"/>
      <c r="VLQ22" s="381"/>
      <c r="VLR22" s="381"/>
      <c r="VLS22" s="381"/>
      <c r="VLT22" s="381"/>
      <c r="VLU22" s="381"/>
      <c r="VLV22" s="381"/>
      <c r="VLW22" s="381"/>
      <c r="VLX22" s="381"/>
      <c r="VLY22" s="381"/>
      <c r="VLZ22" s="381"/>
      <c r="VMA22" s="381"/>
      <c r="VMB22" s="381"/>
      <c r="VMC22" s="381"/>
      <c r="VMD22" s="381"/>
      <c r="VME22" s="381"/>
      <c r="VMF22" s="381"/>
      <c r="VMG22" s="381"/>
      <c r="VMH22" s="381"/>
      <c r="VMI22" s="381"/>
      <c r="VMJ22" s="381"/>
      <c r="VMK22" s="381"/>
      <c r="VML22" s="381"/>
      <c r="VMM22" s="381"/>
      <c r="VMN22" s="381"/>
      <c r="VMO22" s="381"/>
      <c r="VMP22" s="381"/>
      <c r="VMQ22" s="381"/>
      <c r="VMR22" s="381"/>
      <c r="VMS22" s="381"/>
      <c r="VMT22" s="381"/>
      <c r="VMU22" s="381"/>
      <c r="VMV22" s="381"/>
      <c r="VMW22" s="381"/>
      <c r="VMX22" s="381"/>
      <c r="VMY22" s="381"/>
      <c r="VMZ22" s="381"/>
      <c r="VNA22" s="381"/>
      <c r="VNB22" s="381"/>
      <c r="VNC22" s="381"/>
      <c r="VND22" s="381"/>
      <c r="VNE22" s="381"/>
      <c r="VNF22" s="381"/>
      <c r="VNG22" s="381"/>
      <c r="VNH22" s="381"/>
      <c r="VNI22" s="381"/>
      <c r="VNJ22" s="381"/>
      <c r="VNK22" s="381"/>
      <c r="VNL22" s="381"/>
      <c r="VNM22" s="381"/>
      <c r="VNN22" s="381"/>
      <c r="VNO22" s="381"/>
      <c r="VNP22" s="381"/>
      <c r="VNQ22" s="381"/>
      <c r="VNR22" s="381"/>
      <c r="VNS22" s="381"/>
      <c r="VNT22" s="381"/>
      <c r="VNU22" s="381"/>
      <c r="VNV22" s="381"/>
      <c r="VNW22" s="381"/>
      <c r="VNX22" s="381"/>
      <c r="VNY22" s="381"/>
      <c r="VNZ22" s="381"/>
      <c r="VOA22" s="381"/>
      <c r="VOB22" s="381"/>
      <c r="VOC22" s="381"/>
      <c r="VOD22" s="381"/>
      <c r="VOE22" s="381"/>
      <c r="VOF22" s="381"/>
      <c r="VOG22" s="381"/>
      <c r="VOH22" s="381"/>
      <c r="VOI22" s="381"/>
      <c r="VOJ22" s="381"/>
      <c r="VOK22" s="381"/>
      <c r="VOL22" s="381"/>
      <c r="VOM22" s="381"/>
      <c r="VON22" s="381"/>
      <c r="VOO22" s="381"/>
      <c r="VOP22" s="381"/>
      <c r="VOQ22" s="381"/>
      <c r="VOR22" s="381"/>
      <c r="VOS22" s="381"/>
      <c r="VOT22" s="381"/>
      <c r="VOU22" s="381"/>
      <c r="VOV22" s="381"/>
      <c r="VOW22" s="381"/>
      <c r="VOX22" s="381"/>
      <c r="VOY22" s="381"/>
      <c r="VOZ22" s="381"/>
      <c r="VPA22" s="381"/>
      <c r="VPB22" s="381"/>
      <c r="VPC22" s="381"/>
      <c r="VPD22" s="381"/>
      <c r="VPE22" s="381"/>
      <c r="VPF22" s="381"/>
      <c r="VPG22" s="381"/>
      <c r="VPH22" s="381"/>
      <c r="VPI22" s="381"/>
      <c r="VPJ22" s="381"/>
      <c r="VPK22" s="381"/>
      <c r="VPL22" s="381"/>
      <c r="VPM22" s="381"/>
      <c r="VPN22" s="381"/>
      <c r="VPO22" s="381"/>
      <c r="VPP22" s="381"/>
      <c r="VPQ22" s="381"/>
      <c r="VPR22" s="381"/>
      <c r="VPS22" s="381"/>
      <c r="VPT22" s="381"/>
      <c r="VPU22" s="381"/>
      <c r="VPV22" s="381"/>
      <c r="VPW22" s="381"/>
      <c r="VPX22" s="381"/>
      <c r="VPY22" s="381"/>
      <c r="VPZ22" s="381"/>
      <c r="VQA22" s="381"/>
      <c r="VQB22" s="381"/>
      <c r="VQC22" s="381"/>
      <c r="VQD22" s="381"/>
      <c r="VQE22" s="381"/>
      <c r="VQF22" s="381"/>
      <c r="VQG22" s="381"/>
      <c r="VQH22" s="381"/>
      <c r="VQI22" s="381"/>
      <c r="VQJ22" s="381"/>
      <c r="VQK22" s="381"/>
      <c r="VQL22" s="381"/>
      <c r="VQM22" s="381"/>
      <c r="VQN22" s="381"/>
      <c r="VQO22" s="381"/>
      <c r="VQP22" s="381"/>
      <c r="VQQ22" s="381"/>
      <c r="VQR22" s="381"/>
      <c r="VQS22" s="381"/>
      <c r="VQT22" s="381"/>
      <c r="VQU22" s="381"/>
      <c r="VQV22" s="381"/>
      <c r="VQW22" s="381"/>
      <c r="VQX22" s="381"/>
      <c r="VQY22" s="381"/>
      <c r="VQZ22" s="381"/>
      <c r="VRA22" s="381"/>
      <c r="VRB22" s="381"/>
      <c r="VRC22" s="381"/>
      <c r="VRD22" s="381"/>
      <c r="VRE22" s="381"/>
      <c r="VRF22" s="381"/>
      <c r="VRG22" s="381"/>
      <c r="VRH22" s="381"/>
      <c r="VRI22" s="381"/>
      <c r="VRJ22" s="381"/>
      <c r="VRK22" s="381"/>
      <c r="VRL22" s="381"/>
      <c r="VRM22" s="381"/>
      <c r="VRN22" s="381"/>
      <c r="VRO22" s="381"/>
      <c r="VRP22" s="381"/>
      <c r="VRQ22" s="381"/>
      <c r="VRR22" s="381"/>
      <c r="VRS22" s="381"/>
      <c r="VRT22" s="381"/>
      <c r="VRU22" s="381"/>
      <c r="VRV22" s="381"/>
      <c r="VRW22" s="381"/>
      <c r="VRX22" s="381"/>
      <c r="VRY22" s="381"/>
      <c r="VRZ22" s="381"/>
      <c r="VSA22" s="381"/>
      <c r="VSB22" s="381"/>
      <c r="VSC22" s="381"/>
      <c r="VSD22" s="381"/>
      <c r="VSE22" s="381"/>
      <c r="VSF22" s="381"/>
      <c r="VSG22" s="381"/>
      <c r="VSH22" s="381"/>
      <c r="VSI22" s="381"/>
      <c r="VSJ22" s="381"/>
      <c r="VSK22" s="381"/>
      <c r="VSL22" s="381"/>
      <c r="VSM22" s="381"/>
      <c r="VSN22" s="381"/>
      <c r="VSO22" s="381"/>
      <c r="VSP22" s="381"/>
      <c r="VSQ22" s="381"/>
      <c r="VSR22" s="381"/>
      <c r="VSS22" s="381"/>
      <c r="VST22" s="381"/>
      <c r="VSU22" s="381"/>
      <c r="VSV22" s="381"/>
      <c r="VSW22" s="381"/>
      <c r="VSX22" s="381"/>
      <c r="VSY22" s="381"/>
      <c r="VSZ22" s="381"/>
      <c r="VTA22" s="381"/>
      <c r="VTB22" s="381"/>
      <c r="VTC22" s="381"/>
      <c r="VTD22" s="381"/>
      <c r="VTE22" s="381"/>
      <c r="VTF22" s="381"/>
      <c r="VTG22" s="381"/>
      <c r="VTH22" s="381"/>
      <c r="VTI22" s="381"/>
      <c r="VTJ22" s="381"/>
      <c r="VTK22" s="381"/>
      <c r="VTL22" s="381"/>
      <c r="VTM22" s="381"/>
      <c r="VTN22" s="381"/>
      <c r="VTO22" s="381"/>
      <c r="VTP22" s="381"/>
      <c r="VTQ22" s="381"/>
      <c r="VTR22" s="381"/>
      <c r="VTS22" s="381"/>
      <c r="VTT22" s="381"/>
      <c r="VTU22" s="381"/>
      <c r="VTV22" s="381"/>
      <c r="VTW22" s="381"/>
      <c r="VTX22" s="381"/>
      <c r="VTY22" s="381"/>
      <c r="VTZ22" s="381"/>
      <c r="VUA22" s="381"/>
      <c r="VUB22" s="381"/>
      <c r="VUC22" s="381"/>
      <c r="VUD22" s="381"/>
      <c r="VUE22" s="381"/>
      <c r="VUF22" s="381"/>
      <c r="VUG22" s="381"/>
      <c r="VUH22" s="381"/>
      <c r="VUI22" s="381"/>
      <c r="VUJ22" s="381"/>
      <c r="VUK22" s="381"/>
      <c r="VUL22" s="381"/>
      <c r="VUM22" s="381"/>
      <c r="VUN22" s="381"/>
      <c r="VUO22" s="381"/>
      <c r="VUP22" s="381"/>
      <c r="VUQ22" s="381"/>
      <c r="VUR22" s="381"/>
      <c r="VUS22" s="381"/>
      <c r="VUT22" s="381"/>
      <c r="VUU22" s="381"/>
      <c r="VUV22" s="381"/>
      <c r="VUW22" s="381"/>
      <c r="VUX22" s="381"/>
      <c r="VUY22" s="381"/>
      <c r="VUZ22" s="381"/>
      <c r="VVA22" s="381"/>
      <c r="VVB22" s="381"/>
      <c r="VVC22" s="381"/>
      <c r="VVD22" s="381"/>
      <c r="VVE22" s="381"/>
      <c r="VVF22" s="381"/>
      <c r="VVG22" s="381"/>
      <c r="VVH22" s="381"/>
      <c r="VVI22" s="381"/>
      <c r="VVJ22" s="381"/>
      <c r="VVK22" s="381"/>
      <c r="VVL22" s="381"/>
      <c r="VVM22" s="381"/>
      <c r="VVN22" s="381"/>
      <c r="VVO22" s="381"/>
      <c r="VVP22" s="381"/>
      <c r="VVQ22" s="381"/>
      <c r="VVR22" s="381"/>
      <c r="VVS22" s="381"/>
      <c r="VVT22" s="381"/>
      <c r="VVU22" s="381"/>
      <c r="VVV22" s="381"/>
      <c r="VVW22" s="381"/>
      <c r="VVX22" s="381"/>
      <c r="VVY22" s="381"/>
      <c r="VVZ22" s="381"/>
      <c r="VWA22" s="381"/>
      <c r="VWB22" s="381"/>
      <c r="VWC22" s="381"/>
      <c r="VWD22" s="381"/>
      <c r="VWE22" s="381"/>
      <c r="VWF22" s="381"/>
      <c r="VWG22" s="381"/>
      <c r="VWH22" s="381"/>
      <c r="VWI22" s="381"/>
      <c r="VWJ22" s="381"/>
      <c r="VWK22" s="381"/>
      <c r="VWL22" s="381"/>
      <c r="VWM22" s="381"/>
      <c r="VWN22" s="381"/>
      <c r="VWO22" s="381"/>
      <c r="VWP22" s="381"/>
      <c r="VWQ22" s="381"/>
      <c r="VWR22" s="381"/>
      <c r="VWS22" s="381"/>
      <c r="VWT22" s="381"/>
      <c r="VWU22" s="381"/>
      <c r="VWV22" s="381"/>
      <c r="VWW22" s="381"/>
      <c r="VWX22" s="381"/>
      <c r="VWY22" s="381"/>
      <c r="VWZ22" s="381"/>
      <c r="VXA22" s="381"/>
      <c r="VXB22" s="381"/>
      <c r="VXC22" s="381"/>
      <c r="VXD22" s="381"/>
      <c r="VXE22" s="381"/>
      <c r="VXF22" s="381"/>
      <c r="VXG22" s="381"/>
      <c r="VXH22" s="381"/>
      <c r="VXI22" s="381"/>
      <c r="VXJ22" s="381"/>
      <c r="VXK22" s="381"/>
      <c r="VXL22" s="381"/>
      <c r="VXM22" s="381"/>
      <c r="VXN22" s="381"/>
      <c r="VXO22" s="381"/>
      <c r="VXP22" s="381"/>
      <c r="VXQ22" s="381"/>
      <c r="VXR22" s="381"/>
      <c r="VXS22" s="381"/>
      <c r="VXT22" s="381"/>
      <c r="VXU22" s="381"/>
      <c r="VXV22" s="381"/>
      <c r="VXW22" s="381"/>
      <c r="VXX22" s="381"/>
      <c r="VXY22" s="381"/>
      <c r="VXZ22" s="381"/>
      <c r="VYA22" s="381"/>
      <c r="VYB22" s="381"/>
      <c r="VYC22" s="381"/>
      <c r="VYD22" s="381"/>
      <c r="VYE22" s="381"/>
      <c r="VYF22" s="381"/>
      <c r="VYG22" s="381"/>
      <c r="VYH22" s="381"/>
      <c r="VYI22" s="381"/>
      <c r="VYJ22" s="381"/>
      <c r="VYK22" s="381"/>
      <c r="VYL22" s="381"/>
      <c r="VYM22" s="381"/>
      <c r="VYN22" s="381"/>
      <c r="VYO22" s="381"/>
      <c r="VYP22" s="381"/>
      <c r="VYQ22" s="381"/>
      <c r="VYR22" s="381"/>
      <c r="VYS22" s="381"/>
      <c r="VYT22" s="381"/>
      <c r="VYU22" s="381"/>
      <c r="VYV22" s="381"/>
      <c r="VYW22" s="381"/>
      <c r="VYX22" s="381"/>
      <c r="VYY22" s="381"/>
      <c r="VYZ22" s="381"/>
      <c r="VZA22" s="381"/>
      <c r="VZB22" s="381"/>
      <c r="VZC22" s="381"/>
      <c r="VZD22" s="381"/>
      <c r="VZE22" s="381"/>
      <c r="VZF22" s="381"/>
      <c r="VZG22" s="381"/>
      <c r="VZH22" s="381"/>
      <c r="VZI22" s="381"/>
      <c r="VZJ22" s="381"/>
      <c r="VZK22" s="381"/>
      <c r="VZL22" s="381"/>
      <c r="VZM22" s="381"/>
      <c r="VZN22" s="381"/>
      <c r="VZO22" s="381"/>
      <c r="VZP22" s="381"/>
      <c r="VZQ22" s="381"/>
      <c r="VZR22" s="381"/>
      <c r="VZS22" s="381"/>
      <c r="VZT22" s="381"/>
      <c r="VZU22" s="381"/>
      <c r="VZV22" s="381"/>
      <c r="VZW22" s="381"/>
      <c r="VZX22" s="381"/>
      <c r="VZY22" s="381"/>
      <c r="VZZ22" s="381"/>
      <c r="WAA22" s="381"/>
      <c r="WAB22" s="381"/>
      <c r="WAC22" s="381"/>
      <c r="WAD22" s="381"/>
      <c r="WAE22" s="381"/>
      <c r="WAF22" s="381"/>
      <c r="WAG22" s="381"/>
      <c r="WAH22" s="381"/>
      <c r="WAI22" s="381"/>
      <c r="WAJ22" s="381"/>
      <c r="WAK22" s="381"/>
      <c r="WAL22" s="381"/>
      <c r="WAM22" s="381"/>
      <c r="WAN22" s="381"/>
      <c r="WAO22" s="381"/>
      <c r="WAP22" s="381"/>
      <c r="WAQ22" s="381"/>
      <c r="WAR22" s="381"/>
      <c r="WAS22" s="381"/>
      <c r="WAT22" s="381"/>
      <c r="WAU22" s="381"/>
      <c r="WAV22" s="381"/>
      <c r="WAW22" s="381"/>
      <c r="WAX22" s="381"/>
      <c r="WAY22" s="381"/>
      <c r="WAZ22" s="381"/>
      <c r="WBA22" s="381"/>
      <c r="WBB22" s="381"/>
      <c r="WBC22" s="381"/>
      <c r="WBD22" s="381"/>
      <c r="WBE22" s="381"/>
      <c r="WBF22" s="381"/>
      <c r="WBG22" s="381"/>
      <c r="WBH22" s="381"/>
      <c r="WBI22" s="381"/>
      <c r="WBJ22" s="381"/>
      <c r="WBK22" s="381"/>
      <c r="WBL22" s="381"/>
      <c r="WBM22" s="381"/>
      <c r="WBN22" s="381"/>
      <c r="WBO22" s="381"/>
      <c r="WBP22" s="381"/>
      <c r="WBQ22" s="381"/>
      <c r="WBR22" s="381"/>
      <c r="WBS22" s="381"/>
      <c r="WBT22" s="381"/>
      <c r="WBU22" s="381"/>
      <c r="WBV22" s="381"/>
      <c r="WBW22" s="381"/>
      <c r="WBX22" s="381"/>
      <c r="WBY22" s="381"/>
      <c r="WBZ22" s="381"/>
      <c r="WCA22" s="381"/>
      <c r="WCB22" s="381"/>
      <c r="WCC22" s="381"/>
      <c r="WCD22" s="381"/>
      <c r="WCE22" s="381"/>
      <c r="WCF22" s="381"/>
      <c r="WCG22" s="381"/>
      <c r="WCH22" s="381"/>
      <c r="WCI22" s="381"/>
      <c r="WCJ22" s="381"/>
      <c r="WCK22" s="381"/>
      <c r="WCL22" s="381"/>
      <c r="WCM22" s="381"/>
      <c r="WCN22" s="381"/>
      <c r="WCO22" s="381"/>
      <c r="WCP22" s="381"/>
      <c r="WCQ22" s="381"/>
      <c r="WCR22" s="381"/>
      <c r="WCS22" s="381"/>
      <c r="WCT22" s="381"/>
      <c r="WCU22" s="381"/>
      <c r="WCV22" s="381"/>
      <c r="WCW22" s="381"/>
      <c r="WCX22" s="381"/>
      <c r="WCY22" s="381"/>
      <c r="WCZ22" s="381"/>
      <c r="WDA22" s="381"/>
      <c r="WDB22" s="381"/>
      <c r="WDC22" s="381"/>
      <c r="WDD22" s="381"/>
      <c r="WDE22" s="381"/>
      <c r="WDF22" s="381"/>
      <c r="WDG22" s="381"/>
      <c r="WDH22" s="381"/>
      <c r="WDI22" s="381"/>
      <c r="WDJ22" s="381"/>
      <c r="WDK22" s="381"/>
      <c r="WDL22" s="381"/>
      <c r="WDM22" s="381"/>
      <c r="WDN22" s="381"/>
      <c r="WDO22" s="381"/>
      <c r="WDP22" s="381"/>
      <c r="WDQ22" s="381"/>
      <c r="WDR22" s="381"/>
      <c r="WDS22" s="381"/>
      <c r="WDT22" s="381"/>
      <c r="WDU22" s="381"/>
      <c r="WDV22" s="381"/>
      <c r="WDW22" s="381"/>
      <c r="WDX22" s="381"/>
      <c r="WDY22" s="381"/>
      <c r="WDZ22" s="381"/>
      <c r="WEA22" s="381"/>
      <c r="WEB22" s="381"/>
      <c r="WEC22" s="381"/>
      <c r="WED22" s="381"/>
      <c r="WEE22" s="381"/>
      <c r="WEF22" s="381"/>
      <c r="WEG22" s="381"/>
      <c r="WEH22" s="381"/>
      <c r="WEI22" s="381"/>
      <c r="WEJ22" s="381"/>
      <c r="WEK22" s="381"/>
      <c r="WEL22" s="381"/>
      <c r="WEM22" s="381"/>
      <c r="WEN22" s="381"/>
      <c r="WEO22" s="381"/>
      <c r="WEP22" s="381"/>
      <c r="WEQ22" s="381"/>
      <c r="WER22" s="381"/>
      <c r="WES22" s="381"/>
      <c r="WET22" s="381"/>
      <c r="WEU22" s="381"/>
      <c r="WEV22" s="381"/>
      <c r="WEW22" s="381"/>
      <c r="WEX22" s="381"/>
      <c r="WEY22" s="381"/>
      <c r="WEZ22" s="381"/>
      <c r="WFA22" s="381"/>
      <c r="WFB22" s="381"/>
      <c r="WFC22" s="381"/>
      <c r="WFD22" s="381"/>
      <c r="WFE22" s="381"/>
      <c r="WFF22" s="381"/>
      <c r="WFG22" s="381"/>
      <c r="WFH22" s="381"/>
      <c r="WFI22" s="381"/>
      <c r="WFJ22" s="381"/>
      <c r="WFK22" s="381"/>
      <c r="WFL22" s="381"/>
      <c r="WFM22" s="381"/>
      <c r="WFN22" s="381"/>
      <c r="WFO22" s="381"/>
      <c r="WFP22" s="381"/>
      <c r="WFQ22" s="381"/>
      <c r="WFR22" s="381"/>
      <c r="WFS22" s="381"/>
      <c r="WFT22" s="381"/>
      <c r="WFU22" s="381"/>
      <c r="WFV22" s="381"/>
      <c r="WFW22" s="381"/>
      <c r="WFX22" s="381"/>
      <c r="WFY22" s="381"/>
      <c r="WFZ22" s="381"/>
      <c r="WGA22" s="381"/>
      <c r="WGB22" s="381"/>
      <c r="WGC22" s="381"/>
      <c r="WGD22" s="381"/>
      <c r="WGE22" s="381"/>
      <c r="WGF22" s="381"/>
      <c r="WGG22" s="381"/>
      <c r="WGH22" s="381"/>
      <c r="WGI22" s="381"/>
      <c r="WGJ22" s="381"/>
      <c r="WGK22" s="381"/>
      <c r="WGL22" s="381"/>
      <c r="WGM22" s="381"/>
      <c r="WGN22" s="381"/>
      <c r="WGO22" s="381"/>
      <c r="WGP22" s="381"/>
      <c r="WGQ22" s="381"/>
      <c r="WGR22" s="381"/>
      <c r="WGS22" s="381"/>
      <c r="WGT22" s="381"/>
      <c r="WGU22" s="381"/>
      <c r="WGV22" s="381"/>
      <c r="WGW22" s="381"/>
      <c r="WGX22" s="381"/>
      <c r="WGY22" s="381"/>
      <c r="WGZ22" s="381"/>
      <c r="WHA22" s="381"/>
      <c r="WHB22" s="381"/>
      <c r="WHC22" s="381"/>
      <c r="WHD22" s="381"/>
      <c r="WHE22" s="381"/>
      <c r="WHF22" s="381"/>
      <c r="WHG22" s="381"/>
      <c r="WHH22" s="381"/>
      <c r="WHI22" s="381"/>
      <c r="WHJ22" s="381"/>
      <c r="WHK22" s="381"/>
      <c r="WHL22" s="381"/>
      <c r="WHM22" s="381"/>
      <c r="WHN22" s="381"/>
      <c r="WHO22" s="381"/>
      <c r="WHP22" s="381"/>
      <c r="WHQ22" s="381"/>
      <c r="WHR22" s="381"/>
      <c r="WHS22" s="381"/>
      <c r="WHT22" s="381"/>
      <c r="WHU22" s="381"/>
      <c r="WHV22" s="381"/>
      <c r="WHW22" s="381"/>
      <c r="WHX22" s="381"/>
      <c r="WHY22" s="381"/>
      <c r="WHZ22" s="381"/>
      <c r="WIA22" s="381"/>
      <c r="WIB22" s="381"/>
      <c r="WIC22" s="381"/>
      <c r="WID22" s="381"/>
      <c r="WIE22" s="381"/>
      <c r="WIF22" s="381"/>
      <c r="WIG22" s="381"/>
      <c r="WIH22" s="381"/>
      <c r="WII22" s="381"/>
      <c r="WIJ22" s="381"/>
      <c r="WIK22" s="381"/>
      <c r="WIL22" s="381"/>
      <c r="WIM22" s="381"/>
      <c r="WIN22" s="381"/>
      <c r="WIO22" s="381"/>
      <c r="WIP22" s="381"/>
      <c r="WIQ22" s="381"/>
      <c r="WIR22" s="381"/>
      <c r="WIS22" s="381"/>
      <c r="WIT22" s="381"/>
      <c r="WIU22" s="381"/>
      <c r="WIV22" s="381"/>
      <c r="WIW22" s="381"/>
      <c r="WIX22" s="381"/>
      <c r="WIY22" s="381"/>
      <c r="WIZ22" s="381"/>
      <c r="WJA22" s="381"/>
      <c r="WJB22" s="381"/>
      <c r="WJC22" s="381"/>
      <c r="WJD22" s="381"/>
      <c r="WJE22" s="381"/>
      <c r="WJF22" s="381"/>
      <c r="WJG22" s="381"/>
      <c r="WJH22" s="381"/>
      <c r="WJI22" s="381"/>
      <c r="WJJ22" s="381"/>
      <c r="WJK22" s="381"/>
      <c r="WJL22" s="381"/>
      <c r="WJM22" s="381"/>
      <c r="WJN22" s="381"/>
      <c r="WJO22" s="381"/>
      <c r="WJP22" s="381"/>
      <c r="WJQ22" s="381"/>
      <c r="WJR22" s="381"/>
      <c r="WJS22" s="381"/>
      <c r="WJT22" s="381"/>
      <c r="WJU22" s="381"/>
      <c r="WJV22" s="381"/>
      <c r="WJW22" s="381"/>
      <c r="WJX22" s="381"/>
      <c r="WJY22" s="381"/>
      <c r="WJZ22" s="381"/>
      <c r="WKA22" s="381"/>
      <c r="WKB22" s="381"/>
      <c r="WKC22" s="381"/>
      <c r="WKD22" s="381"/>
      <c r="WKE22" s="381"/>
      <c r="WKF22" s="381"/>
      <c r="WKG22" s="381"/>
      <c r="WKH22" s="381"/>
      <c r="WKI22" s="381"/>
      <c r="WKJ22" s="381"/>
      <c r="WKK22" s="381"/>
      <c r="WKL22" s="381"/>
      <c r="WKM22" s="381"/>
      <c r="WKN22" s="381"/>
      <c r="WKO22" s="381"/>
      <c r="WKP22" s="381"/>
      <c r="WKQ22" s="381"/>
      <c r="WKR22" s="381"/>
      <c r="WKS22" s="381"/>
      <c r="WKT22" s="381"/>
      <c r="WKU22" s="381"/>
      <c r="WKV22" s="381"/>
      <c r="WKW22" s="381"/>
      <c r="WKX22" s="381"/>
      <c r="WKY22" s="381"/>
      <c r="WKZ22" s="381"/>
      <c r="WLA22" s="381"/>
      <c r="WLB22" s="381"/>
      <c r="WLC22" s="381"/>
      <c r="WLD22" s="381"/>
      <c r="WLE22" s="381"/>
      <c r="WLF22" s="381"/>
      <c r="WLG22" s="381"/>
      <c r="WLH22" s="381"/>
      <c r="WLI22" s="381"/>
      <c r="WLJ22" s="381"/>
      <c r="WLK22" s="381"/>
      <c r="WLL22" s="381"/>
      <c r="WLM22" s="381"/>
      <c r="WLN22" s="381"/>
      <c r="WLO22" s="381"/>
      <c r="WLP22" s="381"/>
      <c r="WLQ22" s="381"/>
      <c r="WLR22" s="381"/>
      <c r="WLS22" s="381"/>
      <c r="WLT22" s="381"/>
      <c r="WLU22" s="381"/>
      <c r="WLV22" s="381"/>
      <c r="WLW22" s="381"/>
      <c r="WLX22" s="381"/>
      <c r="WLY22" s="381"/>
      <c r="WLZ22" s="381"/>
      <c r="WMA22" s="381"/>
      <c r="WMB22" s="381"/>
      <c r="WMC22" s="381"/>
      <c r="WMD22" s="381"/>
      <c r="WME22" s="381"/>
      <c r="WMF22" s="381"/>
      <c r="WMG22" s="381"/>
      <c r="WMH22" s="381"/>
      <c r="WMI22" s="381"/>
      <c r="WMJ22" s="381"/>
      <c r="WMK22" s="381"/>
      <c r="WML22" s="381"/>
      <c r="WMM22" s="381"/>
      <c r="WMN22" s="381"/>
      <c r="WMO22" s="381"/>
      <c r="WMP22" s="381"/>
      <c r="WMQ22" s="381"/>
      <c r="WMR22" s="381"/>
      <c r="WMS22" s="381"/>
      <c r="WMT22" s="381"/>
      <c r="WMU22" s="381"/>
      <c r="WMV22" s="381"/>
      <c r="WMW22" s="381"/>
      <c r="WMX22" s="381"/>
      <c r="WMY22" s="381"/>
      <c r="WMZ22" s="381"/>
      <c r="WNA22" s="381"/>
      <c r="WNB22" s="381"/>
      <c r="WNC22" s="381"/>
      <c r="WND22" s="381"/>
      <c r="WNE22" s="381"/>
      <c r="WNF22" s="381"/>
      <c r="WNG22" s="381"/>
      <c r="WNH22" s="381"/>
      <c r="WNI22" s="381"/>
      <c r="WNJ22" s="381"/>
      <c r="WNK22" s="381"/>
      <c r="WNL22" s="381"/>
      <c r="WNM22" s="381"/>
      <c r="WNN22" s="381"/>
      <c r="WNO22" s="381"/>
      <c r="WNP22" s="381"/>
      <c r="WNQ22" s="381"/>
      <c r="WNR22" s="381"/>
      <c r="WNS22" s="381"/>
      <c r="WNT22" s="381"/>
      <c r="WNU22" s="381"/>
      <c r="WNV22" s="381"/>
      <c r="WNW22" s="381"/>
      <c r="WNX22" s="381"/>
      <c r="WNY22" s="381"/>
      <c r="WNZ22" s="381"/>
      <c r="WOA22" s="381"/>
      <c r="WOB22" s="381"/>
      <c r="WOC22" s="381"/>
      <c r="WOD22" s="381"/>
      <c r="WOE22" s="381"/>
      <c r="WOF22" s="381"/>
      <c r="WOG22" s="381"/>
      <c r="WOH22" s="381"/>
      <c r="WOI22" s="381"/>
      <c r="WOJ22" s="381"/>
      <c r="WOK22" s="381"/>
      <c r="WOL22" s="381"/>
      <c r="WOM22" s="381"/>
      <c r="WON22" s="381"/>
      <c r="WOO22" s="381"/>
      <c r="WOP22" s="381"/>
      <c r="WOQ22" s="381"/>
      <c r="WOR22" s="381"/>
      <c r="WOS22" s="381"/>
      <c r="WOT22" s="381"/>
      <c r="WOU22" s="381"/>
      <c r="WOV22" s="381"/>
      <c r="WOW22" s="381"/>
      <c r="WOX22" s="381"/>
      <c r="WOY22" s="381"/>
      <c r="WOZ22" s="381"/>
      <c r="WPA22" s="381"/>
      <c r="WPB22" s="381"/>
      <c r="WPC22" s="381"/>
      <c r="WPD22" s="381"/>
      <c r="WPE22" s="381"/>
      <c r="WPF22" s="381"/>
      <c r="WPG22" s="381"/>
      <c r="WPH22" s="381"/>
      <c r="WPI22" s="381"/>
      <c r="WPJ22" s="381"/>
      <c r="WPK22" s="381"/>
      <c r="WPL22" s="381"/>
      <c r="WPM22" s="381"/>
      <c r="WPN22" s="381"/>
      <c r="WPO22" s="381"/>
      <c r="WPP22" s="381"/>
      <c r="WPQ22" s="381"/>
      <c r="WPR22" s="381"/>
      <c r="WPS22" s="381"/>
      <c r="WPT22" s="381"/>
      <c r="WPU22" s="381"/>
      <c r="WPV22" s="381"/>
      <c r="WPW22" s="381"/>
      <c r="WPX22" s="381"/>
      <c r="WPY22" s="381"/>
      <c r="WPZ22" s="381"/>
      <c r="WQA22" s="381"/>
      <c r="WQB22" s="381"/>
      <c r="WQC22" s="381"/>
      <c r="WQD22" s="381"/>
      <c r="WQE22" s="381"/>
      <c r="WQF22" s="381"/>
      <c r="WQG22" s="381"/>
      <c r="WQH22" s="381"/>
      <c r="WQI22" s="381"/>
      <c r="WQJ22" s="381"/>
      <c r="WQK22" s="381"/>
      <c r="WQL22" s="381"/>
      <c r="WQM22" s="381"/>
      <c r="WQN22" s="381"/>
      <c r="WQO22" s="381"/>
      <c r="WQP22" s="381"/>
      <c r="WQQ22" s="381"/>
      <c r="WQR22" s="381"/>
      <c r="WQS22" s="381"/>
      <c r="WQT22" s="381"/>
      <c r="WQU22" s="381"/>
      <c r="WQV22" s="381"/>
      <c r="WQW22" s="381"/>
      <c r="WQX22" s="381"/>
      <c r="WQY22" s="381"/>
      <c r="WQZ22" s="381"/>
      <c r="WRA22" s="381"/>
      <c r="WRB22" s="381"/>
      <c r="WRC22" s="381"/>
      <c r="WRD22" s="381"/>
      <c r="WRE22" s="381"/>
      <c r="WRF22" s="381"/>
      <c r="WRG22" s="381"/>
      <c r="WRH22" s="381"/>
      <c r="WRI22" s="381"/>
      <c r="WRJ22" s="381"/>
      <c r="WRK22" s="381"/>
      <c r="WRL22" s="381"/>
      <c r="WRM22" s="381"/>
      <c r="WRN22" s="381"/>
      <c r="WRO22" s="381"/>
      <c r="WRP22" s="381"/>
      <c r="WRQ22" s="381"/>
      <c r="WRR22" s="381"/>
      <c r="WRS22" s="381"/>
      <c r="WRT22" s="381"/>
      <c r="WRU22" s="381"/>
      <c r="WRV22" s="381"/>
      <c r="WRW22" s="381"/>
      <c r="WRX22" s="381"/>
      <c r="WRY22" s="381"/>
      <c r="WRZ22" s="381"/>
      <c r="WSA22" s="381"/>
      <c r="WSB22" s="381"/>
      <c r="WSC22" s="381"/>
      <c r="WSD22" s="381"/>
      <c r="WSE22" s="381"/>
      <c r="WSF22" s="381"/>
      <c r="WSG22" s="381"/>
      <c r="WSH22" s="381"/>
      <c r="WSI22" s="381"/>
      <c r="WSJ22" s="381"/>
      <c r="WSK22" s="381"/>
      <c r="WSL22" s="381"/>
      <c r="WSM22" s="381"/>
      <c r="WSN22" s="381"/>
      <c r="WSO22" s="381"/>
      <c r="WSP22" s="381"/>
      <c r="WSQ22" s="381"/>
      <c r="WSR22" s="381"/>
      <c r="WSS22" s="381"/>
      <c r="WST22" s="381"/>
      <c r="WSU22" s="381"/>
      <c r="WSV22" s="381"/>
      <c r="WSW22" s="381"/>
      <c r="WSX22" s="381"/>
      <c r="WSY22" s="381"/>
      <c r="WSZ22" s="381"/>
      <c r="WTA22" s="381"/>
      <c r="WTB22" s="381"/>
      <c r="WTC22" s="381"/>
      <c r="WTD22" s="381"/>
      <c r="WTE22" s="381"/>
      <c r="WTF22" s="381"/>
      <c r="WTG22" s="381"/>
      <c r="WTH22" s="381"/>
      <c r="WTI22" s="381"/>
      <c r="WTJ22" s="381"/>
      <c r="WTK22" s="381"/>
      <c r="WTL22" s="381"/>
      <c r="WTM22" s="381"/>
      <c r="WTN22" s="381"/>
      <c r="WTO22" s="381"/>
      <c r="WTP22" s="381"/>
      <c r="WTQ22" s="381"/>
      <c r="WTR22" s="381"/>
      <c r="WTS22" s="381"/>
      <c r="WTT22" s="381"/>
      <c r="WTU22" s="381"/>
      <c r="WTV22" s="381"/>
      <c r="WTW22" s="381"/>
      <c r="WTX22" s="381"/>
      <c r="WTY22" s="381"/>
      <c r="WTZ22" s="381"/>
      <c r="WUA22" s="381"/>
      <c r="WUB22" s="381"/>
      <c r="WUC22" s="381"/>
      <c r="WUD22" s="381"/>
      <c r="WUE22" s="381"/>
      <c r="WUF22" s="381"/>
      <c r="WUG22" s="381"/>
      <c r="WUH22" s="381"/>
      <c r="WUI22" s="381"/>
      <c r="WUJ22" s="381"/>
      <c r="WUK22" s="381"/>
      <c r="WUL22" s="381"/>
      <c r="WUM22" s="381"/>
      <c r="WUN22" s="381"/>
      <c r="WUO22" s="381"/>
      <c r="WUP22" s="381"/>
      <c r="WUQ22" s="381"/>
      <c r="WUR22" s="381"/>
      <c r="WUS22" s="381"/>
      <c r="WUT22" s="381"/>
      <c r="WUU22" s="381"/>
      <c r="WUV22" s="381"/>
      <c r="WUW22" s="381"/>
      <c r="WUX22" s="381"/>
      <c r="WUY22" s="381"/>
      <c r="WUZ22" s="381"/>
      <c r="WVA22" s="381"/>
      <c r="WVB22" s="381"/>
      <c r="WVC22" s="381"/>
      <c r="WVD22" s="381"/>
      <c r="WVE22" s="381"/>
      <c r="WVF22" s="381"/>
      <c r="WVG22" s="381"/>
      <c r="WVH22" s="381"/>
      <c r="WVI22" s="381"/>
      <c r="WVJ22" s="381"/>
      <c r="WVK22" s="381"/>
      <c r="WVL22" s="381"/>
      <c r="WVM22" s="381"/>
      <c r="WVN22" s="381"/>
      <c r="WVO22" s="381"/>
      <c r="WVP22" s="381"/>
      <c r="WVQ22" s="381"/>
      <c r="WVR22" s="381"/>
      <c r="WVS22" s="381"/>
      <c r="WVT22" s="381"/>
      <c r="WVU22" s="381"/>
      <c r="WVV22" s="381"/>
      <c r="WVW22" s="381"/>
      <c r="WVX22" s="381"/>
      <c r="WVY22" s="381"/>
      <c r="WVZ22" s="381"/>
      <c r="WWA22" s="381"/>
      <c r="WWB22" s="381"/>
      <c r="WWC22" s="381"/>
      <c r="WWD22" s="381"/>
      <c r="WWE22" s="381"/>
      <c r="WWF22" s="381"/>
      <c r="WWG22" s="381"/>
      <c r="WWH22" s="381"/>
      <c r="WWI22" s="381"/>
      <c r="WWJ22" s="381"/>
      <c r="WWK22" s="381"/>
      <c r="WWL22" s="381"/>
      <c r="WWM22" s="381"/>
      <c r="WWN22" s="381"/>
      <c r="WWO22" s="381"/>
      <c r="WWP22" s="381"/>
      <c r="WWQ22" s="381"/>
      <c r="WWR22" s="381"/>
      <c r="WWS22" s="381"/>
      <c r="WWT22" s="381"/>
      <c r="WWU22" s="381"/>
      <c r="WWV22" s="381"/>
      <c r="WWW22" s="381"/>
      <c r="WWX22" s="381"/>
      <c r="WWY22" s="381"/>
      <c r="WWZ22" s="381"/>
      <c r="WXA22" s="381"/>
      <c r="WXB22" s="381"/>
      <c r="WXC22" s="381"/>
      <c r="WXD22" s="381"/>
      <c r="WXE22" s="381"/>
      <c r="WXF22" s="381"/>
      <c r="WXG22" s="381"/>
      <c r="WXH22" s="381"/>
      <c r="WXI22" s="381"/>
      <c r="WXJ22" s="381"/>
      <c r="WXK22" s="381"/>
      <c r="WXL22" s="381"/>
      <c r="WXM22" s="381"/>
      <c r="WXN22" s="381"/>
      <c r="WXO22" s="381"/>
      <c r="WXP22" s="381"/>
      <c r="WXQ22" s="381"/>
      <c r="WXR22" s="381"/>
      <c r="WXS22" s="381"/>
      <c r="WXT22" s="381"/>
      <c r="WXU22" s="381"/>
      <c r="WXV22" s="381"/>
      <c r="WXW22" s="381"/>
      <c r="WXX22" s="381"/>
      <c r="WXY22" s="381"/>
      <c r="WXZ22" s="381"/>
      <c r="WYA22" s="381"/>
      <c r="WYB22" s="381"/>
      <c r="WYC22" s="381"/>
      <c r="WYD22" s="381"/>
      <c r="WYE22" s="381"/>
      <c r="WYF22" s="381"/>
      <c r="WYG22" s="381"/>
      <c r="WYH22" s="381"/>
      <c r="WYI22" s="381"/>
      <c r="WYJ22" s="381"/>
      <c r="WYK22" s="381"/>
      <c r="WYL22" s="381"/>
      <c r="WYM22" s="381"/>
      <c r="WYN22" s="381"/>
      <c r="WYO22" s="381"/>
      <c r="WYP22" s="381"/>
      <c r="WYQ22" s="381"/>
      <c r="WYR22" s="381"/>
      <c r="WYS22" s="381"/>
      <c r="WYT22" s="381"/>
      <c r="WYU22" s="381"/>
      <c r="WYV22" s="381"/>
      <c r="WYW22" s="381"/>
      <c r="WYX22" s="381"/>
      <c r="WYY22" s="381"/>
      <c r="WYZ22" s="381"/>
      <c r="WZA22" s="381"/>
      <c r="WZB22" s="381"/>
      <c r="WZC22" s="381"/>
      <c r="WZD22" s="381"/>
      <c r="WZE22" s="381"/>
      <c r="WZF22" s="381"/>
      <c r="WZG22" s="381"/>
      <c r="WZH22" s="381"/>
      <c r="WZI22" s="381"/>
      <c r="WZJ22" s="381"/>
      <c r="WZK22" s="381"/>
      <c r="WZL22" s="381"/>
      <c r="WZM22" s="381"/>
      <c r="WZN22" s="381"/>
      <c r="WZO22" s="381"/>
      <c r="WZP22" s="381"/>
      <c r="WZQ22" s="381"/>
      <c r="WZR22" s="381"/>
      <c r="WZS22" s="381"/>
      <c r="WZT22" s="381"/>
      <c r="WZU22" s="381"/>
      <c r="WZV22" s="381"/>
      <c r="WZW22" s="381"/>
      <c r="WZX22" s="381"/>
      <c r="WZY22" s="381"/>
      <c r="WZZ22" s="381"/>
      <c r="XAA22" s="381"/>
      <c r="XAB22" s="381"/>
      <c r="XAC22" s="381"/>
      <c r="XAD22" s="381"/>
      <c r="XAE22" s="381"/>
      <c r="XAF22" s="381"/>
      <c r="XAG22" s="381"/>
      <c r="XAH22" s="381"/>
      <c r="XAI22" s="381"/>
      <c r="XAJ22" s="381"/>
      <c r="XAK22" s="381"/>
      <c r="XAL22" s="381"/>
      <c r="XAM22" s="381"/>
      <c r="XAN22" s="381"/>
      <c r="XAO22" s="381"/>
      <c r="XAP22" s="381"/>
      <c r="XAQ22" s="381"/>
      <c r="XAR22" s="381"/>
      <c r="XAS22" s="381"/>
      <c r="XAT22" s="381"/>
      <c r="XAU22" s="381"/>
      <c r="XAV22" s="381"/>
      <c r="XAW22" s="381"/>
      <c r="XAX22" s="381"/>
      <c r="XAY22" s="381"/>
      <c r="XAZ22" s="381"/>
      <c r="XBA22" s="381"/>
      <c r="XBB22" s="381"/>
      <c r="XBC22" s="381"/>
      <c r="XBD22" s="381"/>
      <c r="XBE22" s="381"/>
      <c r="XBF22" s="381"/>
      <c r="XBG22" s="381"/>
      <c r="XBH22" s="381"/>
      <c r="XBI22" s="381"/>
      <c r="XBJ22" s="381"/>
      <c r="XBK22" s="381"/>
      <c r="XBL22" s="381"/>
      <c r="XBM22" s="381"/>
      <c r="XBN22" s="381"/>
      <c r="XBO22" s="381"/>
      <c r="XBP22" s="381"/>
      <c r="XBQ22" s="381"/>
      <c r="XBR22" s="381"/>
      <c r="XBS22" s="381"/>
      <c r="XBT22" s="381"/>
      <c r="XBU22" s="381"/>
      <c r="XBV22" s="381"/>
      <c r="XBW22" s="381"/>
      <c r="XBX22" s="381"/>
      <c r="XBY22" s="381"/>
      <c r="XBZ22" s="381"/>
      <c r="XCA22" s="381"/>
      <c r="XCB22" s="381"/>
      <c r="XCC22" s="381"/>
      <c r="XCD22" s="381"/>
      <c r="XCE22" s="381"/>
      <c r="XCF22" s="381"/>
      <c r="XCG22" s="381"/>
      <c r="XCH22" s="381"/>
      <c r="XCI22" s="381"/>
      <c r="XCJ22" s="381"/>
      <c r="XCK22" s="381"/>
      <c r="XCL22" s="381"/>
      <c r="XCM22" s="381"/>
      <c r="XCN22" s="381"/>
      <c r="XCO22" s="381"/>
      <c r="XCP22" s="381"/>
      <c r="XCQ22" s="381"/>
      <c r="XCR22" s="381"/>
      <c r="XCS22" s="381"/>
      <c r="XCT22" s="381"/>
      <c r="XCU22" s="381"/>
      <c r="XCV22" s="381"/>
      <c r="XCW22" s="381"/>
      <c r="XCX22" s="381"/>
      <c r="XCY22" s="381"/>
      <c r="XCZ22" s="381"/>
      <c r="XDA22" s="381"/>
      <c r="XDB22" s="381"/>
      <c r="XDC22" s="381"/>
      <c r="XDD22" s="381"/>
      <c r="XDE22" s="381"/>
      <c r="XDF22" s="381"/>
      <c r="XDG22" s="381"/>
      <c r="XDH22" s="381"/>
      <c r="XDI22" s="381"/>
      <c r="XDJ22" s="381"/>
      <c r="XDK22" s="381"/>
      <c r="XDL22" s="381"/>
      <c r="XDM22" s="381"/>
      <c r="XDN22" s="381"/>
      <c r="XDO22" s="381"/>
      <c r="XDP22" s="381"/>
      <c r="XDQ22" s="381"/>
      <c r="XDR22" s="381"/>
      <c r="XDS22" s="381"/>
      <c r="XDT22" s="381"/>
      <c r="XDU22" s="381"/>
      <c r="XDV22" s="381"/>
      <c r="XDW22" s="381"/>
      <c r="XDX22" s="381"/>
      <c r="XDY22" s="381"/>
      <c r="XDZ22" s="381"/>
      <c r="XEA22" s="381"/>
      <c r="XEB22" s="381"/>
      <c r="XEC22" s="381"/>
      <c r="XED22" s="381"/>
      <c r="XEE22" s="381"/>
      <c r="XEF22" s="381"/>
      <c r="XEG22" s="381"/>
      <c r="XEH22" s="381"/>
      <c r="XEI22" s="381"/>
      <c r="XEJ22" s="381"/>
      <c r="XEK22" s="381"/>
      <c r="XEL22" s="381"/>
      <c r="XEM22" s="381"/>
      <c r="XEN22" s="381"/>
      <c r="XEO22" s="381"/>
      <c r="XEP22" s="381"/>
      <c r="XEQ22" s="381"/>
      <c r="XER22" s="381"/>
      <c r="XES22" s="381"/>
      <c r="XET22" s="381"/>
      <c r="XEU22" s="381"/>
      <c r="XEV22" s="381"/>
      <c r="XEW22" s="381"/>
      <c r="XEX22" s="381"/>
      <c r="XEY22" s="381"/>
      <c r="XEZ22" s="381"/>
      <c r="XFA22" s="381"/>
      <c r="XFB22" s="381"/>
      <c r="XFC22" s="381"/>
      <c r="XFD22" s="381"/>
    </row>
    <row r="23" spans="1:16384" ht="16.5" hidden="1" thickBot="1">
      <c r="A23" s="381"/>
      <c r="B23" s="961" t="s">
        <v>109</v>
      </c>
      <c r="C23" s="1311" t="s">
        <v>109</v>
      </c>
      <c r="D23" s="1311"/>
      <c r="E23" s="1311"/>
      <c r="F23" s="1311"/>
      <c r="G23" s="1311"/>
      <c r="H23" s="1311"/>
      <c r="I23" s="1311"/>
      <c r="J23" s="1311"/>
      <c r="K23" s="1312"/>
      <c r="M23" s="474"/>
      <c r="Y23" s="421"/>
    </row>
    <row r="24" spans="1:16384" ht="15" hidden="1" thickBot="1">
      <c r="A24" s="381"/>
      <c r="B24" s="962"/>
      <c r="C24" s="1165" t="s">
        <v>83</v>
      </c>
      <c r="D24" s="1166"/>
      <c r="E24" s="1166"/>
      <c r="F24" s="1166"/>
      <c r="G24" s="1166"/>
      <c r="H24" s="1166"/>
      <c r="I24" s="1166"/>
      <c r="J24" s="1166"/>
      <c r="K24" s="1167"/>
      <c r="M24" s="474"/>
      <c r="N24" s="638"/>
      <c r="O24" s="639"/>
      <c r="P24" s="639"/>
      <c r="Q24" s="639"/>
      <c r="R24" s="639"/>
      <c r="S24" s="639"/>
      <c r="T24" s="639"/>
      <c r="U24" s="639"/>
      <c r="V24" s="639">
        <f>SUM(V5:V7)</f>
        <v>6</v>
      </c>
      <c r="W24" s="639"/>
      <c r="X24" s="639"/>
      <c r="Y24" s="421"/>
    </row>
    <row r="25" spans="1:16384" hidden="1">
      <c r="A25" s="381"/>
      <c r="B25" s="962"/>
      <c r="C25" s="434" t="s">
        <v>205</v>
      </c>
      <c r="D25" s="1315" t="e">
        <f>SUM(E6:E7)</f>
        <v>#N/A</v>
      </c>
      <c r="E25" s="1316"/>
      <c r="F25" s="1353" t="e">
        <f>SUM(G6:G7)</f>
        <v>#N/A</v>
      </c>
      <c r="G25" s="1354"/>
      <c r="H25" s="1315" t="e">
        <f>SUM(I6:I7)</f>
        <v>#N/A</v>
      </c>
      <c r="I25" s="1316"/>
      <c r="J25" s="1353" t="e">
        <f>SUM(K6:K7)</f>
        <v>#N/A</v>
      </c>
      <c r="K25" s="1354"/>
      <c r="M25" s="474"/>
      <c r="Y25" s="421"/>
    </row>
    <row r="26" spans="1:16384" hidden="1">
      <c r="A26" s="381"/>
      <c r="B26" s="962"/>
      <c r="C26" s="434" t="s">
        <v>113</v>
      </c>
      <c r="D26" s="1304">
        <f>$V$24</f>
        <v>6</v>
      </c>
      <c r="E26" s="1305"/>
      <c r="F26" s="1304">
        <f>$V$24</f>
        <v>6</v>
      </c>
      <c r="G26" s="1305"/>
      <c r="H26" s="1304">
        <f>$V$24</f>
        <v>6</v>
      </c>
      <c r="I26" s="1305"/>
      <c r="J26" s="1304">
        <f>$V$24</f>
        <v>6</v>
      </c>
      <c r="K26" s="1305"/>
      <c r="M26" s="474"/>
      <c r="Y26" s="421"/>
    </row>
    <row r="27" spans="1:16384" ht="15" hidden="1" thickBot="1">
      <c r="A27" s="381"/>
      <c r="B27" s="962"/>
      <c r="C27" s="434" t="s">
        <v>206</v>
      </c>
      <c r="D27" s="1300" t="e">
        <f>D25/D26</f>
        <v>#N/A</v>
      </c>
      <c r="E27" s="1301"/>
      <c r="F27" s="1300" t="e">
        <f t="shared" ref="F27" si="3">F25/F26</f>
        <v>#N/A</v>
      </c>
      <c r="G27" s="1301"/>
      <c r="H27" s="1300" t="e">
        <f>H25/H26</f>
        <v>#N/A</v>
      </c>
      <c r="I27" s="1301"/>
      <c r="J27" s="1300" t="e">
        <f t="shared" ref="J27" si="4">J25/J26</f>
        <v>#N/A</v>
      </c>
      <c r="K27" s="1301"/>
      <c r="M27" s="474"/>
      <c r="Y27" s="421"/>
    </row>
    <row r="28" spans="1:16384" ht="18.75" hidden="1" thickBot="1">
      <c r="A28" s="381"/>
      <c r="B28" s="962"/>
      <c r="C28" s="437" t="s">
        <v>110</v>
      </c>
      <c r="D28" s="1317" t="e">
        <f>IF(ISNUMBER(J25),(SUM(D25:K25)/SUM(D26:K26)),IF(ISNUMBER(H25),(SUM(D25:I25)/SUM(D26:I26)),IF(ISNUMBER(F25),(SUM(D25:G25)/SUM(D26:G26)),D27)))</f>
        <v>#N/A</v>
      </c>
      <c r="E28" s="1318"/>
      <c r="F28" s="1318"/>
      <c r="G28" s="1318"/>
      <c r="H28" s="1318"/>
      <c r="I28" s="1318"/>
      <c r="J28" s="1318"/>
      <c r="K28" s="1319"/>
      <c r="M28" s="474"/>
      <c r="Y28" s="421"/>
    </row>
    <row r="29" spans="1:16384" ht="15" hidden="1" thickBot="1">
      <c r="A29" s="381"/>
      <c r="B29" s="962"/>
      <c r="C29" s="1322" t="s">
        <v>64</v>
      </c>
      <c r="D29" s="1323"/>
      <c r="E29" s="1323"/>
      <c r="F29" s="1323"/>
      <c r="G29" s="1323"/>
      <c r="H29" s="1323"/>
      <c r="I29" s="1323"/>
      <c r="J29" s="1323"/>
      <c r="K29" s="1324"/>
      <c r="M29" s="474"/>
      <c r="N29" s="640"/>
      <c r="O29" s="640"/>
      <c r="P29" s="640"/>
      <c r="Q29" s="640"/>
      <c r="R29" s="640"/>
      <c r="S29" s="640"/>
      <c r="T29" s="640"/>
      <c r="U29" s="640"/>
      <c r="V29" s="640">
        <f>SUM(V8:V15)</f>
        <v>9</v>
      </c>
      <c r="W29" s="640"/>
      <c r="X29" s="640"/>
      <c r="Y29" s="421"/>
    </row>
    <row r="30" spans="1:16384" hidden="1">
      <c r="A30" s="381"/>
      <c r="B30" s="962"/>
      <c r="C30" s="434" t="s">
        <v>205</v>
      </c>
      <c r="D30" s="1315" t="e">
        <f>SUM(E9:E15)</f>
        <v>#N/A</v>
      </c>
      <c r="E30" s="1316"/>
      <c r="F30" s="1353" t="e">
        <f>SUM(G9:G15)</f>
        <v>#N/A</v>
      </c>
      <c r="G30" s="1354"/>
      <c r="H30" s="1315" t="e">
        <f>SUM(I9:I15)</f>
        <v>#N/A</v>
      </c>
      <c r="I30" s="1316"/>
      <c r="J30" s="1353" t="e">
        <f>SUM(K9:K15)</f>
        <v>#N/A</v>
      </c>
      <c r="K30" s="1354"/>
      <c r="M30" s="474"/>
      <c r="Y30" s="421"/>
    </row>
    <row r="31" spans="1:16384" hidden="1">
      <c r="A31" s="381"/>
      <c r="B31" s="962"/>
      <c r="C31" s="434" t="s">
        <v>113</v>
      </c>
      <c r="D31" s="1304">
        <f>$V$29</f>
        <v>9</v>
      </c>
      <c r="E31" s="1305"/>
      <c r="F31" s="1304">
        <f>$V$29</f>
        <v>9</v>
      </c>
      <c r="G31" s="1305"/>
      <c r="H31" s="1304">
        <f>$V$29</f>
        <v>9</v>
      </c>
      <c r="I31" s="1305"/>
      <c r="J31" s="1304">
        <f>$V$29</f>
        <v>9</v>
      </c>
      <c r="K31" s="1305"/>
      <c r="M31" s="474"/>
      <c r="Y31" s="421"/>
    </row>
    <row r="32" spans="1:16384" ht="15" hidden="1" thickBot="1">
      <c r="A32" s="381"/>
      <c r="B32" s="962"/>
      <c r="C32" s="434" t="s">
        <v>207</v>
      </c>
      <c r="D32" s="1300" t="e">
        <f>D30/D31</f>
        <v>#N/A</v>
      </c>
      <c r="E32" s="1301"/>
      <c r="F32" s="1300" t="e">
        <f t="shared" ref="F32" si="5">F30/F31</f>
        <v>#N/A</v>
      </c>
      <c r="G32" s="1301"/>
      <c r="H32" s="1300" t="e">
        <f>H30/H31</f>
        <v>#N/A</v>
      </c>
      <c r="I32" s="1301"/>
      <c r="J32" s="1300" t="e">
        <f t="shared" ref="J32" si="6">J30/J31</f>
        <v>#N/A</v>
      </c>
      <c r="K32" s="1301"/>
      <c r="M32" s="474"/>
      <c r="Y32" s="421"/>
    </row>
    <row r="33" spans="1:16384" ht="18.75" hidden="1" thickBot="1">
      <c r="A33" s="381"/>
      <c r="B33" s="963"/>
      <c r="C33" s="437" t="s">
        <v>110</v>
      </c>
      <c r="D33" s="1317" t="e">
        <f>IF(ISNUMBER(J30),(SUM(D30:K30)/SUM(D31:K31)),IF(ISNUMBER(H30),(SUM(D30:I30)/SUM(D31:I31)),IF(ISNUMBER(F30),(SUM(D30:G30)/SUM(D31:G31)),D32)))</f>
        <v>#N/A</v>
      </c>
      <c r="E33" s="1318"/>
      <c r="F33" s="1318"/>
      <c r="G33" s="1318"/>
      <c r="H33" s="1318"/>
      <c r="I33" s="1318"/>
      <c r="J33" s="1318"/>
      <c r="K33" s="1319"/>
      <c r="M33" s="474"/>
      <c r="Y33" s="421"/>
    </row>
    <row r="34" spans="1:16384" hidden="1">
      <c r="A34" s="381"/>
      <c r="M34" s="474"/>
      <c r="N34" s="540"/>
      <c r="O34" s="233"/>
      <c r="P34" s="84"/>
      <c r="Q34" s="84"/>
      <c r="R34" s="399"/>
      <c r="S34" s="399"/>
      <c r="T34" s="399"/>
    </row>
    <row r="35" spans="1:16384">
      <c r="A35" s="381"/>
      <c r="B35" s="381"/>
      <c r="C35" s="381"/>
      <c r="D35" s="381"/>
      <c r="E35" s="381"/>
      <c r="F35" s="381"/>
      <c r="G35" s="381"/>
      <c r="H35" s="381"/>
      <c r="I35" s="381"/>
      <c r="J35" s="381"/>
      <c r="K35" s="381"/>
      <c r="L35" s="381"/>
      <c r="M35" s="381"/>
      <c r="N35" s="381"/>
      <c r="O35" s="381"/>
      <c r="P35" s="381"/>
      <c r="Q35" s="381"/>
      <c r="R35" s="381"/>
      <c r="S35" s="381"/>
      <c r="T35" s="381"/>
      <c r="U35" s="381"/>
      <c r="V35" s="419"/>
      <c r="W35" s="419"/>
      <c r="X35" s="381"/>
      <c r="Y35" s="421"/>
      <c r="Z35" s="907"/>
      <c r="AA35" s="381"/>
      <c r="AB35" s="381"/>
      <c r="AC35" s="381"/>
      <c r="AD35" s="381"/>
      <c r="AE35" s="381"/>
      <c r="AF35" s="381"/>
      <c r="AG35" s="381"/>
      <c r="AH35" s="381"/>
      <c r="AI35" s="381"/>
      <c r="AJ35" s="381"/>
      <c r="AK35" s="381"/>
      <c r="AL35" s="381"/>
      <c r="AM35" s="381"/>
      <c r="AN35" s="381"/>
      <c r="AO35" s="381"/>
      <c r="AP35" s="381"/>
      <c r="AQ35" s="381"/>
      <c r="AR35" s="381"/>
      <c r="AS35" s="381"/>
      <c r="AT35" s="381"/>
      <c r="AU35" s="381"/>
      <c r="AV35" s="381"/>
      <c r="AW35" s="381"/>
      <c r="AX35" s="381"/>
      <c r="AY35" s="381"/>
      <c r="AZ35" s="381"/>
      <c r="BA35" s="381"/>
      <c r="BB35" s="381"/>
      <c r="BC35" s="381"/>
      <c r="BD35" s="381"/>
      <c r="BE35" s="381"/>
      <c r="BF35" s="381"/>
      <c r="BG35" s="381"/>
      <c r="BH35" s="381"/>
      <c r="BI35" s="381"/>
      <c r="BJ35" s="381"/>
      <c r="BK35" s="381"/>
      <c r="BL35" s="381"/>
      <c r="BM35" s="381"/>
      <c r="BN35" s="381"/>
      <c r="BO35" s="381"/>
      <c r="BP35" s="381"/>
      <c r="BQ35" s="381"/>
      <c r="BR35" s="381"/>
      <c r="BS35" s="381"/>
      <c r="BT35" s="381"/>
      <c r="BU35" s="381"/>
      <c r="BV35" s="381"/>
      <c r="BW35" s="381"/>
      <c r="BX35" s="381"/>
      <c r="BY35" s="381"/>
      <c r="BZ35" s="381"/>
      <c r="CA35" s="381"/>
      <c r="CB35" s="381"/>
      <c r="CC35" s="381"/>
      <c r="CD35" s="381"/>
      <c r="CE35" s="381"/>
      <c r="CF35" s="381"/>
      <c r="CG35" s="381"/>
      <c r="CH35" s="381"/>
      <c r="CI35" s="381"/>
      <c r="CJ35" s="381"/>
      <c r="CK35" s="381"/>
      <c r="CL35" s="381"/>
      <c r="CM35" s="381"/>
      <c r="CN35" s="381"/>
      <c r="CO35" s="381"/>
      <c r="CP35" s="381"/>
      <c r="CQ35" s="381"/>
      <c r="CR35" s="381"/>
      <c r="CS35" s="381"/>
      <c r="CT35" s="381"/>
      <c r="CU35" s="381"/>
      <c r="CV35" s="381"/>
      <c r="CW35" s="381"/>
      <c r="CX35" s="381"/>
      <c r="CY35" s="381"/>
      <c r="CZ35" s="381"/>
      <c r="DA35" s="381"/>
      <c r="DB35" s="381"/>
      <c r="DC35" s="381"/>
      <c r="DD35" s="381"/>
      <c r="DE35" s="381"/>
      <c r="DF35" s="381"/>
      <c r="DG35" s="381"/>
      <c r="DH35" s="381"/>
      <c r="DI35" s="381"/>
      <c r="DJ35" s="381"/>
      <c r="DK35" s="381"/>
      <c r="DL35" s="381"/>
      <c r="DM35" s="381"/>
      <c r="DN35" s="381"/>
      <c r="DO35" s="381"/>
      <c r="DP35" s="381"/>
      <c r="DQ35" s="381"/>
      <c r="DR35" s="381"/>
      <c r="DS35" s="381"/>
      <c r="DT35" s="381"/>
      <c r="DU35" s="381"/>
      <c r="DV35" s="381"/>
      <c r="DW35" s="381"/>
      <c r="DX35" s="381"/>
      <c r="DY35" s="381"/>
      <c r="DZ35" s="381"/>
      <c r="EA35" s="381"/>
      <c r="EB35" s="381"/>
      <c r="EC35" s="381"/>
      <c r="ED35" s="381"/>
      <c r="EE35" s="381"/>
      <c r="EF35" s="381"/>
      <c r="EG35" s="381"/>
      <c r="EH35" s="381"/>
      <c r="EI35" s="381"/>
      <c r="EJ35" s="381"/>
      <c r="EK35" s="381"/>
      <c r="EL35" s="381"/>
      <c r="EM35" s="381"/>
      <c r="EN35" s="381"/>
      <c r="EO35" s="381"/>
      <c r="EP35" s="381"/>
      <c r="EQ35" s="381"/>
      <c r="ER35" s="381"/>
      <c r="ES35" s="381"/>
      <c r="ET35" s="381"/>
      <c r="EU35" s="381"/>
      <c r="EV35" s="381"/>
      <c r="EW35" s="381"/>
      <c r="EX35" s="381"/>
      <c r="EY35" s="381"/>
      <c r="EZ35" s="381"/>
      <c r="FA35" s="381"/>
      <c r="FB35" s="381"/>
      <c r="FC35" s="381"/>
      <c r="FD35" s="381"/>
      <c r="FE35" s="381"/>
      <c r="FF35" s="381"/>
      <c r="FG35" s="381"/>
      <c r="FH35" s="381"/>
      <c r="FI35" s="381"/>
      <c r="FJ35" s="381"/>
      <c r="FK35" s="381"/>
      <c r="FL35" s="381"/>
      <c r="FM35" s="381"/>
      <c r="FN35" s="381"/>
      <c r="FO35" s="381"/>
      <c r="FP35" s="381"/>
      <c r="FQ35" s="381"/>
      <c r="FR35" s="381"/>
      <c r="FS35" s="381"/>
      <c r="FT35" s="381"/>
      <c r="FU35" s="381"/>
      <c r="FV35" s="381"/>
      <c r="FW35" s="381"/>
      <c r="FX35" s="381"/>
      <c r="FY35" s="381"/>
      <c r="FZ35" s="381"/>
      <c r="GA35" s="381"/>
      <c r="GB35" s="381"/>
      <c r="GC35" s="381"/>
      <c r="GD35" s="381"/>
      <c r="GE35" s="381"/>
      <c r="GF35" s="381"/>
      <c r="GG35" s="381"/>
      <c r="GH35" s="381"/>
      <c r="GI35" s="381"/>
      <c r="GJ35" s="381"/>
      <c r="GK35" s="381"/>
      <c r="GL35" s="381"/>
      <c r="GM35" s="381"/>
      <c r="GN35" s="381"/>
      <c r="GO35" s="381"/>
      <c r="GP35" s="381"/>
      <c r="GQ35" s="381"/>
      <c r="GR35" s="381"/>
      <c r="GS35" s="381"/>
      <c r="GT35" s="381"/>
      <c r="GU35" s="381"/>
      <c r="GV35" s="381"/>
      <c r="GW35" s="381"/>
      <c r="GX35" s="381"/>
      <c r="GY35" s="381"/>
      <c r="GZ35" s="381"/>
      <c r="HA35" s="381"/>
      <c r="HB35" s="381"/>
      <c r="HC35" s="381"/>
      <c r="HD35" s="381"/>
      <c r="HE35" s="381"/>
      <c r="HF35" s="381"/>
      <c r="HG35" s="381"/>
      <c r="HH35" s="381"/>
      <c r="HI35" s="381"/>
      <c r="HJ35" s="381"/>
      <c r="HK35" s="381"/>
      <c r="HL35" s="381"/>
      <c r="HM35" s="381"/>
      <c r="HN35" s="381"/>
      <c r="HO35" s="381"/>
      <c r="HP35" s="381"/>
      <c r="HQ35" s="381"/>
      <c r="HR35" s="381"/>
      <c r="HS35" s="381"/>
      <c r="HT35" s="381"/>
      <c r="HU35" s="381"/>
      <c r="HV35" s="381"/>
      <c r="HW35" s="381"/>
      <c r="HX35" s="381"/>
      <c r="HY35" s="381"/>
      <c r="HZ35" s="381"/>
      <c r="IA35" s="381"/>
      <c r="IB35" s="381"/>
      <c r="IC35" s="381"/>
      <c r="ID35" s="381"/>
      <c r="IE35" s="381"/>
      <c r="IF35" s="381"/>
      <c r="IG35" s="381"/>
      <c r="IH35" s="381"/>
      <c r="II35" s="381"/>
      <c r="IJ35" s="381"/>
      <c r="IK35" s="381"/>
      <c r="IL35" s="381"/>
      <c r="IM35" s="381"/>
      <c r="IN35" s="381"/>
      <c r="IO35" s="381"/>
      <c r="IP35" s="381"/>
      <c r="IQ35" s="381"/>
      <c r="IR35" s="381"/>
      <c r="IS35" s="381"/>
      <c r="IT35" s="381"/>
      <c r="IU35" s="381"/>
      <c r="IV35" s="381"/>
      <c r="IW35" s="381"/>
      <c r="IX35" s="381"/>
      <c r="IY35" s="381"/>
      <c r="IZ35" s="381"/>
      <c r="JA35" s="381"/>
      <c r="JB35" s="381"/>
      <c r="JC35" s="381"/>
      <c r="JD35" s="381"/>
      <c r="JE35" s="381"/>
      <c r="JF35" s="381"/>
      <c r="JG35" s="381"/>
      <c r="JH35" s="381"/>
      <c r="JI35" s="381"/>
      <c r="JJ35" s="381"/>
      <c r="JK35" s="381"/>
      <c r="JL35" s="381"/>
      <c r="JM35" s="381"/>
      <c r="JN35" s="381"/>
      <c r="JO35" s="381"/>
      <c r="JP35" s="381"/>
      <c r="JQ35" s="381"/>
      <c r="JR35" s="381"/>
      <c r="JS35" s="381"/>
      <c r="JT35" s="381"/>
      <c r="JU35" s="381"/>
      <c r="JV35" s="381"/>
      <c r="JW35" s="381"/>
      <c r="JX35" s="381"/>
      <c r="JY35" s="381"/>
      <c r="JZ35" s="381"/>
      <c r="KA35" s="381"/>
      <c r="KB35" s="381"/>
      <c r="KC35" s="381"/>
      <c r="KD35" s="381"/>
      <c r="KE35" s="381"/>
      <c r="KF35" s="381"/>
      <c r="KG35" s="381"/>
      <c r="KH35" s="381"/>
      <c r="KI35" s="381"/>
      <c r="KJ35" s="381"/>
      <c r="KK35" s="381"/>
      <c r="KL35" s="381"/>
      <c r="KM35" s="381"/>
      <c r="KN35" s="381"/>
      <c r="KO35" s="381"/>
      <c r="KP35" s="381"/>
      <c r="KQ35" s="381"/>
      <c r="KR35" s="381"/>
      <c r="KS35" s="381"/>
      <c r="KT35" s="381"/>
      <c r="KU35" s="381"/>
      <c r="KV35" s="381"/>
      <c r="KW35" s="381"/>
      <c r="KX35" s="381"/>
      <c r="KY35" s="381"/>
      <c r="KZ35" s="381"/>
      <c r="LA35" s="381"/>
      <c r="LB35" s="381"/>
      <c r="LC35" s="381"/>
      <c r="LD35" s="381"/>
      <c r="LE35" s="381"/>
      <c r="LF35" s="381"/>
      <c r="LG35" s="381"/>
      <c r="LH35" s="381"/>
      <c r="LI35" s="381"/>
      <c r="LJ35" s="381"/>
      <c r="LK35" s="381"/>
      <c r="LL35" s="381"/>
      <c r="LM35" s="381"/>
      <c r="LN35" s="381"/>
      <c r="LO35" s="381"/>
      <c r="LP35" s="381"/>
      <c r="LQ35" s="381"/>
      <c r="LR35" s="381"/>
      <c r="LS35" s="381"/>
      <c r="LT35" s="381"/>
      <c r="LU35" s="381"/>
      <c r="LV35" s="381"/>
      <c r="LW35" s="381"/>
      <c r="LX35" s="381"/>
      <c r="LY35" s="381"/>
      <c r="LZ35" s="381"/>
      <c r="MA35" s="381"/>
      <c r="MB35" s="381"/>
      <c r="MC35" s="381"/>
      <c r="MD35" s="381"/>
      <c r="ME35" s="381"/>
      <c r="MF35" s="381"/>
      <c r="MG35" s="381"/>
      <c r="MH35" s="381"/>
      <c r="MI35" s="381"/>
      <c r="MJ35" s="381"/>
      <c r="MK35" s="381"/>
      <c r="ML35" s="381"/>
      <c r="MM35" s="381"/>
      <c r="MN35" s="381"/>
      <c r="MO35" s="381"/>
      <c r="MP35" s="381"/>
      <c r="MQ35" s="381"/>
      <c r="MR35" s="381"/>
      <c r="MS35" s="381"/>
      <c r="MT35" s="381"/>
      <c r="MU35" s="381"/>
      <c r="MV35" s="381"/>
      <c r="MW35" s="381"/>
      <c r="MX35" s="381"/>
      <c r="MY35" s="381"/>
      <c r="MZ35" s="381"/>
      <c r="NA35" s="381"/>
      <c r="NB35" s="381"/>
      <c r="NC35" s="381"/>
      <c r="ND35" s="381"/>
      <c r="NE35" s="381"/>
      <c r="NF35" s="381"/>
      <c r="NG35" s="381"/>
      <c r="NH35" s="381"/>
      <c r="NI35" s="381"/>
      <c r="NJ35" s="381"/>
      <c r="NK35" s="381"/>
      <c r="NL35" s="381"/>
      <c r="NM35" s="381"/>
      <c r="NN35" s="381"/>
      <c r="NO35" s="381"/>
      <c r="NP35" s="381"/>
      <c r="NQ35" s="381"/>
      <c r="NR35" s="381"/>
      <c r="NS35" s="381"/>
      <c r="NT35" s="381"/>
      <c r="NU35" s="381"/>
      <c r="NV35" s="381"/>
      <c r="NW35" s="381"/>
      <c r="NX35" s="381"/>
      <c r="NY35" s="381"/>
      <c r="NZ35" s="381"/>
      <c r="OA35" s="381"/>
      <c r="OB35" s="381"/>
      <c r="OC35" s="381"/>
      <c r="OD35" s="381"/>
      <c r="OE35" s="381"/>
      <c r="OF35" s="381"/>
      <c r="OG35" s="381"/>
      <c r="OH35" s="381"/>
      <c r="OI35" s="381"/>
      <c r="OJ35" s="381"/>
      <c r="OK35" s="381"/>
      <c r="OL35" s="381"/>
      <c r="OM35" s="381"/>
      <c r="ON35" s="381"/>
      <c r="OO35" s="381"/>
      <c r="OP35" s="381"/>
      <c r="OQ35" s="381"/>
      <c r="OR35" s="381"/>
      <c r="OS35" s="381"/>
      <c r="OT35" s="381"/>
      <c r="OU35" s="381"/>
      <c r="OV35" s="381"/>
      <c r="OW35" s="381"/>
      <c r="OX35" s="381"/>
      <c r="OY35" s="381"/>
      <c r="OZ35" s="381"/>
      <c r="PA35" s="381"/>
      <c r="PB35" s="381"/>
      <c r="PC35" s="381"/>
      <c r="PD35" s="381"/>
      <c r="PE35" s="381"/>
      <c r="PF35" s="381"/>
      <c r="PG35" s="381"/>
      <c r="PH35" s="381"/>
      <c r="PI35" s="381"/>
      <c r="PJ35" s="381"/>
      <c r="PK35" s="381"/>
      <c r="PL35" s="381"/>
      <c r="PM35" s="381"/>
      <c r="PN35" s="381"/>
      <c r="PO35" s="381"/>
      <c r="PP35" s="381"/>
      <c r="PQ35" s="381"/>
      <c r="PR35" s="381"/>
      <c r="PS35" s="381"/>
      <c r="PT35" s="381"/>
      <c r="PU35" s="381"/>
      <c r="PV35" s="381"/>
      <c r="PW35" s="381"/>
      <c r="PX35" s="381"/>
      <c r="PY35" s="381"/>
      <c r="PZ35" s="381"/>
      <c r="QA35" s="381"/>
      <c r="QB35" s="381"/>
      <c r="QC35" s="381"/>
      <c r="QD35" s="381"/>
      <c r="QE35" s="381"/>
      <c r="QF35" s="381"/>
      <c r="QG35" s="381"/>
      <c r="QH35" s="381"/>
      <c r="QI35" s="381"/>
      <c r="QJ35" s="381"/>
      <c r="QK35" s="381"/>
      <c r="QL35" s="381"/>
      <c r="QM35" s="381"/>
      <c r="QN35" s="381"/>
      <c r="QO35" s="381"/>
      <c r="QP35" s="381"/>
      <c r="QQ35" s="381"/>
      <c r="QR35" s="381"/>
      <c r="QS35" s="381"/>
      <c r="QT35" s="381"/>
      <c r="QU35" s="381"/>
      <c r="QV35" s="381"/>
      <c r="QW35" s="381"/>
      <c r="QX35" s="381"/>
      <c r="QY35" s="381"/>
      <c r="QZ35" s="381"/>
      <c r="RA35" s="381"/>
      <c r="RB35" s="381"/>
      <c r="RC35" s="381"/>
      <c r="RD35" s="381"/>
      <c r="RE35" s="381"/>
      <c r="RF35" s="381"/>
      <c r="RG35" s="381"/>
      <c r="RH35" s="381"/>
      <c r="RI35" s="381"/>
      <c r="RJ35" s="381"/>
      <c r="RK35" s="381"/>
      <c r="RL35" s="381"/>
      <c r="RM35" s="381"/>
      <c r="RN35" s="381"/>
      <c r="RO35" s="381"/>
      <c r="RP35" s="381"/>
      <c r="RQ35" s="381"/>
      <c r="RR35" s="381"/>
      <c r="RS35" s="381"/>
      <c r="RT35" s="381"/>
      <c r="RU35" s="381"/>
      <c r="RV35" s="381"/>
      <c r="RW35" s="381"/>
      <c r="RX35" s="381"/>
      <c r="RY35" s="381"/>
      <c r="RZ35" s="381"/>
      <c r="SA35" s="381"/>
      <c r="SB35" s="381"/>
      <c r="SC35" s="381"/>
      <c r="SD35" s="381"/>
      <c r="SE35" s="381"/>
      <c r="SF35" s="381"/>
      <c r="SG35" s="381"/>
      <c r="SH35" s="381"/>
      <c r="SI35" s="381"/>
      <c r="SJ35" s="381"/>
      <c r="SK35" s="381"/>
      <c r="SL35" s="381"/>
      <c r="SM35" s="381"/>
      <c r="SN35" s="381"/>
      <c r="SO35" s="381"/>
      <c r="SP35" s="381"/>
      <c r="SQ35" s="381"/>
      <c r="SR35" s="381"/>
      <c r="SS35" s="381"/>
      <c r="ST35" s="381"/>
      <c r="SU35" s="381"/>
      <c r="SV35" s="381"/>
      <c r="SW35" s="381"/>
      <c r="SX35" s="381"/>
      <c r="SY35" s="381"/>
      <c r="SZ35" s="381"/>
      <c r="TA35" s="381"/>
      <c r="TB35" s="381"/>
      <c r="TC35" s="381"/>
      <c r="TD35" s="381"/>
      <c r="TE35" s="381"/>
      <c r="TF35" s="381"/>
      <c r="TG35" s="381"/>
      <c r="TH35" s="381"/>
      <c r="TI35" s="381"/>
      <c r="TJ35" s="381"/>
      <c r="TK35" s="381"/>
      <c r="TL35" s="381"/>
      <c r="TM35" s="381"/>
      <c r="TN35" s="381"/>
      <c r="TO35" s="381"/>
      <c r="TP35" s="381"/>
      <c r="TQ35" s="381"/>
      <c r="TR35" s="381"/>
      <c r="TS35" s="381"/>
      <c r="TT35" s="381"/>
      <c r="TU35" s="381"/>
      <c r="TV35" s="381"/>
      <c r="TW35" s="381"/>
      <c r="TX35" s="381"/>
      <c r="TY35" s="381"/>
      <c r="TZ35" s="381"/>
      <c r="UA35" s="381"/>
      <c r="UB35" s="381"/>
      <c r="UC35" s="381"/>
      <c r="UD35" s="381"/>
      <c r="UE35" s="381"/>
      <c r="UF35" s="381"/>
      <c r="UG35" s="381"/>
      <c r="UH35" s="381"/>
      <c r="UI35" s="381"/>
      <c r="UJ35" s="381"/>
      <c r="UK35" s="381"/>
      <c r="UL35" s="381"/>
      <c r="UM35" s="381"/>
      <c r="UN35" s="381"/>
      <c r="UO35" s="381"/>
      <c r="UP35" s="381"/>
      <c r="UQ35" s="381"/>
      <c r="UR35" s="381"/>
      <c r="US35" s="381"/>
      <c r="UT35" s="381"/>
      <c r="UU35" s="381"/>
      <c r="UV35" s="381"/>
      <c r="UW35" s="381"/>
      <c r="UX35" s="381"/>
      <c r="UY35" s="381"/>
      <c r="UZ35" s="381"/>
      <c r="VA35" s="381"/>
      <c r="VB35" s="381"/>
      <c r="VC35" s="381"/>
      <c r="VD35" s="381"/>
      <c r="VE35" s="381"/>
      <c r="VF35" s="381"/>
      <c r="VG35" s="381"/>
      <c r="VH35" s="381"/>
      <c r="VI35" s="381"/>
      <c r="VJ35" s="381"/>
      <c r="VK35" s="381"/>
      <c r="VL35" s="381"/>
      <c r="VM35" s="381"/>
      <c r="VN35" s="381"/>
      <c r="VO35" s="381"/>
      <c r="VP35" s="381"/>
      <c r="VQ35" s="381"/>
      <c r="VR35" s="381"/>
      <c r="VS35" s="381"/>
      <c r="VT35" s="381"/>
      <c r="VU35" s="381"/>
      <c r="VV35" s="381"/>
      <c r="VW35" s="381"/>
      <c r="VX35" s="381"/>
      <c r="VY35" s="381"/>
      <c r="VZ35" s="381"/>
      <c r="WA35" s="381"/>
      <c r="WB35" s="381"/>
      <c r="WC35" s="381"/>
      <c r="WD35" s="381"/>
      <c r="WE35" s="381"/>
      <c r="WF35" s="381"/>
      <c r="WG35" s="381"/>
      <c r="WH35" s="381"/>
      <c r="WI35" s="381"/>
      <c r="WJ35" s="381"/>
      <c r="WK35" s="381"/>
      <c r="WL35" s="381"/>
      <c r="WM35" s="381"/>
      <c r="WN35" s="381"/>
      <c r="WO35" s="381"/>
      <c r="WP35" s="381"/>
      <c r="WQ35" s="381"/>
      <c r="WR35" s="381"/>
      <c r="WS35" s="381"/>
      <c r="WT35" s="381"/>
      <c r="WU35" s="381"/>
      <c r="WV35" s="381"/>
      <c r="WW35" s="381"/>
      <c r="WX35" s="381"/>
      <c r="WY35" s="381"/>
      <c r="WZ35" s="381"/>
      <c r="XA35" s="381"/>
      <c r="XB35" s="381"/>
      <c r="XC35" s="381"/>
      <c r="XD35" s="381"/>
      <c r="XE35" s="381"/>
      <c r="XF35" s="381"/>
      <c r="XG35" s="381"/>
      <c r="XH35" s="381"/>
      <c r="XI35" s="381"/>
      <c r="XJ35" s="381"/>
      <c r="XK35" s="381"/>
      <c r="XL35" s="381"/>
      <c r="XM35" s="381"/>
      <c r="XN35" s="381"/>
      <c r="XO35" s="381"/>
      <c r="XP35" s="381"/>
      <c r="XQ35" s="381"/>
      <c r="XR35" s="381"/>
      <c r="XS35" s="381"/>
      <c r="XT35" s="381"/>
      <c r="XU35" s="381"/>
      <c r="XV35" s="381"/>
      <c r="XW35" s="381"/>
      <c r="XX35" s="381"/>
      <c r="XY35" s="381"/>
      <c r="XZ35" s="381"/>
      <c r="YA35" s="381"/>
      <c r="YB35" s="381"/>
      <c r="YC35" s="381"/>
      <c r="YD35" s="381"/>
      <c r="YE35" s="381"/>
      <c r="YF35" s="381"/>
      <c r="YG35" s="381"/>
      <c r="YH35" s="381"/>
      <c r="YI35" s="381"/>
      <c r="YJ35" s="381"/>
      <c r="YK35" s="381"/>
      <c r="YL35" s="381"/>
      <c r="YM35" s="381"/>
      <c r="YN35" s="381"/>
      <c r="YO35" s="381"/>
      <c r="YP35" s="381"/>
      <c r="YQ35" s="381"/>
      <c r="YR35" s="381"/>
      <c r="YS35" s="381"/>
      <c r="YT35" s="381"/>
      <c r="YU35" s="381"/>
      <c r="YV35" s="381"/>
      <c r="YW35" s="381"/>
      <c r="YX35" s="381"/>
      <c r="YY35" s="381"/>
      <c r="YZ35" s="381"/>
      <c r="ZA35" s="381"/>
      <c r="ZB35" s="381"/>
      <c r="ZC35" s="381"/>
      <c r="ZD35" s="381"/>
      <c r="ZE35" s="381"/>
      <c r="ZF35" s="381"/>
      <c r="ZG35" s="381"/>
      <c r="ZH35" s="381"/>
      <c r="ZI35" s="381"/>
      <c r="ZJ35" s="381"/>
      <c r="ZK35" s="381"/>
      <c r="ZL35" s="381"/>
      <c r="ZM35" s="381"/>
      <c r="ZN35" s="381"/>
      <c r="ZO35" s="381"/>
      <c r="ZP35" s="381"/>
      <c r="ZQ35" s="381"/>
      <c r="ZR35" s="381"/>
      <c r="ZS35" s="381"/>
      <c r="ZT35" s="381"/>
      <c r="ZU35" s="381"/>
      <c r="ZV35" s="381"/>
      <c r="ZW35" s="381"/>
      <c r="ZX35" s="381"/>
      <c r="ZY35" s="381"/>
      <c r="ZZ35" s="381"/>
      <c r="AAA35" s="381"/>
      <c r="AAB35" s="381"/>
      <c r="AAC35" s="381"/>
      <c r="AAD35" s="381"/>
      <c r="AAE35" s="381"/>
      <c r="AAF35" s="381"/>
      <c r="AAG35" s="381"/>
      <c r="AAH35" s="381"/>
      <c r="AAI35" s="381"/>
      <c r="AAJ35" s="381"/>
      <c r="AAK35" s="381"/>
      <c r="AAL35" s="381"/>
      <c r="AAM35" s="381"/>
      <c r="AAN35" s="381"/>
      <c r="AAO35" s="381"/>
      <c r="AAP35" s="381"/>
      <c r="AAQ35" s="381"/>
      <c r="AAR35" s="381"/>
      <c r="AAS35" s="381"/>
      <c r="AAT35" s="381"/>
      <c r="AAU35" s="381"/>
      <c r="AAV35" s="381"/>
      <c r="AAW35" s="381"/>
      <c r="AAX35" s="381"/>
      <c r="AAY35" s="381"/>
      <c r="AAZ35" s="381"/>
      <c r="ABA35" s="381"/>
      <c r="ABB35" s="381"/>
      <c r="ABC35" s="381"/>
      <c r="ABD35" s="381"/>
      <c r="ABE35" s="381"/>
      <c r="ABF35" s="381"/>
      <c r="ABG35" s="381"/>
      <c r="ABH35" s="381"/>
      <c r="ABI35" s="381"/>
      <c r="ABJ35" s="381"/>
      <c r="ABK35" s="381"/>
      <c r="ABL35" s="381"/>
      <c r="ABM35" s="381"/>
      <c r="ABN35" s="381"/>
      <c r="ABO35" s="381"/>
      <c r="ABP35" s="381"/>
      <c r="ABQ35" s="381"/>
      <c r="ABR35" s="381"/>
      <c r="ABS35" s="381"/>
      <c r="ABT35" s="381"/>
      <c r="ABU35" s="381"/>
      <c r="ABV35" s="381"/>
      <c r="ABW35" s="381"/>
      <c r="ABX35" s="381"/>
      <c r="ABY35" s="381"/>
      <c r="ABZ35" s="381"/>
      <c r="ACA35" s="381"/>
      <c r="ACB35" s="381"/>
      <c r="ACC35" s="381"/>
      <c r="ACD35" s="381"/>
      <c r="ACE35" s="381"/>
      <c r="ACF35" s="381"/>
      <c r="ACG35" s="381"/>
      <c r="ACH35" s="381"/>
      <c r="ACI35" s="381"/>
      <c r="ACJ35" s="381"/>
      <c r="ACK35" s="381"/>
      <c r="ACL35" s="381"/>
      <c r="ACM35" s="381"/>
      <c r="ACN35" s="381"/>
      <c r="ACO35" s="381"/>
      <c r="ACP35" s="381"/>
      <c r="ACQ35" s="381"/>
      <c r="ACR35" s="381"/>
      <c r="ACS35" s="381"/>
      <c r="ACT35" s="381"/>
      <c r="ACU35" s="381"/>
      <c r="ACV35" s="381"/>
      <c r="ACW35" s="381"/>
      <c r="ACX35" s="381"/>
      <c r="ACY35" s="381"/>
      <c r="ACZ35" s="381"/>
      <c r="ADA35" s="381"/>
      <c r="ADB35" s="381"/>
      <c r="ADC35" s="381"/>
      <c r="ADD35" s="381"/>
      <c r="ADE35" s="381"/>
      <c r="ADF35" s="381"/>
      <c r="ADG35" s="381"/>
      <c r="ADH35" s="381"/>
      <c r="ADI35" s="381"/>
      <c r="ADJ35" s="381"/>
      <c r="ADK35" s="381"/>
      <c r="ADL35" s="381"/>
      <c r="ADM35" s="381"/>
      <c r="ADN35" s="381"/>
      <c r="ADO35" s="381"/>
      <c r="ADP35" s="381"/>
      <c r="ADQ35" s="381"/>
      <c r="ADR35" s="381"/>
      <c r="ADS35" s="381"/>
      <c r="ADT35" s="381"/>
      <c r="ADU35" s="381"/>
      <c r="ADV35" s="381"/>
      <c r="ADW35" s="381"/>
      <c r="ADX35" s="381"/>
      <c r="ADY35" s="381"/>
      <c r="ADZ35" s="381"/>
      <c r="AEA35" s="381"/>
      <c r="AEB35" s="381"/>
      <c r="AEC35" s="381"/>
      <c r="AED35" s="381"/>
      <c r="AEE35" s="381"/>
      <c r="AEF35" s="381"/>
      <c r="AEG35" s="381"/>
      <c r="AEH35" s="381"/>
      <c r="AEI35" s="381"/>
      <c r="AEJ35" s="381"/>
      <c r="AEK35" s="381"/>
      <c r="AEL35" s="381"/>
      <c r="AEM35" s="381"/>
      <c r="AEN35" s="381"/>
      <c r="AEO35" s="381"/>
      <c r="AEP35" s="381"/>
      <c r="AEQ35" s="381"/>
      <c r="AER35" s="381"/>
      <c r="AES35" s="381"/>
      <c r="AET35" s="381"/>
      <c r="AEU35" s="381"/>
      <c r="AEV35" s="381"/>
      <c r="AEW35" s="381"/>
      <c r="AEX35" s="381"/>
      <c r="AEY35" s="381"/>
      <c r="AEZ35" s="381"/>
      <c r="AFA35" s="381"/>
      <c r="AFB35" s="381"/>
      <c r="AFC35" s="381"/>
      <c r="AFD35" s="381"/>
      <c r="AFE35" s="381"/>
      <c r="AFF35" s="381"/>
      <c r="AFG35" s="381"/>
      <c r="AFH35" s="381"/>
      <c r="AFI35" s="381"/>
      <c r="AFJ35" s="381"/>
      <c r="AFK35" s="381"/>
      <c r="AFL35" s="381"/>
      <c r="AFM35" s="381"/>
      <c r="AFN35" s="381"/>
      <c r="AFO35" s="381"/>
      <c r="AFP35" s="381"/>
      <c r="AFQ35" s="381"/>
      <c r="AFR35" s="381"/>
      <c r="AFS35" s="381"/>
      <c r="AFT35" s="381"/>
      <c r="AFU35" s="381"/>
      <c r="AFV35" s="381"/>
      <c r="AFW35" s="381"/>
      <c r="AFX35" s="381"/>
      <c r="AFY35" s="381"/>
      <c r="AFZ35" s="381"/>
      <c r="AGA35" s="381"/>
      <c r="AGB35" s="381"/>
      <c r="AGC35" s="381"/>
      <c r="AGD35" s="381"/>
      <c r="AGE35" s="381"/>
      <c r="AGF35" s="381"/>
      <c r="AGG35" s="381"/>
      <c r="AGH35" s="381"/>
      <c r="AGI35" s="381"/>
      <c r="AGJ35" s="381"/>
      <c r="AGK35" s="381"/>
      <c r="AGL35" s="381"/>
      <c r="AGM35" s="381"/>
      <c r="AGN35" s="381"/>
      <c r="AGO35" s="381"/>
      <c r="AGP35" s="381"/>
      <c r="AGQ35" s="381"/>
      <c r="AGR35" s="381"/>
      <c r="AGS35" s="381"/>
      <c r="AGT35" s="381"/>
      <c r="AGU35" s="381"/>
      <c r="AGV35" s="381"/>
      <c r="AGW35" s="381"/>
      <c r="AGX35" s="381"/>
      <c r="AGY35" s="381"/>
      <c r="AGZ35" s="381"/>
      <c r="AHA35" s="381"/>
      <c r="AHB35" s="381"/>
      <c r="AHC35" s="381"/>
      <c r="AHD35" s="381"/>
      <c r="AHE35" s="381"/>
      <c r="AHF35" s="381"/>
      <c r="AHG35" s="381"/>
      <c r="AHH35" s="381"/>
      <c r="AHI35" s="381"/>
      <c r="AHJ35" s="381"/>
      <c r="AHK35" s="381"/>
      <c r="AHL35" s="381"/>
      <c r="AHM35" s="381"/>
      <c r="AHN35" s="381"/>
      <c r="AHO35" s="381"/>
      <c r="AHP35" s="381"/>
      <c r="AHQ35" s="381"/>
      <c r="AHR35" s="381"/>
      <c r="AHS35" s="381"/>
      <c r="AHT35" s="381"/>
      <c r="AHU35" s="381"/>
      <c r="AHV35" s="381"/>
      <c r="AHW35" s="381"/>
      <c r="AHX35" s="381"/>
      <c r="AHY35" s="381"/>
      <c r="AHZ35" s="381"/>
      <c r="AIA35" s="381"/>
      <c r="AIB35" s="381"/>
      <c r="AIC35" s="381"/>
      <c r="AID35" s="381"/>
      <c r="AIE35" s="381"/>
      <c r="AIF35" s="381"/>
      <c r="AIG35" s="381"/>
      <c r="AIH35" s="381"/>
      <c r="AII35" s="381"/>
      <c r="AIJ35" s="381"/>
      <c r="AIK35" s="381"/>
      <c r="AIL35" s="381"/>
      <c r="AIM35" s="381"/>
      <c r="AIN35" s="381"/>
      <c r="AIO35" s="381"/>
      <c r="AIP35" s="381"/>
      <c r="AIQ35" s="381"/>
      <c r="AIR35" s="381"/>
      <c r="AIS35" s="381"/>
      <c r="AIT35" s="381"/>
      <c r="AIU35" s="381"/>
      <c r="AIV35" s="381"/>
      <c r="AIW35" s="381"/>
      <c r="AIX35" s="381"/>
      <c r="AIY35" s="381"/>
      <c r="AIZ35" s="381"/>
      <c r="AJA35" s="381"/>
      <c r="AJB35" s="381"/>
      <c r="AJC35" s="381"/>
      <c r="AJD35" s="381"/>
      <c r="AJE35" s="381"/>
      <c r="AJF35" s="381"/>
      <c r="AJG35" s="381"/>
      <c r="AJH35" s="381"/>
      <c r="AJI35" s="381"/>
      <c r="AJJ35" s="381"/>
      <c r="AJK35" s="381"/>
      <c r="AJL35" s="381"/>
      <c r="AJM35" s="381"/>
      <c r="AJN35" s="381"/>
      <c r="AJO35" s="381"/>
      <c r="AJP35" s="381"/>
      <c r="AJQ35" s="381"/>
      <c r="AJR35" s="381"/>
      <c r="AJS35" s="381"/>
      <c r="AJT35" s="381"/>
      <c r="AJU35" s="381"/>
      <c r="AJV35" s="381"/>
      <c r="AJW35" s="381"/>
      <c r="AJX35" s="381"/>
      <c r="AJY35" s="381"/>
      <c r="AJZ35" s="381"/>
      <c r="AKA35" s="381"/>
      <c r="AKB35" s="381"/>
      <c r="AKC35" s="381"/>
      <c r="AKD35" s="381"/>
      <c r="AKE35" s="381"/>
      <c r="AKF35" s="381"/>
      <c r="AKG35" s="381"/>
      <c r="AKH35" s="381"/>
      <c r="AKI35" s="381"/>
      <c r="AKJ35" s="381"/>
      <c r="AKK35" s="381"/>
      <c r="AKL35" s="381"/>
      <c r="AKM35" s="381"/>
      <c r="AKN35" s="381"/>
      <c r="AKO35" s="381"/>
      <c r="AKP35" s="381"/>
      <c r="AKQ35" s="381"/>
      <c r="AKR35" s="381"/>
      <c r="AKS35" s="381"/>
      <c r="AKT35" s="381"/>
      <c r="AKU35" s="381"/>
      <c r="AKV35" s="381"/>
      <c r="AKW35" s="381"/>
      <c r="AKX35" s="381"/>
      <c r="AKY35" s="381"/>
      <c r="AKZ35" s="381"/>
      <c r="ALA35" s="381"/>
      <c r="ALB35" s="381"/>
      <c r="ALC35" s="381"/>
      <c r="ALD35" s="381"/>
      <c r="ALE35" s="381"/>
      <c r="ALF35" s="381"/>
      <c r="ALG35" s="381"/>
      <c r="ALH35" s="381"/>
      <c r="ALI35" s="381"/>
      <c r="ALJ35" s="381"/>
      <c r="ALK35" s="381"/>
      <c r="ALL35" s="381"/>
      <c r="ALM35" s="381"/>
      <c r="ALN35" s="381"/>
      <c r="ALO35" s="381"/>
      <c r="ALP35" s="381"/>
      <c r="ALQ35" s="381"/>
      <c r="ALR35" s="381"/>
      <c r="ALS35" s="381"/>
      <c r="ALT35" s="381"/>
      <c r="ALU35" s="381"/>
      <c r="ALV35" s="381"/>
      <c r="ALW35" s="381"/>
      <c r="ALX35" s="381"/>
      <c r="ALY35" s="381"/>
      <c r="ALZ35" s="381"/>
      <c r="AMA35" s="381"/>
      <c r="AMB35" s="381"/>
      <c r="AMC35" s="381"/>
      <c r="AMD35" s="381"/>
      <c r="AME35" s="381"/>
      <c r="AMF35" s="381"/>
      <c r="AMG35" s="381"/>
      <c r="AMH35" s="381"/>
      <c r="AMI35" s="381"/>
      <c r="AMJ35" s="381"/>
      <c r="AMK35" s="381"/>
      <c r="AML35" s="381"/>
      <c r="AMM35" s="381"/>
      <c r="AMN35" s="381"/>
      <c r="AMO35" s="381"/>
      <c r="AMP35" s="381"/>
      <c r="AMQ35" s="381"/>
      <c r="AMR35" s="381"/>
      <c r="AMS35" s="381"/>
      <c r="AMT35" s="381"/>
      <c r="AMU35" s="381"/>
      <c r="AMV35" s="381"/>
      <c r="AMW35" s="381"/>
      <c r="AMX35" s="381"/>
      <c r="AMY35" s="381"/>
      <c r="AMZ35" s="381"/>
      <c r="ANA35" s="381"/>
      <c r="ANB35" s="381"/>
      <c r="ANC35" s="381"/>
      <c r="AND35" s="381"/>
      <c r="ANE35" s="381"/>
      <c r="ANF35" s="381"/>
      <c r="ANG35" s="381"/>
      <c r="ANH35" s="381"/>
      <c r="ANI35" s="381"/>
      <c r="ANJ35" s="381"/>
      <c r="ANK35" s="381"/>
      <c r="ANL35" s="381"/>
      <c r="ANM35" s="381"/>
      <c r="ANN35" s="381"/>
      <c r="ANO35" s="381"/>
      <c r="ANP35" s="381"/>
      <c r="ANQ35" s="381"/>
      <c r="ANR35" s="381"/>
      <c r="ANS35" s="381"/>
      <c r="ANT35" s="381"/>
      <c r="ANU35" s="381"/>
      <c r="ANV35" s="381"/>
      <c r="ANW35" s="381"/>
      <c r="ANX35" s="381"/>
      <c r="ANY35" s="381"/>
      <c r="ANZ35" s="381"/>
      <c r="AOA35" s="381"/>
      <c r="AOB35" s="381"/>
      <c r="AOC35" s="381"/>
      <c r="AOD35" s="381"/>
      <c r="AOE35" s="381"/>
      <c r="AOF35" s="381"/>
      <c r="AOG35" s="381"/>
      <c r="AOH35" s="381"/>
      <c r="AOI35" s="381"/>
      <c r="AOJ35" s="381"/>
      <c r="AOK35" s="381"/>
      <c r="AOL35" s="381"/>
      <c r="AOM35" s="381"/>
      <c r="AON35" s="381"/>
      <c r="AOO35" s="381"/>
      <c r="AOP35" s="381"/>
      <c r="AOQ35" s="381"/>
      <c r="AOR35" s="381"/>
      <c r="AOS35" s="381"/>
      <c r="AOT35" s="381"/>
      <c r="AOU35" s="381"/>
      <c r="AOV35" s="381"/>
      <c r="AOW35" s="381"/>
      <c r="AOX35" s="381"/>
      <c r="AOY35" s="381"/>
      <c r="AOZ35" s="381"/>
      <c r="APA35" s="381"/>
      <c r="APB35" s="381"/>
      <c r="APC35" s="381"/>
      <c r="APD35" s="381"/>
      <c r="APE35" s="381"/>
      <c r="APF35" s="381"/>
      <c r="APG35" s="381"/>
      <c r="APH35" s="381"/>
      <c r="API35" s="381"/>
      <c r="APJ35" s="381"/>
      <c r="APK35" s="381"/>
      <c r="APL35" s="381"/>
      <c r="APM35" s="381"/>
      <c r="APN35" s="381"/>
      <c r="APO35" s="381"/>
      <c r="APP35" s="381"/>
      <c r="APQ35" s="381"/>
      <c r="APR35" s="381"/>
      <c r="APS35" s="381"/>
      <c r="APT35" s="381"/>
      <c r="APU35" s="381"/>
      <c r="APV35" s="381"/>
      <c r="APW35" s="381"/>
      <c r="APX35" s="381"/>
      <c r="APY35" s="381"/>
      <c r="APZ35" s="381"/>
      <c r="AQA35" s="381"/>
      <c r="AQB35" s="381"/>
      <c r="AQC35" s="381"/>
      <c r="AQD35" s="381"/>
      <c r="AQE35" s="381"/>
      <c r="AQF35" s="381"/>
      <c r="AQG35" s="381"/>
      <c r="AQH35" s="381"/>
      <c r="AQI35" s="381"/>
      <c r="AQJ35" s="381"/>
      <c r="AQK35" s="381"/>
      <c r="AQL35" s="381"/>
      <c r="AQM35" s="381"/>
      <c r="AQN35" s="381"/>
      <c r="AQO35" s="381"/>
      <c r="AQP35" s="381"/>
      <c r="AQQ35" s="381"/>
      <c r="AQR35" s="381"/>
      <c r="AQS35" s="381"/>
      <c r="AQT35" s="381"/>
      <c r="AQU35" s="381"/>
      <c r="AQV35" s="381"/>
      <c r="AQW35" s="381"/>
      <c r="AQX35" s="381"/>
      <c r="AQY35" s="381"/>
      <c r="AQZ35" s="381"/>
      <c r="ARA35" s="381"/>
      <c r="ARB35" s="381"/>
      <c r="ARC35" s="381"/>
      <c r="ARD35" s="381"/>
      <c r="ARE35" s="381"/>
      <c r="ARF35" s="381"/>
      <c r="ARG35" s="381"/>
      <c r="ARH35" s="381"/>
      <c r="ARI35" s="381"/>
      <c r="ARJ35" s="381"/>
      <c r="ARK35" s="381"/>
      <c r="ARL35" s="381"/>
      <c r="ARM35" s="381"/>
      <c r="ARN35" s="381"/>
      <c r="ARO35" s="381"/>
      <c r="ARP35" s="381"/>
      <c r="ARQ35" s="381"/>
      <c r="ARR35" s="381"/>
      <c r="ARS35" s="381"/>
      <c r="ART35" s="381"/>
      <c r="ARU35" s="381"/>
      <c r="ARV35" s="381"/>
      <c r="ARW35" s="381"/>
      <c r="ARX35" s="381"/>
      <c r="ARY35" s="381"/>
      <c r="ARZ35" s="381"/>
      <c r="ASA35" s="381"/>
      <c r="ASB35" s="381"/>
      <c r="ASC35" s="381"/>
      <c r="ASD35" s="381"/>
      <c r="ASE35" s="381"/>
      <c r="ASF35" s="381"/>
      <c r="ASG35" s="381"/>
      <c r="ASH35" s="381"/>
      <c r="ASI35" s="381"/>
      <c r="ASJ35" s="381"/>
      <c r="ASK35" s="381"/>
      <c r="ASL35" s="381"/>
      <c r="ASM35" s="381"/>
      <c r="ASN35" s="381"/>
      <c r="ASO35" s="381"/>
      <c r="ASP35" s="381"/>
      <c r="ASQ35" s="381"/>
      <c r="ASR35" s="381"/>
      <c r="ASS35" s="381"/>
      <c r="AST35" s="381"/>
      <c r="ASU35" s="381"/>
      <c r="ASV35" s="381"/>
      <c r="ASW35" s="381"/>
      <c r="ASX35" s="381"/>
      <c r="ASY35" s="381"/>
      <c r="ASZ35" s="381"/>
      <c r="ATA35" s="381"/>
      <c r="ATB35" s="381"/>
      <c r="ATC35" s="381"/>
      <c r="ATD35" s="381"/>
      <c r="ATE35" s="381"/>
      <c r="ATF35" s="381"/>
      <c r="ATG35" s="381"/>
      <c r="ATH35" s="381"/>
      <c r="ATI35" s="381"/>
      <c r="ATJ35" s="381"/>
      <c r="ATK35" s="381"/>
      <c r="ATL35" s="381"/>
      <c r="ATM35" s="381"/>
      <c r="ATN35" s="381"/>
      <c r="ATO35" s="381"/>
      <c r="ATP35" s="381"/>
      <c r="ATQ35" s="381"/>
      <c r="ATR35" s="381"/>
      <c r="ATS35" s="381"/>
      <c r="ATT35" s="381"/>
      <c r="ATU35" s="381"/>
      <c r="ATV35" s="381"/>
      <c r="ATW35" s="381"/>
      <c r="ATX35" s="381"/>
      <c r="ATY35" s="381"/>
      <c r="ATZ35" s="381"/>
      <c r="AUA35" s="381"/>
      <c r="AUB35" s="381"/>
      <c r="AUC35" s="381"/>
      <c r="AUD35" s="381"/>
      <c r="AUE35" s="381"/>
      <c r="AUF35" s="381"/>
      <c r="AUG35" s="381"/>
      <c r="AUH35" s="381"/>
      <c r="AUI35" s="381"/>
      <c r="AUJ35" s="381"/>
      <c r="AUK35" s="381"/>
      <c r="AUL35" s="381"/>
      <c r="AUM35" s="381"/>
      <c r="AUN35" s="381"/>
      <c r="AUO35" s="381"/>
      <c r="AUP35" s="381"/>
      <c r="AUQ35" s="381"/>
      <c r="AUR35" s="381"/>
      <c r="AUS35" s="381"/>
      <c r="AUT35" s="381"/>
      <c r="AUU35" s="381"/>
      <c r="AUV35" s="381"/>
      <c r="AUW35" s="381"/>
      <c r="AUX35" s="381"/>
      <c r="AUY35" s="381"/>
      <c r="AUZ35" s="381"/>
      <c r="AVA35" s="381"/>
      <c r="AVB35" s="381"/>
      <c r="AVC35" s="381"/>
      <c r="AVD35" s="381"/>
      <c r="AVE35" s="381"/>
      <c r="AVF35" s="381"/>
      <c r="AVG35" s="381"/>
      <c r="AVH35" s="381"/>
      <c r="AVI35" s="381"/>
      <c r="AVJ35" s="381"/>
      <c r="AVK35" s="381"/>
      <c r="AVL35" s="381"/>
      <c r="AVM35" s="381"/>
      <c r="AVN35" s="381"/>
      <c r="AVO35" s="381"/>
      <c r="AVP35" s="381"/>
      <c r="AVQ35" s="381"/>
      <c r="AVR35" s="381"/>
      <c r="AVS35" s="381"/>
      <c r="AVT35" s="381"/>
      <c r="AVU35" s="381"/>
      <c r="AVV35" s="381"/>
      <c r="AVW35" s="381"/>
      <c r="AVX35" s="381"/>
      <c r="AVY35" s="381"/>
      <c r="AVZ35" s="381"/>
      <c r="AWA35" s="381"/>
      <c r="AWB35" s="381"/>
      <c r="AWC35" s="381"/>
      <c r="AWD35" s="381"/>
      <c r="AWE35" s="381"/>
      <c r="AWF35" s="381"/>
      <c r="AWG35" s="381"/>
      <c r="AWH35" s="381"/>
      <c r="AWI35" s="381"/>
      <c r="AWJ35" s="381"/>
      <c r="AWK35" s="381"/>
      <c r="AWL35" s="381"/>
      <c r="AWM35" s="381"/>
      <c r="AWN35" s="381"/>
      <c r="AWO35" s="381"/>
      <c r="AWP35" s="381"/>
      <c r="AWQ35" s="381"/>
      <c r="AWR35" s="381"/>
      <c r="AWS35" s="381"/>
      <c r="AWT35" s="381"/>
      <c r="AWU35" s="381"/>
      <c r="AWV35" s="381"/>
      <c r="AWW35" s="381"/>
      <c r="AWX35" s="381"/>
      <c r="AWY35" s="381"/>
      <c r="AWZ35" s="381"/>
      <c r="AXA35" s="381"/>
      <c r="AXB35" s="381"/>
      <c r="AXC35" s="381"/>
      <c r="AXD35" s="381"/>
      <c r="AXE35" s="381"/>
      <c r="AXF35" s="381"/>
      <c r="AXG35" s="381"/>
      <c r="AXH35" s="381"/>
      <c r="AXI35" s="381"/>
      <c r="AXJ35" s="381"/>
      <c r="AXK35" s="381"/>
      <c r="AXL35" s="381"/>
      <c r="AXM35" s="381"/>
      <c r="AXN35" s="381"/>
      <c r="AXO35" s="381"/>
      <c r="AXP35" s="381"/>
      <c r="AXQ35" s="381"/>
      <c r="AXR35" s="381"/>
      <c r="AXS35" s="381"/>
      <c r="AXT35" s="381"/>
      <c r="AXU35" s="381"/>
      <c r="AXV35" s="381"/>
      <c r="AXW35" s="381"/>
      <c r="AXX35" s="381"/>
      <c r="AXY35" s="381"/>
      <c r="AXZ35" s="381"/>
      <c r="AYA35" s="381"/>
      <c r="AYB35" s="381"/>
      <c r="AYC35" s="381"/>
      <c r="AYD35" s="381"/>
      <c r="AYE35" s="381"/>
      <c r="AYF35" s="381"/>
      <c r="AYG35" s="381"/>
      <c r="AYH35" s="381"/>
      <c r="AYI35" s="381"/>
      <c r="AYJ35" s="381"/>
      <c r="AYK35" s="381"/>
      <c r="AYL35" s="381"/>
      <c r="AYM35" s="381"/>
      <c r="AYN35" s="381"/>
      <c r="AYO35" s="381"/>
      <c r="AYP35" s="381"/>
      <c r="AYQ35" s="381"/>
      <c r="AYR35" s="381"/>
      <c r="AYS35" s="381"/>
      <c r="AYT35" s="381"/>
      <c r="AYU35" s="381"/>
      <c r="AYV35" s="381"/>
      <c r="AYW35" s="381"/>
      <c r="AYX35" s="381"/>
      <c r="AYY35" s="381"/>
      <c r="AYZ35" s="381"/>
      <c r="AZA35" s="381"/>
      <c r="AZB35" s="381"/>
      <c r="AZC35" s="381"/>
      <c r="AZD35" s="381"/>
      <c r="AZE35" s="381"/>
      <c r="AZF35" s="381"/>
      <c r="AZG35" s="381"/>
      <c r="AZH35" s="381"/>
      <c r="AZI35" s="381"/>
      <c r="AZJ35" s="381"/>
      <c r="AZK35" s="381"/>
      <c r="AZL35" s="381"/>
      <c r="AZM35" s="381"/>
      <c r="AZN35" s="381"/>
      <c r="AZO35" s="381"/>
      <c r="AZP35" s="381"/>
      <c r="AZQ35" s="381"/>
      <c r="AZR35" s="381"/>
      <c r="AZS35" s="381"/>
      <c r="AZT35" s="381"/>
      <c r="AZU35" s="381"/>
      <c r="AZV35" s="381"/>
      <c r="AZW35" s="381"/>
      <c r="AZX35" s="381"/>
      <c r="AZY35" s="381"/>
      <c r="AZZ35" s="381"/>
      <c r="BAA35" s="381"/>
      <c r="BAB35" s="381"/>
      <c r="BAC35" s="381"/>
      <c r="BAD35" s="381"/>
      <c r="BAE35" s="381"/>
      <c r="BAF35" s="381"/>
      <c r="BAG35" s="381"/>
      <c r="BAH35" s="381"/>
      <c r="BAI35" s="381"/>
      <c r="BAJ35" s="381"/>
      <c r="BAK35" s="381"/>
      <c r="BAL35" s="381"/>
      <c r="BAM35" s="381"/>
      <c r="BAN35" s="381"/>
      <c r="BAO35" s="381"/>
      <c r="BAP35" s="381"/>
      <c r="BAQ35" s="381"/>
      <c r="BAR35" s="381"/>
      <c r="BAS35" s="381"/>
      <c r="BAT35" s="381"/>
      <c r="BAU35" s="381"/>
      <c r="BAV35" s="381"/>
      <c r="BAW35" s="381"/>
      <c r="BAX35" s="381"/>
      <c r="BAY35" s="381"/>
      <c r="BAZ35" s="381"/>
      <c r="BBA35" s="381"/>
      <c r="BBB35" s="381"/>
      <c r="BBC35" s="381"/>
      <c r="BBD35" s="381"/>
      <c r="BBE35" s="381"/>
      <c r="BBF35" s="381"/>
      <c r="BBG35" s="381"/>
      <c r="BBH35" s="381"/>
      <c r="BBI35" s="381"/>
      <c r="BBJ35" s="381"/>
      <c r="BBK35" s="381"/>
      <c r="BBL35" s="381"/>
      <c r="BBM35" s="381"/>
      <c r="BBN35" s="381"/>
      <c r="BBO35" s="381"/>
      <c r="BBP35" s="381"/>
      <c r="BBQ35" s="381"/>
      <c r="BBR35" s="381"/>
      <c r="BBS35" s="381"/>
      <c r="BBT35" s="381"/>
      <c r="BBU35" s="381"/>
      <c r="BBV35" s="381"/>
      <c r="BBW35" s="381"/>
      <c r="BBX35" s="381"/>
      <c r="BBY35" s="381"/>
      <c r="BBZ35" s="381"/>
      <c r="BCA35" s="381"/>
      <c r="BCB35" s="381"/>
      <c r="BCC35" s="381"/>
      <c r="BCD35" s="381"/>
      <c r="BCE35" s="381"/>
      <c r="BCF35" s="381"/>
      <c r="BCG35" s="381"/>
      <c r="BCH35" s="381"/>
      <c r="BCI35" s="381"/>
      <c r="BCJ35" s="381"/>
      <c r="BCK35" s="381"/>
      <c r="BCL35" s="381"/>
      <c r="BCM35" s="381"/>
      <c r="BCN35" s="381"/>
      <c r="BCO35" s="381"/>
      <c r="BCP35" s="381"/>
      <c r="BCQ35" s="381"/>
      <c r="BCR35" s="381"/>
      <c r="BCS35" s="381"/>
      <c r="BCT35" s="381"/>
      <c r="BCU35" s="381"/>
      <c r="BCV35" s="381"/>
      <c r="BCW35" s="381"/>
      <c r="BCX35" s="381"/>
      <c r="BCY35" s="381"/>
      <c r="BCZ35" s="381"/>
      <c r="BDA35" s="381"/>
      <c r="BDB35" s="381"/>
      <c r="BDC35" s="381"/>
      <c r="BDD35" s="381"/>
      <c r="BDE35" s="381"/>
      <c r="BDF35" s="381"/>
      <c r="BDG35" s="381"/>
      <c r="BDH35" s="381"/>
      <c r="BDI35" s="381"/>
      <c r="BDJ35" s="381"/>
      <c r="BDK35" s="381"/>
      <c r="BDL35" s="381"/>
      <c r="BDM35" s="381"/>
      <c r="BDN35" s="381"/>
      <c r="BDO35" s="381"/>
      <c r="BDP35" s="381"/>
      <c r="BDQ35" s="381"/>
      <c r="BDR35" s="381"/>
      <c r="BDS35" s="381"/>
      <c r="BDT35" s="381"/>
      <c r="BDU35" s="381"/>
      <c r="BDV35" s="381"/>
      <c r="BDW35" s="381"/>
      <c r="BDX35" s="381"/>
      <c r="BDY35" s="381"/>
      <c r="BDZ35" s="381"/>
      <c r="BEA35" s="381"/>
      <c r="BEB35" s="381"/>
      <c r="BEC35" s="381"/>
      <c r="BED35" s="381"/>
      <c r="BEE35" s="381"/>
      <c r="BEF35" s="381"/>
      <c r="BEG35" s="381"/>
      <c r="BEH35" s="381"/>
      <c r="BEI35" s="381"/>
      <c r="BEJ35" s="381"/>
      <c r="BEK35" s="381"/>
      <c r="BEL35" s="381"/>
      <c r="BEM35" s="381"/>
      <c r="BEN35" s="381"/>
      <c r="BEO35" s="381"/>
      <c r="BEP35" s="381"/>
      <c r="BEQ35" s="381"/>
      <c r="BER35" s="381"/>
      <c r="BES35" s="381"/>
      <c r="BET35" s="381"/>
      <c r="BEU35" s="381"/>
      <c r="BEV35" s="381"/>
      <c r="BEW35" s="381"/>
      <c r="BEX35" s="381"/>
      <c r="BEY35" s="381"/>
      <c r="BEZ35" s="381"/>
      <c r="BFA35" s="381"/>
      <c r="BFB35" s="381"/>
      <c r="BFC35" s="381"/>
      <c r="BFD35" s="381"/>
      <c r="BFE35" s="381"/>
      <c r="BFF35" s="381"/>
      <c r="BFG35" s="381"/>
      <c r="BFH35" s="381"/>
      <c r="BFI35" s="381"/>
      <c r="BFJ35" s="381"/>
      <c r="BFK35" s="381"/>
      <c r="BFL35" s="381"/>
      <c r="BFM35" s="381"/>
      <c r="BFN35" s="381"/>
      <c r="BFO35" s="381"/>
      <c r="BFP35" s="381"/>
      <c r="BFQ35" s="381"/>
      <c r="BFR35" s="381"/>
      <c r="BFS35" s="381"/>
      <c r="BFT35" s="381"/>
      <c r="BFU35" s="381"/>
      <c r="BFV35" s="381"/>
      <c r="BFW35" s="381"/>
      <c r="BFX35" s="381"/>
      <c r="BFY35" s="381"/>
      <c r="BFZ35" s="381"/>
      <c r="BGA35" s="381"/>
      <c r="BGB35" s="381"/>
      <c r="BGC35" s="381"/>
      <c r="BGD35" s="381"/>
      <c r="BGE35" s="381"/>
      <c r="BGF35" s="381"/>
      <c r="BGG35" s="381"/>
      <c r="BGH35" s="381"/>
      <c r="BGI35" s="381"/>
      <c r="BGJ35" s="381"/>
      <c r="BGK35" s="381"/>
      <c r="BGL35" s="381"/>
      <c r="BGM35" s="381"/>
      <c r="BGN35" s="381"/>
      <c r="BGO35" s="381"/>
      <c r="BGP35" s="381"/>
      <c r="BGQ35" s="381"/>
      <c r="BGR35" s="381"/>
      <c r="BGS35" s="381"/>
      <c r="BGT35" s="381"/>
      <c r="BGU35" s="381"/>
      <c r="BGV35" s="381"/>
      <c r="BGW35" s="381"/>
      <c r="BGX35" s="381"/>
      <c r="BGY35" s="381"/>
      <c r="BGZ35" s="381"/>
      <c r="BHA35" s="381"/>
      <c r="BHB35" s="381"/>
      <c r="BHC35" s="381"/>
      <c r="BHD35" s="381"/>
      <c r="BHE35" s="381"/>
      <c r="BHF35" s="381"/>
      <c r="BHG35" s="381"/>
      <c r="BHH35" s="381"/>
      <c r="BHI35" s="381"/>
      <c r="BHJ35" s="381"/>
      <c r="BHK35" s="381"/>
      <c r="BHL35" s="381"/>
      <c r="BHM35" s="381"/>
      <c r="BHN35" s="381"/>
      <c r="BHO35" s="381"/>
      <c r="BHP35" s="381"/>
      <c r="BHQ35" s="381"/>
      <c r="BHR35" s="381"/>
      <c r="BHS35" s="381"/>
      <c r="BHT35" s="381"/>
      <c r="BHU35" s="381"/>
      <c r="BHV35" s="381"/>
      <c r="BHW35" s="381"/>
      <c r="BHX35" s="381"/>
      <c r="BHY35" s="381"/>
      <c r="BHZ35" s="381"/>
      <c r="BIA35" s="381"/>
      <c r="BIB35" s="381"/>
      <c r="BIC35" s="381"/>
      <c r="BID35" s="381"/>
      <c r="BIE35" s="381"/>
      <c r="BIF35" s="381"/>
      <c r="BIG35" s="381"/>
      <c r="BIH35" s="381"/>
      <c r="BII35" s="381"/>
      <c r="BIJ35" s="381"/>
      <c r="BIK35" s="381"/>
      <c r="BIL35" s="381"/>
      <c r="BIM35" s="381"/>
      <c r="BIN35" s="381"/>
      <c r="BIO35" s="381"/>
      <c r="BIP35" s="381"/>
      <c r="BIQ35" s="381"/>
      <c r="BIR35" s="381"/>
      <c r="BIS35" s="381"/>
      <c r="BIT35" s="381"/>
      <c r="BIU35" s="381"/>
      <c r="BIV35" s="381"/>
      <c r="BIW35" s="381"/>
      <c r="BIX35" s="381"/>
      <c r="BIY35" s="381"/>
      <c r="BIZ35" s="381"/>
      <c r="BJA35" s="381"/>
      <c r="BJB35" s="381"/>
      <c r="BJC35" s="381"/>
      <c r="BJD35" s="381"/>
      <c r="BJE35" s="381"/>
      <c r="BJF35" s="381"/>
      <c r="BJG35" s="381"/>
      <c r="BJH35" s="381"/>
      <c r="BJI35" s="381"/>
      <c r="BJJ35" s="381"/>
      <c r="BJK35" s="381"/>
      <c r="BJL35" s="381"/>
      <c r="BJM35" s="381"/>
      <c r="BJN35" s="381"/>
      <c r="BJO35" s="381"/>
      <c r="BJP35" s="381"/>
      <c r="BJQ35" s="381"/>
      <c r="BJR35" s="381"/>
      <c r="BJS35" s="381"/>
      <c r="BJT35" s="381"/>
      <c r="BJU35" s="381"/>
      <c r="BJV35" s="381"/>
      <c r="BJW35" s="381"/>
      <c r="BJX35" s="381"/>
      <c r="BJY35" s="381"/>
      <c r="BJZ35" s="381"/>
      <c r="BKA35" s="381"/>
      <c r="BKB35" s="381"/>
      <c r="BKC35" s="381"/>
      <c r="BKD35" s="381"/>
      <c r="BKE35" s="381"/>
      <c r="BKF35" s="381"/>
      <c r="BKG35" s="381"/>
      <c r="BKH35" s="381"/>
      <c r="BKI35" s="381"/>
      <c r="BKJ35" s="381"/>
      <c r="BKK35" s="381"/>
      <c r="BKL35" s="381"/>
      <c r="BKM35" s="381"/>
      <c r="BKN35" s="381"/>
      <c r="BKO35" s="381"/>
      <c r="BKP35" s="381"/>
      <c r="BKQ35" s="381"/>
      <c r="BKR35" s="381"/>
      <c r="BKS35" s="381"/>
      <c r="BKT35" s="381"/>
      <c r="BKU35" s="381"/>
      <c r="BKV35" s="381"/>
      <c r="BKW35" s="381"/>
      <c r="BKX35" s="381"/>
      <c r="BKY35" s="381"/>
      <c r="BKZ35" s="381"/>
      <c r="BLA35" s="381"/>
      <c r="BLB35" s="381"/>
      <c r="BLC35" s="381"/>
      <c r="BLD35" s="381"/>
      <c r="BLE35" s="381"/>
      <c r="BLF35" s="381"/>
      <c r="BLG35" s="381"/>
      <c r="BLH35" s="381"/>
      <c r="BLI35" s="381"/>
      <c r="BLJ35" s="381"/>
      <c r="BLK35" s="381"/>
      <c r="BLL35" s="381"/>
      <c r="BLM35" s="381"/>
      <c r="BLN35" s="381"/>
      <c r="BLO35" s="381"/>
      <c r="BLP35" s="381"/>
      <c r="BLQ35" s="381"/>
      <c r="BLR35" s="381"/>
      <c r="BLS35" s="381"/>
      <c r="BLT35" s="381"/>
      <c r="BLU35" s="381"/>
      <c r="BLV35" s="381"/>
      <c r="BLW35" s="381"/>
      <c r="BLX35" s="381"/>
      <c r="BLY35" s="381"/>
      <c r="BLZ35" s="381"/>
      <c r="BMA35" s="381"/>
      <c r="BMB35" s="381"/>
      <c r="BMC35" s="381"/>
      <c r="BMD35" s="381"/>
      <c r="BME35" s="381"/>
      <c r="BMF35" s="381"/>
      <c r="BMG35" s="381"/>
      <c r="BMH35" s="381"/>
      <c r="BMI35" s="381"/>
      <c r="BMJ35" s="381"/>
      <c r="BMK35" s="381"/>
      <c r="BML35" s="381"/>
      <c r="BMM35" s="381"/>
      <c r="BMN35" s="381"/>
      <c r="BMO35" s="381"/>
      <c r="BMP35" s="381"/>
      <c r="BMQ35" s="381"/>
      <c r="BMR35" s="381"/>
      <c r="BMS35" s="381"/>
      <c r="BMT35" s="381"/>
      <c r="BMU35" s="381"/>
      <c r="BMV35" s="381"/>
      <c r="BMW35" s="381"/>
      <c r="BMX35" s="381"/>
      <c r="BMY35" s="381"/>
      <c r="BMZ35" s="381"/>
      <c r="BNA35" s="381"/>
      <c r="BNB35" s="381"/>
      <c r="BNC35" s="381"/>
      <c r="BND35" s="381"/>
      <c r="BNE35" s="381"/>
      <c r="BNF35" s="381"/>
      <c r="BNG35" s="381"/>
      <c r="BNH35" s="381"/>
      <c r="BNI35" s="381"/>
      <c r="BNJ35" s="381"/>
      <c r="BNK35" s="381"/>
      <c r="BNL35" s="381"/>
      <c r="BNM35" s="381"/>
      <c r="BNN35" s="381"/>
      <c r="BNO35" s="381"/>
      <c r="BNP35" s="381"/>
      <c r="BNQ35" s="381"/>
      <c r="BNR35" s="381"/>
      <c r="BNS35" s="381"/>
      <c r="BNT35" s="381"/>
      <c r="BNU35" s="381"/>
      <c r="BNV35" s="381"/>
      <c r="BNW35" s="381"/>
      <c r="BNX35" s="381"/>
      <c r="BNY35" s="381"/>
      <c r="BNZ35" s="381"/>
      <c r="BOA35" s="381"/>
      <c r="BOB35" s="381"/>
      <c r="BOC35" s="381"/>
      <c r="BOD35" s="381"/>
      <c r="BOE35" s="381"/>
      <c r="BOF35" s="381"/>
      <c r="BOG35" s="381"/>
      <c r="BOH35" s="381"/>
      <c r="BOI35" s="381"/>
      <c r="BOJ35" s="381"/>
      <c r="BOK35" s="381"/>
      <c r="BOL35" s="381"/>
      <c r="BOM35" s="381"/>
      <c r="BON35" s="381"/>
      <c r="BOO35" s="381"/>
      <c r="BOP35" s="381"/>
      <c r="BOQ35" s="381"/>
      <c r="BOR35" s="381"/>
      <c r="BOS35" s="381"/>
      <c r="BOT35" s="381"/>
      <c r="BOU35" s="381"/>
      <c r="BOV35" s="381"/>
      <c r="BOW35" s="381"/>
      <c r="BOX35" s="381"/>
      <c r="BOY35" s="381"/>
      <c r="BOZ35" s="381"/>
      <c r="BPA35" s="381"/>
      <c r="BPB35" s="381"/>
      <c r="BPC35" s="381"/>
      <c r="BPD35" s="381"/>
      <c r="BPE35" s="381"/>
      <c r="BPF35" s="381"/>
      <c r="BPG35" s="381"/>
      <c r="BPH35" s="381"/>
      <c r="BPI35" s="381"/>
      <c r="BPJ35" s="381"/>
      <c r="BPK35" s="381"/>
      <c r="BPL35" s="381"/>
      <c r="BPM35" s="381"/>
      <c r="BPN35" s="381"/>
      <c r="BPO35" s="381"/>
      <c r="BPP35" s="381"/>
      <c r="BPQ35" s="381"/>
      <c r="BPR35" s="381"/>
      <c r="BPS35" s="381"/>
      <c r="BPT35" s="381"/>
      <c r="BPU35" s="381"/>
      <c r="BPV35" s="381"/>
      <c r="BPW35" s="381"/>
      <c r="BPX35" s="381"/>
      <c r="BPY35" s="381"/>
      <c r="BPZ35" s="381"/>
      <c r="BQA35" s="381"/>
      <c r="BQB35" s="381"/>
      <c r="BQC35" s="381"/>
      <c r="BQD35" s="381"/>
      <c r="BQE35" s="381"/>
      <c r="BQF35" s="381"/>
      <c r="BQG35" s="381"/>
      <c r="BQH35" s="381"/>
      <c r="BQI35" s="381"/>
      <c r="BQJ35" s="381"/>
      <c r="BQK35" s="381"/>
      <c r="BQL35" s="381"/>
      <c r="BQM35" s="381"/>
      <c r="BQN35" s="381"/>
      <c r="BQO35" s="381"/>
      <c r="BQP35" s="381"/>
      <c r="BQQ35" s="381"/>
      <c r="BQR35" s="381"/>
      <c r="BQS35" s="381"/>
      <c r="BQT35" s="381"/>
      <c r="BQU35" s="381"/>
      <c r="BQV35" s="381"/>
      <c r="BQW35" s="381"/>
      <c r="BQX35" s="381"/>
      <c r="BQY35" s="381"/>
      <c r="BQZ35" s="381"/>
      <c r="BRA35" s="381"/>
      <c r="BRB35" s="381"/>
      <c r="BRC35" s="381"/>
      <c r="BRD35" s="381"/>
      <c r="BRE35" s="381"/>
      <c r="BRF35" s="381"/>
      <c r="BRG35" s="381"/>
      <c r="BRH35" s="381"/>
      <c r="BRI35" s="381"/>
      <c r="BRJ35" s="381"/>
      <c r="BRK35" s="381"/>
      <c r="BRL35" s="381"/>
      <c r="BRM35" s="381"/>
      <c r="BRN35" s="381"/>
      <c r="BRO35" s="381"/>
      <c r="BRP35" s="381"/>
      <c r="BRQ35" s="381"/>
      <c r="BRR35" s="381"/>
      <c r="BRS35" s="381"/>
      <c r="BRT35" s="381"/>
      <c r="BRU35" s="381"/>
      <c r="BRV35" s="381"/>
      <c r="BRW35" s="381"/>
      <c r="BRX35" s="381"/>
      <c r="BRY35" s="381"/>
      <c r="BRZ35" s="381"/>
      <c r="BSA35" s="381"/>
      <c r="BSB35" s="381"/>
      <c r="BSC35" s="381"/>
      <c r="BSD35" s="381"/>
      <c r="BSE35" s="381"/>
      <c r="BSF35" s="381"/>
      <c r="BSG35" s="381"/>
      <c r="BSH35" s="381"/>
      <c r="BSI35" s="381"/>
      <c r="BSJ35" s="381"/>
      <c r="BSK35" s="381"/>
      <c r="BSL35" s="381"/>
      <c r="BSM35" s="381"/>
      <c r="BSN35" s="381"/>
      <c r="BSO35" s="381"/>
      <c r="BSP35" s="381"/>
      <c r="BSQ35" s="381"/>
      <c r="BSR35" s="381"/>
      <c r="BSS35" s="381"/>
      <c r="BST35" s="381"/>
      <c r="BSU35" s="381"/>
      <c r="BSV35" s="381"/>
      <c r="BSW35" s="381"/>
      <c r="BSX35" s="381"/>
      <c r="BSY35" s="381"/>
      <c r="BSZ35" s="381"/>
      <c r="BTA35" s="381"/>
      <c r="BTB35" s="381"/>
      <c r="BTC35" s="381"/>
      <c r="BTD35" s="381"/>
      <c r="BTE35" s="381"/>
      <c r="BTF35" s="381"/>
      <c r="BTG35" s="381"/>
      <c r="BTH35" s="381"/>
      <c r="BTI35" s="381"/>
      <c r="BTJ35" s="381"/>
      <c r="BTK35" s="381"/>
      <c r="BTL35" s="381"/>
      <c r="BTM35" s="381"/>
      <c r="BTN35" s="381"/>
      <c r="BTO35" s="381"/>
      <c r="BTP35" s="381"/>
      <c r="BTQ35" s="381"/>
      <c r="BTR35" s="381"/>
      <c r="BTS35" s="381"/>
      <c r="BTT35" s="381"/>
      <c r="BTU35" s="381"/>
      <c r="BTV35" s="381"/>
      <c r="BTW35" s="381"/>
      <c r="BTX35" s="381"/>
      <c r="BTY35" s="381"/>
      <c r="BTZ35" s="381"/>
      <c r="BUA35" s="381"/>
      <c r="BUB35" s="381"/>
      <c r="BUC35" s="381"/>
      <c r="BUD35" s="381"/>
      <c r="BUE35" s="381"/>
      <c r="BUF35" s="381"/>
      <c r="BUG35" s="381"/>
      <c r="BUH35" s="381"/>
      <c r="BUI35" s="381"/>
      <c r="BUJ35" s="381"/>
      <c r="BUK35" s="381"/>
      <c r="BUL35" s="381"/>
      <c r="BUM35" s="381"/>
      <c r="BUN35" s="381"/>
      <c r="BUO35" s="381"/>
      <c r="BUP35" s="381"/>
      <c r="BUQ35" s="381"/>
      <c r="BUR35" s="381"/>
      <c r="BUS35" s="381"/>
      <c r="BUT35" s="381"/>
      <c r="BUU35" s="381"/>
      <c r="BUV35" s="381"/>
      <c r="BUW35" s="381"/>
      <c r="BUX35" s="381"/>
      <c r="BUY35" s="381"/>
      <c r="BUZ35" s="381"/>
      <c r="BVA35" s="381"/>
      <c r="BVB35" s="381"/>
      <c r="BVC35" s="381"/>
      <c r="BVD35" s="381"/>
      <c r="BVE35" s="381"/>
      <c r="BVF35" s="381"/>
      <c r="BVG35" s="381"/>
      <c r="BVH35" s="381"/>
      <c r="BVI35" s="381"/>
      <c r="BVJ35" s="381"/>
      <c r="BVK35" s="381"/>
      <c r="BVL35" s="381"/>
      <c r="BVM35" s="381"/>
      <c r="BVN35" s="381"/>
      <c r="BVO35" s="381"/>
      <c r="BVP35" s="381"/>
      <c r="BVQ35" s="381"/>
      <c r="BVR35" s="381"/>
      <c r="BVS35" s="381"/>
      <c r="BVT35" s="381"/>
      <c r="BVU35" s="381"/>
      <c r="BVV35" s="381"/>
      <c r="BVW35" s="381"/>
      <c r="BVX35" s="381"/>
      <c r="BVY35" s="381"/>
      <c r="BVZ35" s="381"/>
      <c r="BWA35" s="381"/>
      <c r="BWB35" s="381"/>
      <c r="BWC35" s="381"/>
      <c r="BWD35" s="381"/>
      <c r="BWE35" s="381"/>
      <c r="BWF35" s="381"/>
      <c r="BWG35" s="381"/>
      <c r="BWH35" s="381"/>
      <c r="BWI35" s="381"/>
      <c r="BWJ35" s="381"/>
      <c r="BWK35" s="381"/>
      <c r="BWL35" s="381"/>
      <c r="BWM35" s="381"/>
      <c r="BWN35" s="381"/>
      <c r="BWO35" s="381"/>
      <c r="BWP35" s="381"/>
      <c r="BWQ35" s="381"/>
      <c r="BWR35" s="381"/>
      <c r="BWS35" s="381"/>
      <c r="BWT35" s="381"/>
      <c r="BWU35" s="381"/>
      <c r="BWV35" s="381"/>
      <c r="BWW35" s="381"/>
      <c r="BWX35" s="381"/>
      <c r="BWY35" s="381"/>
      <c r="BWZ35" s="381"/>
      <c r="BXA35" s="381"/>
      <c r="BXB35" s="381"/>
      <c r="BXC35" s="381"/>
      <c r="BXD35" s="381"/>
      <c r="BXE35" s="381"/>
      <c r="BXF35" s="381"/>
      <c r="BXG35" s="381"/>
      <c r="BXH35" s="381"/>
      <c r="BXI35" s="381"/>
      <c r="BXJ35" s="381"/>
      <c r="BXK35" s="381"/>
      <c r="BXL35" s="381"/>
      <c r="BXM35" s="381"/>
      <c r="BXN35" s="381"/>
      <c r="BXO35" s="381"/>
      <c r="BXP35" s="381"/>
      <c r="BXQ35" s="381"/>
      <c r="BXR35" s="381"/>
      <c r="BXS35" s="381"/>
      <c r="BXT35" s="381"/>
      <c r="BXU35" s="381"/>
      <c r="BXV35" s="381"/>
      <c r="BXW35" s="381"/>
      <c r="BXX35" s="381"/>
      <c r="BXY35" s="381"/>
      <c r="BXZ35" s="381"/>
      <c r="BYA35" s="381"/>
      <c r="BYB35" s="381"/>
      <c r="BYC35" s="381"/>
      <c r="BYD35" s="381"/>
      <c r="BYE35" s="381"/>
      <c r="BYF35" s="381"/>
      <c r="BYG35" s="381"/>
      <c r="BYH35" s="381"/>
      <c r="BYI35" s="381"/>
      <c r="BYJ35" s="381"/>
      <c r="BYK35" s="381"/>
      <c r="BYL35" s="381"/>
      <c r="BYM35" s="381"/>
      <c r="BYN35" s="381"/>
      <c r="BYO35" s="381"/>
      <c r="BYP35" s="381"/>
      <c r="BYQ35" s="381"/>
      <c r="BYR35" s="381"/>
      <c r="BYS35" s="381"/>
      <c r="BYT35" s="381"/>
      <c r="BYU35" s="381"/>
      <c r="BYV35" s="381"/>
      <c r="BYW35" s="381"/>
      <c r="BYX35" s="381"/>
      <c r="BYY35" s="381"/>
      <c r="BYZ35" s="381"/>
      <c r="BZA35" s="381"/>
      <c r="BZB35" s="381"/>
      <c r="BZC35" s="381"/>
      <c r="BZD35" s="381"/>
      <c r="BZE35" s="381"/>
      <c r="BZF35" s="381"/>
      <c r="BZG35" s="381"/>
      <c r="BZH35" s="381"/>
      <c r="BZI35" s="381"/>
      <c r="BZJ35" s="381"/>
      <c r="BZK35" s="381"/>
      <c r="BZL35" s="381"/>
      <c r="BZM35" s="381"/>
      <c r="BZN35" s="381"/>
      <c r="BZO35" s="381"/>
      <c r="BZP35" s="381"/>
      <c r="BZQ35" s="381"/>
      <c r="BZR35" s="381"/>
      <c r="BZS35" s="381"/>
      <c r="BZT35" s="381"/>
      <c r="BZU35" s="381"/>
      <c r="BZV35" s="381"/>
      <c r="BZW35" s="381"/>
      <c r="BZX35" s="381"/>
      <c r="BZY35" s="381"/>
      <c r="BZZ35" s="381"/>
      <c r="CAA35" s="381"/>
      <c r="CAB35" s="381"/>
      <c r="CAC35" s="381"/>
      <c r="CAD35" s="381"/>
      <c r="CAE35" s="381"/>
      <c r="CAF35" s="381"/>
      <c r="CAG35" s="381"/>
      <c r="CAH35" s="381"/>
      <c r="CAI35" s="381"/>
      <c r="CAJ35" s="381"/>
      <c r="CAK35" s="381"/>
      <c r="CAL35" s="381"/>
      <c r="CAM35" s="381"/>
      <c r="CAN35" s="381"/>
      <c r="CAO35" s="381"/>
      <c r="CAP35" s="381"/>
      <c r="CAQ35" s="381"/>
      <c r="CAR35" s="381"/>
      <c r="CAS35" s="381"/>
      <c r="CAT35" s="381"/>
      <c r="CAU35" s="381"/>
      <c r="CAV35" s="381"/>
      <c r="CAW35" s="381"/>
      <c r="CAX35" s="381"/>
      <c r="CAY35" s="381"/>
      <c r="CAZ35" s="381"/>
      <c r="CBA35" s="381"/>
      <c r="CBB35" s="381"/>
      <c r="CBC35" s="381"/>
      <c r="CBD35" s="381"/>
      <c r="CBE35" s="381"/>
      <c r="CBF35" s="381"/>
      <c r="CBG35" s="381"/>
      <c r="CBH35" s="381"/>
      <c r="CBI35" s="381"/>
      <c r="CBJ35" s="381"/>
      <c r="CBK35" s="381"/>
      <c r="CBL35" s="381"/>
      <c r="CBM35" s="381"/>
      <c r="CBN35" s="381"/>
      <c r="CBO35" s="381"/>
      <c r="CBP35" s="381"/>
      <c r="CBQ35" s="381"/>
      <c r="CBR35" s="381"/>
      <c r="CBS35" s="381"/>
      <c r="CBT35" s="381"/>
      <c r="CBU35" s="381"/>
      <c r="CBV35" s="381"/>
      <c r="CBW35" s="381"/>
      <c r="CBX35" s="381"/>
      <c r="CBY35" s="381"/>
      <c r="CBZ35" s="381"/>
      <c r="CCA35" s="381"/>
      <c r="CCB35" s="381"/>
      <c r="CCC35" s="381"/>
      <c r="CCD35" s="381"/>
      <c r="CCE35" s="381"/>
      <c r="CCF35" s="381"/>
      <c r="CCG35" s="381"/>
      <c r="CCH35" s="381"/>
      <c r="CCI35" s="381"/>
      <c r="CCJ35" s="381"/>
      <c r="CCK35" s="381"/>
      <c r="CCL35" s="381"/>
      <c r="CCM35" s="381"/>
      <c r="CCN35" s="381"/>
      <c r="CCO35" s="381"/>
      <c r="CCP35" s="381"/>
      <c r="CCQ35" s="381"/>
      <c r="CCR35" s="381"/>
      <c r="CCS35" s="381"/>
      <c r="CCT35" s="381"/>
      <c r="CCU35" s="381"/>
      <c r="CCV35" s="381"/>
      <c r="CCW35" s="381"/>
      <c r="CCX35" s="381"/>
      <c r="CCY35" s="381"/>
      <c r="CCZ35" s="381"/>
      <c r="CDA35" s="381"/>
      <c r="CDB35" s="381"/>
      <c r="CDC35" s="381"/>
      <c r="CDD35" s="381"/>
      <c r="CDE35" s="381"/>
      <c r="CDF35" s="381"/>
      <c r="CDG35" s="381"/>
      <c r="CDH35" s="381"/>
      <c r="CDI35" s="381"/>
      <c r="CDJ35" s="381"/>
      <c r="CDK35" s="381"/>
      <c r="CDL35" s="381"/>
      <c r="CDM35" s="381"/>
      <c r="CDN35" s="381"/>
      <c r="CDO35" s="381"/>
      <c r="CDP35" s="381"/>
      <c r="CDQ35" s="381"/>
      <c r="CDR35" s="381"/>
      <c r="CDS35" s="381"/>
      <c r="CDT35" s="381"/>
      <c r="CDU35" s="381"/>
      <c r="CDV35" s="381"/>
      <c r="CDW35" s="381"/>
      <c r="CDX35" s="381"/>
      <c r="CDY35" s="381"/>
      <c r="CDZ35" s="381"/>
      <c r="CEA35" s="381"/>
      <c r="CEB35" s="381"/>
      <c r="CEC35" s="381"/>
      <c r="CED35" s="381"/>
      <c r="CEE35" s="381"/>
      <c r="CEF35" s="381"/>
      <c r="CEG35" s="381"/>
      <c r="CEH35" s="381"/>
      <c r="CEI35" s="381"/>
      <c r="CEJ35" s="381"/>
      <c r="CEK35" s="381"/>
      <c r="CEL35" s="381"/>
      <c r="CEM35" s="381"/>
      <c r="CEN35" s="381"/>
      <c r="CEO35" s="381"/>
      <c r="CEP35" s="381"/>
      <c r="CEQ35" s="381"/>
      <c r="CER35" s="381"/>
      <c r="CES35" s="381"/>
      <c r="CET35" s="381"/>
      <c r="CEU35" s="381"/>
      <c r="CEV35" s="381"/>
      <c r="CEW35" s="381"/>
      <c r="CEX35" s="381"/>
      <c r="CEY35" s="381"/>
      <c r="CEZ35" s="381"/>
      <c r="CFA35" s="381"/>
      <c r="CFB35" s="381"/>
      <c r="CFC35" s="381"/>
      <c r="CFD35" s="381"/>
      <c r="CFE35" s="381"/>
      <c r="CFF35" s="381"/>
      <c r="CFG35" s="381"/>
      <c r="CFH35" s="381"/>
      <c r="CFI35" s="381"/>
      <c r="CFJ35" s="381"/>
      <c r="CFK35" s="381"/>
      <c r="CFL35" s="381"/>
      <c r="CFM35" s="381"/>
      <c r="CFN35" s="381"/>
      <c r="CFO35" s="381"/>
      <c r="CFP35" s="381"/>
      <c r="CFQ35" s="381"/>
      <c r="CFR35" s="381"/>
      <c r="CFS35" s="381"/>
      <c r="CFT35" s="381"/>
      <c r="CFU35" s="381"/>
      <c r="CFV35" s="381"/>
      <c r="CFW35" s="381"/>
      <c r="CFX35" s="381"/>
      <c r="CFY35" s="381"/>
      <c r="CFZ35" s="381"/>
      <c r="CGA35" s="381"/>
      <c r="CGB35" s="381"/>
      <c r="CGC35" s="381"/>
      <c r="CGD35" s="381"/>
      <c r="CGE35" s="381"/>
      <c r="CGF35" s="381"/>
      <c r="CGG35" s="381"/>
      <c r="CGH35" s="381"/>
      <c r="CGI35" s="381"/>
      <c r="CGJ35" s="381"/>
      <c r="CGK35" s="381"/>
      <c r="CGL35" s="381"/>
      <c r="CGM35" s="381"/>
      <c r="CGN35" s="381"/>
      <c r="CGO35" s="381"/>
      <c r="CGP35" s="381"/>
      <c r="CGQ35" s="381"/>
      <c r="CGR35" s="381"/>
      <c r="CGS35" s="381"/>
      <c r="CGT35" s="381"/>
      <c r="CGU35" s="381"/>
      <c r="CGV35" s="381"/>
      <c r="CGW35" s="381"/>
      <c r="CGX35" s="381"/>
      <c r="CGY35" s="381"/>
      <c r="CGZ35" s="381"/>
      <c r="CHA35" s="381"/>
      <c r="CHB35" s="381"/>
      <c r="CHC35" s="381"/>
      <c r="CHD35" s="381"/>
      <c r="CHE35" s="381"/>
      <c r="CHF35" s="381"/>
      <c r="CHG35" s="381"/>
      <c r="CHH35" s="381"/>
      <c r="CHI35" s="381"/>
      <c r="CHJ35" s="381"/>
      <c r="CHK35" s="381"/>
      <c r="CHL35" s="381"/>
      <c r="CHM35" s="381"/>
      <c r="CHN35" s="381"/>
      <c r="CHO35" s="381"/>
      <c r="CHP35" s="381"/>
      <c r="CHQ35" s="381"/>
      <c r="CHR35" s="381"/>
      <c r="CHS35" s="381"/>
      <c r="CHT35" s="381"/>
      <c r="CHU35" s="381"/>
      <c r="CHV35" s="381"/>
      <c r="CHW35" s="381"/>
      <c r="CHX35" s="381"/>
      <c r="CHY35" s="381"/>
      <c r="CHZ35" s="381"/>
      <c r="CIA35" s="381"/>
      <c r="CIB35" s="381"/>
      <c r="CIC35" s="381"/>
      <c r="CID35" s="381"/>
      <c r="CIE35" s="381"/>
      <c r="CIF35" s="381"/>
      <c r="CIG35" s="381"/>
      <c r="CIH35" s="381"/>
      <c r="CII35" s="381"/>
      <c r="CIJ35" s="381"/>
      <c r="CIK35" s="381"/>
      <c r="CIL35" s="381"/>
      <c r="CIM35" s="381"/>
      <c r="CIN35" s="381"/>
      <c r="CIO35" s="381"/>
      <c r="CIP35" s="381"/>
      <c r="CIQ35" s="381"/>
      <c r="CIR35" s="381"/>
      <c r="CIS35" s="381"/>
      <c r="CIT35" s="381"/>
      <c r="CIU35" s="381"/>
      <c r="CIV35" s="381"/>
      <c r="CIW35" s="381"/>
      <c r="CIX35" s="381"/>
      <c r="CIY35" s="381"/>
      <c r="CIZ35" s="381"/>
      <c r="CJA35" s="381"/>
      <c r="CJB35" s="381"/>
      <c r="CJC35" s="381"/>
      <c r="CJD35" s="381"/>
      <c r="CJE35" s="381"/>
      <c r="CJF35" s="381"/>
      <c r="CJG35" s="381"/>
      <c r="CJH35" s="381"/>
      <c r="CJI35" s="381"/>
      <c r="CJJ35" s="381"/>
      <c r="CJK35" s="381"/>
      <c r="CJL35" s="381"/>
      <c r="CJM35" s="381"/>
      <c r="CJN35" s="381"/>
      <c r="CJO35" s="381"/>
      <c r="CJP35" s="381"/>
      <c r="CJQ35" s="381"/>
      <c r="CJR35" s="381"/>
      <c r="CJS35" s="381"/>
      <c r="CJT35" s="381"/>
      <c r="CJU35" s="381"/>
      <c r="CJV35" s="381"/>
      <c r="CJW35" s="381"/>
      <c r="CJX35" s="381"/>
      <c r="CJY35" s="381"/>
      <c r="CJZ35" s="381"/>
      <c r="CKA35" s="381"/>
      <c r="CKB35" s="381"/>
      <c r="CKC35" s="381"/>
      <c r="CKD35" s="381"/>
      <c r="CKE35" s="381"/>
      <c r="CKF35" s="381"/>
      <c r="CKG35" s="381"/>
      <c r="CKH35" s="381"/>
      <c r="CKI35" s="381"/>
      <c r="CKJ35" s="381"/>
      <c r="CKK35" s="381"/>
      <c r="CKL35" s="381"/>
      <c r="CKM35" s="381"/>
      <c r="CKN35" s="381"/>
      <c r="CKO35" s="381"/>
      <c r="CKP35" s="381"/>
      <c r="CKQ35" s="381"/>
      <c r="CKR35" s="381"/>
      <c r="CKS35" s="381"/>
      <c r="CKT35" s="381"/>
      <c r="CKU35" s="381"/>
      <c r="CKV35" s="381"/>
      <c r="CKW35" s="381"/>
      <c r="CKX35" s="381"/>
      <c r="CKY35" s="381"/>
      <c r="CKZ35" s="381"/>
      <c r="CLA35" s="381"/>
      <c r="CLB35" s="381"/>
      <c r="CLC35" s="381"/>
      <c r="CLD35" s="381"/>
      <c r="CLE35" s="381"/>
      <c r="CLF35" s="381"/>
      <c r="CLG35" s="381"/>
      <c r="CLH35" s="381"/>
      <c r="CLI35" s="381"/>
      <c r="CLJ35" s="381"/>
      <c r="CLK35" s="381"/>
      <c r="CLL35" s="381"/>
      <c r="CLM35" s="381"/>
      <c r="CLN35" s="381"/>
      <c r="CLO35" s="381"/>
      <c r="CLP35" s="381"/>
      <c r="CLQ35" s="381"/>
      <c r="CLR35" s="381"/>
      <c r="CLS35" s="381"/>
      <c r="CLT35" s="381"/>
      <c r="CLU35" s="381"/>
      <c r="CLV35" s="381"/>
      <c r="CLW35" s="381"/>
      <c r="CLX35" s="381"/>
      <c r="CLY35" s="381"/>
      <c r="CLZ35" s="381"/>
      <c r="CMA35" s="381"/>
      <c r="CMB35" s="381"/>
      <c r="CMC35" s="381"/>
      <c r="CMD35" s="381"/>
      <c r="CME35" s="381"/>
      <c r="CMF35" s="381"/>
      <c r="CMG35" s="381"/>
      <c r="CMH35" s="381"/>
      <c r="CMI35" s="381"/>
      <c r="CMJ35" s="381"/>
      <c r="CMK35" s="381"/>
      <c r="CML35" s="381"/>
      <c r="CMM35" s="381"/>
      <c r="CMN35" s="381"/>
      <c r="CMO35" s="381"/>
      <c r="CMP35" s="381"/>
      <c r="CMQ35" s="381"/>
      <c r="CMR35" s="381"/>
      <c r="CMS35" s="381"/>
      <c r="CMT35" s="381"/>
      <c r="CMU35" s="381"/>
      <c r="CMV35" s="381"/>
      <c r="CMW35" s="381"/>
      <c r="CMX35" s="381"/>
      <c r="CMY35" s="381"/>
      <c r="CMZ35" s="381"/>
      <c r="CNA35" s="381"/>
      <c r="CNB35" s="381"/>
      <c r="CNC35" s="381"/>
      <c r="CND35" s="381"/>
      <c r="CNE35" s="381"/>
      <c r="CNF35" s="381"/>
      <c r="CNG35" s="381"/>
      <c r="CNH35" s="381"/>
      <c r="CNI35" s="381"/>
      <c r="CNJ35" s="381"/>
      <c r="CNK35" s="381"/>
      <c r="CNL35" s="381"/>
      <c r="CNM35" s="381"/>
      <c r="CNN35" s="381"/>
      <c r="CNO35" s="381"/>
      <c r="CNP35" s="381"/>
      <c r="CNQ35" s="381"/>
      <c r="CNR35" s="381"/>
      <c r="CNS35" s="381"/>
      <c r="CNT35" s="381"/>
      <c r="CNU35" s="381"/>
      <c r="CNV35" s="381"/>
      <c r="CNW35" s="381"/>
      <c r="CNX35" s="381"/>
      <c r="CNY35" s="381"/>
      <c r="CNZ35" s="381"/>
      <c r="COA35" s="381"/>
      <c r="COB35" s="381"/>
      <c r="COC35" s="381"/>
      <c r="COD35" s="381"/>
      <c r="COE35" s="381"/>
      <c r="COF35" s="381"/>
      <c r="COG35" s="381"/>
      <c r="COH35" s="381"/>
      <c r="COI35" s="381"/>
      <c r="COJ35" s="381"/>
      <c r="COK35" s="381"/>
      <c r="COL35" s="381"/>
      <c r="COM35" s="381"/>
      <c r="CON35" s="381"/>
      <c r="COO35" s="381"/>
      <c r="COP35" s="381"/>
      <c r="COQ35" s="381"/>
      <c r="COR35" s="381"/>
      <c r="COS35" s="381"/>
      <c r="COT35" s="381"/>
      <c r="COU35" s="381"/>
      <c r="COV35" s="381"/>
      <c r="COW35" s="381"/>
      <c r="COX35" s="381"/>
      <c r="COY35" s="381"/>
      <c r="COZ35" s="381"/>
      <c r="CPA35" s="381"/>
      <c r="CPB35" s="381"/>
      <c r="CPC35" s="381"/>
      <c r="CPD35" s="381"/>
      <c r="CPE35" s="381"/>
      <c r="CPF35" s="381"/>
      <c r="CPG35" s="381"/>
      <c r="CPH35" s="381"/>
      <c r="CPI35" s="381"/>
      <c r="CPJ35" s="381"/>
      <c r="CPK35" s="381"/>
      <c r="CPL35" s="381"/>
      <c r="CPM35" s="381"/>
      <c r="CPN35" s="381"/>
      <c r="CPO35" s="381"/>
      <c r="CPP35" s="381"/>
      <c r="CPQ35" s="381"/>
      <c r="CPR35" s="381"/>
      <c r="CPS35" s="381"/>
      <c r="CPT35" s="381"/>
      <c r="CPU35" s="381"/>
      <c r="CPV35" s="381"/>
      <c r="CPW35" s="381"/>
      <c r="CPX35" s="381"/>
      <c r="CPY35" s="381"/>
      <c r="CPZ35" s="381"/>
      <c r="CQA35" s="381"/>
      <c r="CQB35" s="381"/>
      <c r="CQC35" s="381"/>
      <c r="CQD35" s="381"/>
      <c r="CQE35" s="381"/>
      <c r="CQF35" s="381"/>
      <c r="CQG35" s="381"/>
      <c r="CQH35" s="381"/>
      <c r="CQI35" s="381"/>
      <c r="CQJ35" s="381"/>
      <c r="CQK35" s="381"/>
      <c r="CQL35" s="381"/>
      <c r="CQM35" s="381"/>
      <c r="CQN35" s="381"/>
      <c r="CQO35" s="381"/>
      <c r="CQP35" s="381"/>
      <c r="CQQ35" s="381"/>
      <c r="CQR35" s="381"/>
      <c r="CQS35" s="381"/>
      <c r="CQT35" s="381"/>
      <c r="CQU35" s="381"/>
      <c r="CQV35" s="381"/>
      <c r="CQW35" s="381"/>
      <c r="CQX35" s="381"/>
      <c r="CQY35" s="381"/>
      <c r="CQZ35" s="381"/>
      <c r="CRA35" s="381"/>
      <c r="CRB35" s="381"/>
      <c r="CRC35" s="381"/>
      <c r="CRD35" s="381"/>
      <c r="CRE35" s="381"/>
      <c r="CRF35" s="381"/>
      <c r="CRG35" s="381"/>
      <c r="CRH35" s="381"/>
      <c r="CRI35" s="381"/>
      <c r="CRJ35" s="381"/>
      <c r="CRK35" s="381"/>
      <c r="CRL35" s="381"/>
      <c r="CRM35" s="381"/>
      <c r="CRN35" s="381"/>
      <c r="CRO35" s="381"/>
      <c r="CRP35" s="381"/>
      <c r="CRQ35" s="381"/>
      <c r="CRR35" s="381"/>
      <c r="CRS35" s="381"/>
      <c r="CRT35" s="381"/>
      <c r="CRU35" s="381"/>
      <c r="CRV35" s="381"/>
      <c r="CRW35" s="381"/>
      <c r="CRX35" s="381"/>
      <c r="CRY35" s="381"/>
      <c r="CRZ35" s="381"/>
      <c r="CSA35" s="381"/>
      <c r="CSB35" s="381"/>
      <c r="CSC35" s="381"/>
      <c r="CSD35" s="381"/>
      <c r="CSE35" s="381"/>
      <c r="CSF35" s="381"/>
      <c r="CSG35" s="381"/>
      <c r="CSH35" s="381"/>
      <c r="CSI35" s="381"/>
      <c r="CSJ35" s="381"/>
      <c r="CSK35" s="381"/>
      <c r="CSL35" s="381"/>
      <c r="CSM35" s="381"/>
      <c r="CSN35" s="381"/>
      <c r="CSO35" s="381"/>
      <c r="CSP35" s="381"/>
      <c r="CSQ35" s="381"/>
      <c r="CSR35" s="381"/>
      <c r="CSS35" s="381"/>
      <c r="CST35" s="381"/>
      <c r="CSU35" s="381"/>
      <c r="CSV35" s="381"/>
      <c r="CSW35" s="381"/>
      <c r="CSX35" s="381"/>
      <c r="CSY35" s="381"/>
      <c r="CSZ35" s="381"/>
      <c r="CTA35" s="381"/>
      <c r="CTB35" s="381"/>
      <c r="CTC35" s="381"/>
      <c r="CTD35" s="381"/>
      <c r="CTE35" s="381"/>
      <c r="CTF35" s="381"/>
      <c r="CTG35" s="381"/>
      <c r="CTH35" s="381"/>
      <c r="CTI35" s="381"/>
      <c r="CTJ35" s="381"/>
      <c r="CTK35" s="381"/>
      <c r="CTL35" s="381"/>
      <c r="CTM35" s="381"/>
      <c r="CTN35" s="381"/>
      <c r="CTO35" s="381"/>
      <c r="CTP35" s="381"/>
      <c r="CTQ35" s="381"/>
      <c r="CTR35" s="381"/>
      <c r="CTS35" s="381"/>
      <c r="CTT35" s="381"/>
      <c r="CTU35" s="381"/>
      <c r="CTV35" s="381"/>
      <c r="CTW35" s="381"/>
      <c r="CTX35" s="381"/>
      <c r="CTY35" s="381"/>
      <c r="CTZ35" s="381"/>
      <c r="CUA35" s="381"/>
      <c r="CUB35" s="381"/>
      <c r="CUC35" s="381"/>
      <c r="CUD35" s="381"/>
      <c r="CUE35" s="381"/>
      <c r="CUF35" s="381"/>
      <c r="CUG35" s="381"/>
      <c r="CUH35" s="381"/>
      <c r="CUI35" s="381"/>
      <c r="CUJ35" s="381"/>
      <c r="CUK35" s="381"/>
      <c r="CUL35" s="381"/>
      <c r="CUM35" s="381"/>
      <c r="CUN35" s="381"/>
      <c r="CUO35" s="381"/>
      <c r="CUP35" s="381"/>
      <c r="CUQ35" s="381"/>
      <c r="CUR35" s="381"/>
      <c r="CUS35" s="381"/>
      <c r="CUT35" s="381"/>
      <c r="CUU35" s="381"/>
      <c r="CUV35" s="381"/>
      <c r="CUW35" s="381"/>
      <c r="CUX35" s="381"/>
      <c r="CUY35" s="381"/>
      <c r="CUZ35" s="381"/>
      <c r="CVA35" s="381"/>
      <c r="CVB35" s="381"/>
      <c r="CVC35" s="381"/>
      <c r="CVD35" s="381"/>
      <c r="CVE35" s="381"/>
      <c r="CVF35" s="381"/>
      <c r="CVG35" s="381"/>
      <c r="CVH35" s="381"/>
      <c r="CVI35" s="381"/>
      <c r="CVJ35" s="381"/>
      <c r="CVK35" s="381"/>
      <c r="CVL35" s="381"/>
      <c r="CVM35" s="381"/>
      <c r="CVN35" s="381"/>
      <c r="CVO35" s="381"/>
      <c r="CVP35" s="381"/>
      <c r="CVQ35" s="381"/>
      <c r="CVR35" s="381"/>
      <c r="CVS35" s="381"/>
      <c r="CVT35" s="381"/>
      <c r="CVU35" s="381"/>
      <c r="CVV35" s="381"/>
      <c r="CVW35" s="381"/>
      <c r="CVX35" s="381"/>
      <c r="CVY35" s="381"/>
      <c r="CVZ35" s="381"/>
      <c r="CWA35" s="381"/>
      <c r="CWB35" s="381"/>
      <c r="CWC35" s="381"/>
      <c r="CWD35" s="381"/>
      <c r="CWE35" s="381"/>
      <c r="CWF35" s="381"/>
      <c r="CWG35" s="381"/>
      <c r="CWH35" s="381"/>
      <c r="CWI35" s="381"/>
      <c r="CWJ35" s="381"/>
      <c r="CWK35" s="381"/>
      <c r="CWL35" s="381"/>
      <c r="CWM35" s="381"/>
      <c r="CWN35" s="381"/>
      <c r="CWO35" s="381"/>
      <c r="CWP35" s="381"/>
      <c r="CWQ35" s="381"/>
      <c r="CWR35" s="381"/>
      <c r="CWS35" s="381"/>
      <c r="CWT35" s="381"/>
      <c r="CWU35" s="381"/>
      <c r="CWV35" s="381"/>
      <c r="CWW35" s="381"/>
      <c r="CWX35" s="381"/>
      <c r="CWY35" s="381"/>
      <c r="CWZ35" s="381"/>
      <c r="CXA35" s="381"/>
      <c r="CXB35" s="381"/>
      <c r="CXC35" s="381"/>
      <c r="CXD35" s="381"/>
      <c r="CXE35" s="381"/>
      <c r="CXF35" s="381"/>
      <c r="CXG35" s="381"/>
      <c r="CXH35" s="381"/>
      <c r="CXI35" s="381"/>
      <c r="CXJ35" s="381"/>
      <c r="CXK35" s="381"/>
      <c r="CXL35" s="381"/>
      <c r="CXM35" s="381"/>
      <c r="CXN35" s="381"/>
      <c r="CXO35" s="381"/>
      <c r="CXP35" s="381"/>
      <c r="CXQ35" s="381"/>
      <c r="CXR35" s="381"/>
      <c r="CXS35" s="381"/>
      <c r="CXT35" s="381"/>
      <c r="CXU35" s="381"/>
      <c r="CXV35" s="381"/>
      <c r="CXW35" s="381"/>
      <c r="CXX35" s="381"/>
      <c r="CXY35" s="381"/>
      <c r="CXZ35" s="381"/>
      <c r="CYA35" s="381"/>
      <c r="CYB35" s="381"/>
      <c r="CYC35" s="381"/>
      <c r="CYD35" s="381"/>
      <c r="CYE35" s="381"/>
      <c r="CYF35" s="381"/>
      <c r="CYG35" s="381"/>
      <c r="CYH35" s="381"/>
      <c r="CYI35" s="381"/>
      <c r="CYJ35" s="381"/>
      <c r="CYK35" s="381"/>
      <c r="CYL35" s="381"/>
      <c r="CYM35" s="381"/>
      <c r="CYN35" s="381"/>
      <c r="CYO35" s="381"/>
      <c r="CYP35" s="381"/>
      <c r="CYQ35" s="381"/>
      <c r="CYR35" s="381"/>
      <c r="CYS35" s="381"/>
      <c r="CYT35" s="381"/>
      <c r="CYU35" s="381"/>
      <c r="CYV35" s="381"/>
      <c r="CYW35" s="381"/>
      <c r="CYX35" s="381"/>
      <c r="CYY35" s="381"/>
      <c r="CYZ35" s="381"/>
      <c r="CZA35" s="381"/>
      <c r="CZB35" s="381"/>
      <c r="CZC35" s="381"/>
      <c r="CZD35" s="381"/>
      <c r="CZE35" s="381"/>
      <c r="CZF35" s="381"/>
      <c r="CZG35" s="381"/>
      <c r="CZH35" s="381"/>
      <c r="CZI35" s="381"/>
      <c r="CZJ35" s="381"/>
      <c r="CZK35" s="381"/>
      <c r="CZL35" s="381"/>
      <c r="CZM35" s="381"/>
      <c r="CZN35" s="381"/>
      <c r="CZO35" s="381"/>
      <c r="CZP35" s="381"/>
      <c r="CZQ35" s="381"/>
      <c r="CZR35" s="381"/>
      <c r="CZS35" s="381"/>
      <c r="CZT35" s="381"/>
      <c r="CZU35" s="381"/>
      <c r="CZV35" s="381"/>
      <c r="CZW35" s="381"/>
      <c r="CZX35" s="381"/>
      <c r="CZY35" s="381"/>
      <c r="CZZ35" s="381"/>
      <c r="DAA35" s="381"/>
      <c r="DAB35" s="381"/>
      <c r="DAC35" s="381"/>
      <c r="DAD35" s="381"/>
      <c r="DAE35" s="381"/>
      <c r="DAF35" s="381"/>
      <c r="DAG35" s="381"/>
      <c r="DAH35" s="381"/>
      <c r="DAI35" s="381"/>
      <c r="DAJ35" s="381"/>
      <c r="DAK35" s="381"/>
      <c r="DAL35" s="381"/>
      <c r="DAM35" s="381"/>
      <c r="DAN35" s="381"/>
      <c r="DAO35" s="381"/>
      <c r="DAP35" s="381"/>
      <c r="DAQ35" s="381"/>
      <c r="DAR35" s="381"/>
      <c r="DAS35" s="381"/>
      <c r="DAT35" s="381"/>
      <c r="DAU35" s="381"/>
      <c r="DAV35" s="381"/>
      <c r="DAW35" s="381"/>
      <c r="DAX35" s="381"/>
      <c r="DAY35" s="381"/>
      <c r="DAZ35" s="381"/>
      <c r="DBA35" s="381"/>
      <c r="DBB35" s="381"/>
      <c r="DBC35" s="381"/>
      <c r="DBD35" s="381"/>
      <c r="DBE35" s="381"/>
      <c r="DBF35" s="381"/>
      <c r="DBG35" s="381"/>
      <c r="DBH35" s="381"/>
      <c r="DBI35" s="381"/>
      <c r="DBJ35" s="381"/>
      <c r="DBK35" s="381"/>
      <c r="DBL35" s="381"/>
      <c r="DBM35" s="381"/>
      <c r="DBN35" s="381"/>
      <c r="DBO35" s="381"/>
      <c r="DBP35" s="381"/>
      <c r="DBQ35" s="381"/>
      <c r="DBR35" s="381"/>
      <c r="DBS35" s="381"/>
      <c r="DBT35" s="381"/>
      <c r="DBU35" s="381"/>
      <c r="DBV35" s="381"/>
      <c r="DBW35" s="381"/>
      <c r="DBX35" s="381"/>
      <c r="DBY35" s="381"/>
      <c r="DBZ35" s="381"/>
      <c r="DCA35" s="381"/>
      <c r="DCB35" s="381"/>
      <c r="DCC35" s="381"/>
      <c r="DCD35" s="381"/>
      <c r="DCE35" s="381"/>
      <c r="DCF35" s="381"/>
      <c r="DCG35" s="381"/>
      <c r="DCH35" s="381"/>
      <c r="DCI35" s="381"/>
      <c r="DCJ35" s="381"/>
      <c r="DCK35" s="381"/>
      <c r="DCL35" s="381"/>
      <c r="DCM35" s="381"/>
      <c r="DCN35" s="381"/>
      <c r="DCO35" s="381"/>
      <c r="DCP35" s="381"/>
      <c r="DCQ35" s="381"/>
      <c r="DCR35" s="381"/>
      <c r="DCS35" s="381"/>
      <c r="DCT35" s="381"/>
      <c r="DCU35" s="381"/>
      <c r="DCV35" s="381"/>
      <c r="DCW35" s="381"/>
      <c r="DCX35" s="381"/>
      <c r="DCY35" s="381"/>
      <c r="DCZ35" s="381"/>
      <c r="DDA35" s="381"/>
      <c r="DDB35" s="381"/>
      <c r="DDC35" s="381"/>
      <c r="DDD35" s="381"/>
      <c r="DDE35" s="381"/>
      <c r="DDF35" s="381"/>
      <c r="DDG35" s="381"/>
      <c r="DDH35" s="381"/>
      <c r="DDI35" s="381"/>
      <c r="DDJ35" s="381"/>
      <c r="DDK35" s="381"/>
      <c r="DDL35" s="381"/>
      <c r="DDM35" s="381"/>
      <c r="DDN35" s="381"/>
      <c r="DDO35" s="381"/>
      <c r="DDP35" s="381"/>
      <c r="DDQ35" s="381"/>
      <c r="DDR35" s="381"/>
      <c r="DDS35" s="381"/>
      <c r="DDT35" s="381"/>
      <c r="DDU35" s="381"/>
      <c r="DDV35" s="381"/>
      <c r="DDW35" s="381"/>
      <c r="DDX35" s="381"/>
      <c r="DDY35" s="381"/>
      <c r="DDZ35" s="381"/>
      <c r="DEA35" s="381"/>
      <c r="DEB35" s="381"/>
      <c r="DEC35" s="381"/>
      <c r="DED35" s="381"/>
      <c r="DEE35" s="381"/>
      <c r="DEF35" s="381"/>
      <c r="DEG35" s="381"/>
      <c r="DEH35" s="381"/>
      <c r="DEI35" s="381"/>
      <c r="DEJ35" s="381"/>
      <c r="DEK35" s="381"/>
      <c r="DEL35" s="381"/>
      <c r="DEM35" s="381"/>
      <c r="DEN35" s="381"/>
      <c r="DEO35" s="381"/>
      <c r="DEP35" s="381"/>
      <c r="DEQ35" s="381"/>
      <c r="DER35" s="381"/>
      <c r="DES35" s="381"/>
      <c r="DET35" s="381"/>
      <c r="DEU35" s="381"/>
      <c r="DEV35" s="381"/>
      <c r="DEW35" s="381"/>
      <c r="DEX35" s="381"/>
      <c r="DEY35" s="381"/>
      <c r="DEZ35" s="381"/>
      <c r="DFA35" s="381"/>
      <c r="DFB35" s="381"/>
      <c r="DFC35" s="381"/>
      <c r="DFD35" s="381"/>
      <c r="DFE35" s="381"/>
      <c r="DFF35" s="381"/>
      <c r="DFG35" s="381"/>
      <c r="DFH35" s="381"/>
      <c r="DFI35" s="381"/>
      <c r="DFJ35" s="381"/>
      <c r="DFK35" s="381"/>
      <c r="DFL35" s="381"/>
      <c r="DFM35" s="381"/>
      <c r="DFN35" s="381"/>
      <c r="DFO35" s="381"/>
      <c r="DFP35" s="381"/>
      <c r="DFQ35" s="381"/>
      <c r="DFR35" s="381"/>
      <c r="DFS35" s="381"/>
      <c r="DFT35" s="381"/>
      <c r="DFU35" s="381"/>
      <c r="DFV35" s="381"/>
      <c r="DFW35" s="381"/>
      <c r="DFX35" s="381"/>
      <c r="DFY35" s="381"/>
      <c r="DFZ35" s="381"/>
      <c r="DGA35" s="381"/>
      <c r="DGB35" s="381"/>
      <c r="DGC35" s="381"/>
      <c r="DGD35" s="381"/>
      <c r="DGE35" s="381"/>
      <c r="DGF35" s="381"/>
      <c r="DGG35" s="381"/>
      <c r="DGH35" s="381"/>
      <c r="DGI35" s="381"/>
      <c r="DGJ35" s="381"/>
      <c r="DGK35" s="381"/>
      <c r="DGL35" s="381"/>
      <c r="DGM35" s="381"/>
      <c r="DGN35" s="381"/>
      <c r="DGO35" s="381"/>
      <c r="DGP35" s="381"/>
      <c r="DGQ35" s="381"/>
      <c r="DGR35" s="381"/>
      <c r="DGS35" s="381"/>
      <c r="DGT35" s="381"/>
      <c r="DGU35" s="381"/>
      <c r="DGV35" s="381"/>
      <c r="DGW35" s="381"/>
      <c r="DGX35" s="381"/>
      <c r="DGY35" s="381"/>
      <c r="DGZ35" s="381"/>
      <c r="DHA35" s="381"/>
      <c r="DHB35" s="381"/>
      <c r="DHC35" s="381"/>
      <c r="DHD35" s="381"/>
      <c r="DHE35" s="381"/>
      <c r="DHF35" s="381"/>
      <c r="DHG35" s="381"/>
      <c r="DHH35" s="381"/>
      <c r="DHI35" s="381"/>
      <c r="DHJ35" s="381"/>
      <c r="DHK35" s="381"/>
      <c r="DHL35" s="381"/>
      <c r="DHM35" s="381"/>
      <c r="DHN35" s="381"/>
      <c r="DHO35" s="381"/>
      <c r="DHP35" s="381"/>
      <c r="DHQ35" s="381"/>
      <c r="DHR35" s="381"/>
      <c r="DHS35" s="381"/>
      <c r="DHT35" s="381"/>
      <c r="DHU35" s="381"/>
      <c r="DHV35" s="381"/>
      <c r="DHW35" s="381"/>
      <c r="DHX35" s="381"/>
      <c r="DHY35" s="381"/>
      <c r="DHZ35" s="381"/>
      <c r="DIA35" s="381"/>
      <c r="DIB35" s="381"/>
      <c r="DIC35" s="381"/>
      <c r="DID35" s="381"/>
      <c r="DIE35" s="381"/>
      <c r="DIF35" s="381"/>
      <c r="DIG35" s="381"/>
      <c r="DIH35" s="381"/>
      <c r="DII35" s="381"/>
      <c r="DIJ35" s="381"/>
      <c r="DIK35" s="381"/>
      <c r="DIL35" s="381"/>
      <c r="DIM35" s="381"/>
      <c r="DIN35" s="381"/>
      <c r="DIO35" s="381"/>
      <c r="DIP35" s="381"/>
      <c r="DIQ35" s="381"/>
      <c r="DIR35" s="381"/>
      <c r="DIS35" s="381"/>
      <c r="DIT35" s="381"/>
      <c r="DIU35" s="381"/>
      <c r="DIV35" s="381"/>
      <c r="DIW35" s="381"/>
      <c r="DIX35" s="381"/>
      <c r="DIY35" s="381"/>
      <c r="DIZ35" s="381"/>
      <c r="DJA35" s="381"/>
      <c r="DJB35" s="381"/>
      <c r="DJC35" s="381"/>
      <c r="DJD35" s="381"/>
      <c r="DJE35" s="381"/>
      <c r="DJF35" s="381"/>
      <c r="DJG35" s="381"/>
      <c r="DJH35" s="381"/>
      <c r="DJI35" s="381"/>
      <c r="DJJ35" s="381"/>
      <c r="DJK35" s="381"/>
      <c r="DJL35" s="381"/>
      <c r="DJM35" s="381"/>
      <c r="DJN35" s="381"/>
      <c r="DJO35" s="381"/>
      <c r="DJP35" s="381"/>
      <c r="DJQ35" s="381"/>
      <c r="DJR35" s="381"/>
      <c r="DJS35" s="381"/>
      <c r="DJT35" s="381"/>
      <c r="DJU35" s="381"/>
      <c r="DJV35" s="381"/>
      <c r="DJW35" s="381"/>
      <c r="DJX35" s="381"/>
      <c r="DJY35" s="381"/>
      <c r="DJZ35" s="381"/>
      <c r="DKA35" s="381"/>
      <c r="DKB35" s="381"/>
      <c r="DKC35" s="381"/>
      <c r="DKD35" s="381"/>
      <c r="DKE35" s="381"/>
      <c r="DKF35" s="381"/>
      <c r="DKG35" s="381"/>
      <c r="DKH35" s="381"/>
      <c r="DKI35" s="381"/>
      <c r="DKJ35" s="381"/>
      <c r="DKK35" s="381"/>
      <c r="DKL35" s="381"/>
      <c r="DKM35" s="381"/>
      <c r="DKN35" s="381"/>
      <c r="DKO35" s="381"/>
      <c r="DKP35" s="381"/>
      <c r="DKQ35" s="381"/>
      <c r="DKR35" s="381"/>
      <c r="DKS35" s="381"/>
      <c r="DKT35" s="381"/>
      <c r="DKU35" s="381"/>
      <c r="DKV35" s="381"/>
      <c r="DKW35" s="381"/>
      <c r="DKX35" s="381"/>
      <c r="DKY35" s="381"/>
      <c r="DKZ35" s="381"/>
      <c r="DLA35" s="381"/>
      <c r="DLB35" s="381"/>
      <c r="DLC35" s="381"/>
      <c r="DLD35" s="381"/>
      <c r="DLE35" s="381"/>
      <c r="DLF35" s="381"/>
      <c r="DLG35" s="381"/>
      <c r="DLH35" s="381"/>
      <c r="DLI35" s="381"/>
      <c r="DLJ35" s="381"/>
      <c r="DLK35" s="381"/>
      <c r="DLL35" s="381"/>
      <c r="DLM35" s="381"/>
      <c r="DLN35" s="381"/>
      <c r="DLO35" s="381"/>
      <c r="DLP35" s="381"/>
      <c r="DLQ35" s="381"/>
      <c r="DLR35" s="381"/>
      <c r="DLS35" s="381"/>
      <c r="DLT35" s="381"/>
      <c r="DLU35" s="381"/>
      <c r="DLV35" s="381"/>
      <c r="DLW35" s="381"/>
      <c r="DLX35" s="381"/>
      <c r="DLY35" s="381"/>
      <c r="DLZ35" s="381"/>
      <c r="DMA35" s="381"/>
      <c r="DMB35" s="381"/>
      <c r="DMC35" s="381"/>
      <c r="DMD35" s="381"/>
      <c r="DME35" s="381"/>
      <c r="DMF35" s="381"/>
      <c r="DMG35" s="381"/>
      <c r="DMH35" s="381"/>
      <c r="DMI35" s="381"/>
      <c r="DMJ35" s="381"/>
      <c r="DMK35" s="381"/>
      <c r="DML35" s="381"/>
      <c r="DMM35" s="381"/>
      <c r="DMN35" s="381"/>
      <c r="DMO35" s="381"/>
      <c r="DMP35" s="381"/>
      <c r="DMQ35" s="381"/>
      <c r="DMR35" s="381"/>
      <c r="DMS35" s="381"/>
      <c r="DMT35" s="381"/>
      <c r="DMU35" s="381"/>
      <c r="DMV35" s="381"/>
      <c r="DMW35" s="381"/>
      <c r="DMX35" s="381"/>
      <c r="DMY35" s="381"/>
      <c r="DMZ35" s="381"/>
      <c r="DNA35" s="381"/>
      <c r="DNB35" s="381"/>
      <c r="DNC35" s="381"/>
      <c r="DND35" s="381"/>
      <c r="DNE35" s="381"/>
      <c r="DNF35" s="381"/>
      <c r="DNG35" s="381"/>
      <c r="DNH35" s="381"/>
      <c r="DNI35" s="381"/>
      <c r="DNJ35" s="381"/>
      <c r="DNK35" s="381"/>
      <c r="DNL35" s="381"/>
      <c r="DNM35" s="381"/>
      <c r="DNN35" s="381"/>
      <c r="DNO35" s="381"/>
      <c r="DNP35" s="381"/>
      <c r="DNQ35" s="381"/>
      <c r="DNR35" s="381"/>
      <c r="DNS35" s="381"/>
      <c r="DNT35" s="381"/>
      <c r="DNU35" s="381"/>
      <c r="DNV35" s="381"/>
      <c r="DNW35" s="381"/>
      <c r="DNX35" s="381"/>
      <c r="DNY35" s="381"/>
      <c r="DNZ35" s="381"/>
      <c r="DOA35" s="381"/>
      <c r="DOB35" s="381"/>
      <c r="DOC35" s="381"/>
      <c r="DOD35" s="381"/>
      <c r="DOE35" s="381"/>
      <c r="DOF35" s="381"/>
      <c r="DOG35" s="381"/>
      <c r="DOH35" s="381"/>
      <c r="DOI35" s="381"/>
      <c r="DOJ35" s="381"/>
      <c r="DOK35" s="381"/>
      <c r="DOL35" s="381"/>
      <c r="DOM35" s="381"/>
      <c r="DON35" s="381"/>
      <c r="DOO35" s="381"/>
      <c r="DOP35" s="381"/>
      <c r="DOQ35" s="381"/>
      <c r="DOR35" s="381"/>
      <c r="DOS35" s="381"/>
      <c r="DOT35" s="381"/>
      <c r="DOU35" s="381"/>
      <c r="DOV35" s="381"/>
      <c r="DOW35" s="381"/>
      <c r="DOX35" s="381"/>
      <c r="DOY35" s="381"/>
      <c r="DOZ35" s="381"/>
      <c r="DPA35" s="381"/>
      <c r="DPB35" s="381"/>
      <c r="DPC35" s="381"/>
      <c r="DPD35" s="381"/>
      <c r="DPE35" s="381"/>
      <c r="DPF35" s="381"/>
      <c r="DPG35" s="381"/>
      <c r="DPH35" s="381"/>
      <c r="DPI35" s="381"/>
      <c r="DPJ35" s="381"/>
      <c r="DPK35" s="381"/>
      <c r="DPL35" s="381"/>
      <c r="DPM35" s="381"/>
      <c r="DPN35" s="381"/>
      <c r="DPO35" s="381"/>
      <c r="DPP35" s="381"/>
      <c r="DPQ35" s="381"/>
      <c r="DPR35" s="381"/>
      <c r="DPS35" s="381"/>
      <c r="DPT35" s="381"/>
      <c r="DPU35" s="381"/>
      <c r="DPV35" s="381"/>
      <c r="DPW35" s="381"/>
      <c r="DPX35" s="381"/>
      <c r="DPY35" s="381"/>
      <c r="DPZ35" s="381"/>
      <c r="DQA35" s="381"/>
      <c r="DQB35" s="381"/>
      <c r="DQC35" s="381"/>
      <c r="DQD35" s="381"/>
      <c r="DQE35" s="381"/>
      <c r="DQF35" s="381"/>
      <c r="DQG35" s="381"/>
      <c r="DQH35" s="381"/>
      <c r="DQI35" s="381"/>
      <c r="DQJ35" s="381"/>
      <c r="DQK35" s="381"/>
      <c r="DQL35" s="381"/>
      <c r="DQM35" s="381"/>
      <c r="DQN35" s="381"/>
      <c r="DQO35" s="381"/>
      <c r="DQP35" s="381"/>
      <c r="DQQ35" s="381"/>
      <c r="DQR35" s="381"/>
      <c r="DQS35" s="381"/>
      <c r="DQT35" s="381"/>
      <c r="DQU35" s="381"/>
      <c r="DQV35" s="381"/>
      <c r="DQW35" s="381"/>
      <c r="DQX35" s="381"/>
      <c r="DQY35" s="381"/>
      <c r="DQZ35" s="381"/>
      <c r="DRA35" s="381"/>
      <c r="DRB35" s="381"/>
      <c r="DRC35" s="381"/>
      <c r="DRD35" s="381"/>
      <c r="DRE35" s="381"/>
      <c r="DRF35" s="381"/>
      <c r="DRG35" s="381"/>
      <c r="DRH35" s="381"/>
      <c r="DRI35" s="381"/>
      <c r="DRJ35" s="381"/>
      <c r="DRK35" s="381"/>
      <c r="DRL35" s="381"/>
      <c r="DRM35" s="381"/>
      <c r="DRN35" s="381"/>
      <c r="DRO35" s="381"/>
      <c r="DRP35" s="381"/>
      <c r="DRQ35" s="381"/>
      <c r="DRR35" s="381"/>
      <c r="DRS35" s="381"/>
      <c r="DRT35" s="381"/>
      <c r="DRU35" s="381"/>
      <c r="DRV35" s="381"/>
      <c r="DRW35" s="381"/>
      <c r="DRX35" s="381"/>
      <c r="DRY35" s="381"/>
      <c r="DRZ35" s="381"/>
      <c r="DSA35" s="381"/>
      <c r="DSB35" s="381"/>
      <c r="DSC35" s="381"/>
      <c r="DSD35" s="381"/>
      <c r="DSE35" s="381"/>
      <c r="DSF35" s="381"/>
      <c r="DSG35" s="381"/>
      <c r="DSH35" s="381"/>
      <c r="DSI35" s="381"/>
      <c r="DSJ35" s="381"/>
      <c r="DSK35" s="381"/>
      <c r="DSL35" s="381"/>
      <c r="DSM35" s="381"/>
      <c r="DSN35" s="381"/>
      <c r="DSO35" s="381"/>
      <c r="DSP35" s="381"/>
      <c r="DSQ35" s="381"/>
      <c r="DSR35" s="381"/>
      <c r="DSS35" s="381"/>
      <c r="DST35" s="381"/>
      <c r="DSU35" s="381"/>
      <c r="DSV35" s="381"/>
      <c r="DSW35" s="381"/>
      <c r="DSX35" s="381"/>
      <c r="DSY35" s="381"/>
      <c r="DSZ35" s="381"/>
      <c r="DTA35" s="381"/>
      <c r="DTB35" s="381"/>
      <c r="DTC35" s="381"/>
      <c r="DTD35" s="381"/>
      <c r="DTE35" s="381"/>
      <c r="DTF35" s="381"/>
      <c r="DTG35" s="381"/>
      <c r="DTH35" s="381"/>
      <c r="DTI35" s="381"/>
      <c r="DTJ35" s="381"/>
      <c r="DTK35" s="381"/>
      <c r="DTL35" s="381"/>
      <c r="DTM35" s="381"/>
      <c r="DTN35" s="381"/>
      <c r="DTO35" s="381"/>
      <c r="DTP35" s="381"/>
      <c r="DTQ35" s="381"/>
      <c r="DTR35" s="381"/>
      <c r="DTS35" s="381"/>
      <c r="DTT35" s="381"/>
      <c r="DTU35" s="381"/>
      <c r="DTV35" s="381"/>
      <c r="DTW35" s="381"/>
      <c r="DTX35" s="381"/>
      <c r="DTY35" s="381"/>
      <c r="DTZ35" s="381"/>
      <c r="DUA35" s="381"/>
      <c r="DUB35" s="381"/>
      <c r="DUC35" s="381"/>
      <c r="DUD35" s="381"/>
      <c r="DUE35" s="381"/>
      <c r="DUF35" s="381"/>
      <c r="DUG35" s="381"/>
      <c r="DUH35" s="381"/>
      <c r="DUI35" s="381"/>
      <c r="DUJ35" s="381"/>
      <c r="DUK35" s="381"/>
      <c r="DUL35" s="381"/>
      <c r="DUM35" s="381"/>
      <c r="DUN35" s="381"/>
      <c r="DUO35" s="381"/>
      <c r="DUP35" s="381"/>
      <c r="DUQ35" s="381"/>
      <c r="DUR35" s="381"/>
      <c r="DUS35" s="381"/>
      <c r="DUT35" s="381"/>
      <c r="DUU35" s="381"/>
      <c r="DUV35" s="381"/>
      <c r="DUW35" s="381"/>
      <c r="DUX35" s="381"/>
      <c r="DUY35" s="381"/>
      <c r="DUZ35" s="381"/>
      <c r="DVA35" s="381"/>
      <c r="DVB35" s="381"/>
      <c r="DVC35" s="381"/>
      <c r="DVD35" s="381"/>
      <c r="DVE35" s="381"/>
      <c r="DVF35" s="381"/>
      <c r="DVG35" s="381"/>
      <c r="DVH35" s="381"/>
      <c r="DVI35" s="381"/>
      <c r="DVJ35" s="381"/>
      <c r="DVK35" s="381"/>
      <c r="DVL35" s="381"/>
      <c r="DVM35" s="381"/>
      <c r="DVN35" s="381"/>
      <c r="DVO35" s="381"/>
      <c r="DVP35" s="381"/>
      <c r="DVQ35" s="381"/>
      <c r="DVR35" s="381"/>
      <c r="DVS35" s="381"/>
      <c r="DVT35" s="381"/>
      <c r="DVU35" s="381"/>
      <c r="DVV35" s="381"/>
      <c r="DVW35" s="381"/>
      <c r="DVX35" s="381"/>
      <c r="DVY35" s="381"/>
      <c r="DVZ35" s="381"/>
      <c r="DWA35" s="381"/>
      <c r="DWB35" s="381"/>
      <c r="DWC35" s="381"/>
      <c r="DWD35" s="381"/>
      <c r="DWE35" s="381"/>
      <c r="DWF35" s="381"/>
      <c r="DWG35" s="381"/>
      <c r="DWH35" s="381"/>
      <c r="DWI35" s="381"/>
      <c r="DWJ35" s="381"/>
      <c r="DWK35" s="381"/>
      <c r="DWL35" s="381"/>
      <c r="DWM35" s="381"/>
      <c r="DWN35" s="381"/>
      <c r="DWO35" s="381"/>
      <c r="DWP35" s="381"/>
      <c r="DWQ35" s="381"/>
      <c r="DWR35" s="381"/>
      <c r="DWS35" s="381"/>
      <c r="DWT35" s="381"/>
      <c r="DWU35" s="381"/>
      <c r="DWV35" s="381"/>
      <c r="DWW35" s="381"/>
      <c r="DWX35" s="381"/>
      <c r="DWY35" s="381"/>
      <c r="DWZ35" s="381"/>
      <c r="DXA35" s="381"/>
      <c r="DXB35" s="381"/>
      <c r="DXC35" s="381"/>
      <c r="DXD35" s="381"/>
      <c r="DXE35" s="381"/>
      <c r="DXF35" s="381"/>
      <c r="DXG35" s="381"/>
      <c r="DXH35" s="381"/>
      <c r="DXI35" s="381"/>
      <c r="DXJ35" s="381"/>
      <c r="DXK35" s="381"/>
      <c r="DXL35" s="381"/>
      <c r="DXM35" s="381"/>
      <c r="DXN35" s="381"/>
      <c r="DXO35" s="381"/>
      <c r="DXP35" s="381"/>
      <c r="DXQ35" s="381"/>
      <c r="DXR35" s="381"/>
      <c r="DXS35" s="381"/>
      <c r="DXT35" s="381"/>
      <c r="DXU35" s="381"/>
      <c r="DXV35" s="381"/>
      <c r="DXW35" s="381"/>
      <c r="DXX35" s="381"/>
      <c r="DXY35" s="381"/>
      <c r="DXZ35" s="381"/>
      <c r="DYA35" s="381"/>
      <c r="DYB35" s="381"/>
      <c r="DYC35" s="381"/>
      <c r="DYD35" s="381"/>
      <c r="DYE35" s="381"/>
      <c r="DYF35" s="381"/>
      <c r="DYG35" s="381"/>
      <c r="DYH35" s="381"/>
      <c r="DYI35" s="381"/>
      <c r="DYJ35" s="381"/>
      <c r="DYK35" s="381"/>
      <c r="DYL35" s="381"/>
      <c r="DYM35" s="381"/>
      <c r="DYN35" s="381"/>
      <c r="DYO35" s="381"/>
      <c r="DYP35" s="381"/>
      <c r="DYQ35" s="381"/>
      <c r="DYR35" s="381"/>
      <c r="DYS35" s="381"/>
      <c r="DYT35" s="381"/>
      <c r="DYU35" s="381"/>
      <c r="DYV35" s="381"/>
      <c r="DYW35" s="381"/>
      <c r="DYX35" s="381"/>
      <c r="DYY35" s="381"/>
      <c r="DYZ35" s="381"/>
      <c r="DZA35" s="381"/>
      <c r="DZB35" s="381"/>
      <c r="DZC35" s="381"/>
      <c r="DZD35" s="381"/>
      <c r="DZE35" s="381"/>
      <c r="DZF35" s="381"/>
      <c r="DZG35" s="381"/>
      <c r="DZH35" s="381"/>
      <c r="DZI35" s="381"/>
      <c r="DZJ35" s="381"/>
      <c r="DZK35" s="381"/>
      <c r="DZL35" s="381"/>
      <c r="DZM35" s="381"/>
      <c r="DZN35" s="381"/>
      <c r="DZO35" s="381"/>
      <c r="DZP35" s="381"/>
      <c r="DZQ35" s="381"/>
      <c r="DZR35" s="381"/>
      <c r="DZS35" s="381"/>
      <c r="DZT35" s="381"/>
      <c r="DZU35" s="381"/>
      <c r="DZV35" s="381"/>
      <c r="DZW35" s="381"/>
      <c r="DZX35" s="381"/>
      <c r="DZY35" s="381"/>
      <c r="DZZ35" s="381"/>
      <c r="EAA35" s="381"/>
      <c r="EAB35" s="381"/>
      <c r="EAC35" s="381"/>
      <c r="EAD35" s="381"/>
      <c r="EAE35" s="381"/>
      <c r="EAF35" s="381"/>
      <c r="EAG35" s="381"/>
      <c r="EAH35" s="381"/>
      <c r="EAI35" s="381"/>
      <c r="EAJ35" s="381"/>
      <c r="EAK35" s="381"/>
      <c r="EAL35" s="381"/>
      <c r="EAM35" s="381"/>
      <c r="EAN35" s="381"/>
      <c r="EAO35" s="381"/>
      <c r="EAP35" s="381"/>
      <c r="EAQ35" s="381"/>
      <c r="EAR35" s="381"/>
      <c r="EAS35" s="381"/>
      <c r="EAT35" s="381"/>
      <c r="EAU35" s="381"/>
      <c r="EAV35" s="381"/>
      <c r="EAW35" s="381"/>
      <c r="EAX35" s="381"/>
      <c r="EAY35" s="381"/>
      <c r="EAZ35" s="381"/>
      <c r="EBA35" s="381"/>
      <c r="EBB35" s="381"/>
      <c r="EBC35" s="381"/>
      <c r="EBD35" s="381"/>
      <c r="EBE35" s="381"/>
      <c r="EBF35" s="381"/>
      <c r="EBG35" s="381"/>
      <c r="EBH35" s="381"/>
      <c r="EBI35" s="381"/>
      <c r="EBJ35" s="381"/>
      <c r="EBK35" s="381"/>
      <c r="EBL35" s="381"/>
      <c r="EBM35" s="381"/>
      <c r="EBN35" s="381"/>
      <c r="EBO35" s="381"/>
      <c r="EBP35" s="381"/>
      <c r="EBQ35" s="381"/>
      <c r="EBR35" s="381"/>
      <c r="EBS35" s="381"/>
      <c r="EBT35" s="381"/>
      <c r="EBU35" s="381"/>
      <c r="EBV35" s="381"/>
      <c r="EBW35" s="381"/>
      <c r="EBX35" s="381"/>
      <c r="EBY35" s="381"/>
      <c r="EBZ35" s="381"/>
      <c r="ECA35" s="381"/>
      <c r="ECB35" s="381"/>
      <c r="ECC35" s="381"/>
      <c r="ECD35" s="381"/>
      <c r="ECE35" s="381"/>
      <c r="ECF35" s="381"/>
      <c r="ECG35" s="381"/>
      <c r="ECH35" s="381"/>
      <c r="ECI35" s="381"/>
      <c r="ECJ35" s="381"/>
      <c r="ECK35" s="381"/>
      <c r="ECL35" s="381"/>
      <c r="ECM35" s="381"/>
      <c r="ECN35" s="381"/>
      <c r="ECO35" s="381"/>
      <c r="ECP35" s="381"/>
      <c r="ECQ35" s="381"/>
      <c r="ECR35" s="381"/>
      <c r="ECS35" s="381"/>
      <c r="ECT35" s="381"/>
      <c r="ECU35" s="381"/>
      <c r="ECV35" s="381"/>
      <c r="ECW35" s="381"/>
      <c r="ECX35" s="381"/>
      <c r="ECY35" s="381"/>
      <c r="ECZ35" s="381"/>
      <c r="EDA35" s="381"/>
      <c r="EDB35" s="381"/>
      <c r="EDC35" s="381"/>
      <c r="EDD35" s="381"/>
      <c r="EDE35" s="381"/>
      <c r="EDF35" s="381"/>
      <c r="EDG35" s="381"/>
      <c r="EDH35" s="381"/>
      <c r="EDI35" s="381"/>
      <c r="EDJ35" s="381"/>
      <c r="EDK35" s="381"/>
      <c r="EDL35" s="381"/>
      <c r="EDM35" s="381"/>
      <c r="EDN35" s="381"/>
      <c r="EDO35" s="381"/>
      <c r="EDP35" s="381"/>
      <c r="EDQ35" s="381"/>
      <c r="EDR35" s="381"/>
      <c r="EDS35" s="381"/>
      <c r="EDT35" s="381"/>
      <c r="EDU35" s="381"/>
      <c r="EDV35" s="381"/>
      <c r="EDW35" s="381"/>
      <c r="EDX35" s="381"/>
      <c r="EDY35" s="381"/>
      <c r="EDZ35" s="381"/>
      <c r="EEA35" s="381"/>
      <c r="EEB35" s="381"/>
      <c r="EEC35" s="381"/>
      <c r="EED35" s="381"/>
      <c r="EEE35" s="381"/>
      <c r="EEF35" s="381"/>
      <c r="EEG35" s="381"/>
      <c r="EEH35" s="381"/>
      <c r="EEI35" s="381"/>
      <c r="EEJ35" s="381"/>
      <c r="EEK35" s="381"/>
      <c r="EEL35" s="381"/>
      <c r="EEM35" s="381"/>
      <c r="EEN35" s="381"/>
      <c r="EEO35" s="381"/>
      <c r="EEP35" s="381"/>
      <c r="EEQ35" s="381"/>
      <c r="EER35" s="381"/>
      <c r="EES35" s="381"/>
      <c r="EET35" s="381"/>
      <c r="EEU35" s="381"/>
      <c r="EEV35" s="381"/>
      <c r="EEW35" s="381"/>
      <c r="EEX35" s="381"/>
      <c r="EEY35" s="381"/>
      <c r="EEZ35" s="381"/>
      <c r="EFA35" s="381"/>
      <c r="EFB35" s="381"/>
      <c r="EFC35" s="381"/>
      <c r="EFD35" s="381"/>
      <c r="EFE35" s="381"/>
      <c r="EFF35" s="381"/>
      <c r="EFG35" s="381"/>
      <c r="EFH35" s="381"/>
      <c r="EFI35" s="381"/>
      <c r="EFJ35" s="381"/>
      <c r="EFK35" s="381"/>
      <c r="EFL35" s="381"/>
      <c r="EFM35" s="381"/>
      <c r="EFN35" s="381"/>
      <c r="EFO35" s="381"/>
      <c r="EFP35" s="381"/>
      <c r="EFQ35" s="381"/>
      <c r="EFR35" s="381"/>
      <c r="EFS35" s="381"/>
      <c r="EFT35" s="381"/>
      <c r="EFU35" s="381"/>
      <c r="EFV35" s="381"/>
      <c r="EFW35" s="381"/>
      <c r="EFX35" s="381"/>
      <c r="EFY35" s="381"/>
      <c r="EFZ35" s="381"/>
      <c r="EGA35" s="381"/>
      <c r="EGB35" s="381"/>
      <c r="EGC35" s="381"/>
      <c r="EGD35" s="381"/>
      <c r="EGE35" s="381"/>
      <c r="EGF35" s="381"/>
      <c r="EGG35" s="381"/>
      <c r="EGH35" s="381"/>
      <c r="EGI35" s="381"/>
      <c r="EGJ35" s="381"/>
      <c r="EGK35" s="381"/>
      <c r="EGL35" s="381"/>
      <c r="EGM35" s="381"/>
      <c r="EGN35" s="381"/>
      <c r="EGO35" s="381"/>
      <c r="EGP35" s="381"/>
      <c r="EGQ35" s="381"/>
      <c r="EGR35" s="381"/>
      <c r="EGS35" s="381"/>
      <c r="EGT35" s="381"/>
      <c r="EGU35" s="381"/>
      <c r="EGV35" s="381"/>
      <c r="EGW35" s="381"/>
      <c r="EGX35" s="381"/>
      <c r="EGY35" s="381"/>
      <c r="EGZ35" s="381"/>
      <c r="EHA35" s="381"/>
      <c r="EHB35" s="381"/>
      <c r="EHC35" s="381"/>
      <c r="EHD35" s="381"/>
      <c r="EHE35" s="381"/>
      <c r="EHF35" s="381"/>
      <c r="EHG35" s="381"/>
      <c r="EHH35" s="381"/>
      <c r="EHI35" s="381"/>
      <c r="EHJ35" s="381"/>
      <c r="EHK35" s="381"/>
      <c r="EHL35" s="381"/>
      <c r="EHM35" s="381"/>
      <c r="EHN35" s="381"/>
      <c r="EHO35" s="381"/>
      <c r="EHP35" s="381"/>
      <c r="EHQ35" s="381"/>
      <c r="EHR35" s="381"/>
      <c r="EHS35" s="381"/>
      <c r="EHT35" s="381"/>
      <c r="EHU35" s="381"/>
      <c r="EHV35" s="381"/>
      <c r="EHW35" s="381"/>
      <c r="EHX35" s="381"/>
      <c r="EHY35" s="381"/>
      <c r="EHZ35" s="381"/>
      <c r="EIA35" s="381"/>
      <c r="EIB35" s="381"/>
      <c r="EIC35" s="381"/>
      <c r="EID35" s="381"/>
      <c r="EIE35" s="381"/>
      <c r="EIF35" s="381"/>
      <c r="EIG35" s="381"/>
      <c r="EIH35" s="381"/>
      <c r="EII35" s="381"/>
      <c r="EIJ35" s="381"/>
      <c r="EIK35" s="381"/>
      <c r="EIL35" s="381"/>
      <c r="EIM35" s="381"/>
      <c r="EIN35" s="381"/>
      <c r="EIO35" s="381"/>
      <c r="EIP35" s="381"/>
      <c r="EIQ35" s="381"/>
      <c r="EIR35" s="381"/>
      <c r="EIS35" s="381"/>
      <c r="EIT35" s="381"/>
      <c r="EIU35" s="381"/>
      <c r="EIV35" s="381"/>
      <c r="EIW35" s="381"/>
      <c r="EIX35" s="381"/>
      <c r="EIY35" s="381"/>
      <c r="EIZ35" s="381"/>
      <c r="EJA35" s="381"/>
      <c r="EJB35" s="381"/>
      <c r="EJC35" s="381"/>
      <c r="EJD35" s="381"/>
      <c r="EJE35" s="381"/>
      <c r="EJF35" s="381"/>
      <c r="EJG35" s="381"/>
      <c r="EJH35" s="381"/>
      <c r="EJI35" s="381"/>
      <c r="EJJ35" s="381"/>
      <c r="EJK35" s="381"/>
      <c r="EJL35" s="381"/>
      <c r="EJM35" s="381"/>
      <c r="EJN35" s="381"/>
      <c r="EJO35" s="381"/>
      <c r="EJP35" s="381"/>
      <c r="EJQ35" s="381"/>
      <c r="EJR35" s="381"/>
      <c r="EJS35" s="381"/>
      <c r="EJT35" s="381"/>
      <c r="EJU35" s="381"/>
      <c r="EJV35" s="381"/>
      <c r="EJW35" s="381"/>
      <c r="EJX35" s="381"/>
      <c r="EJY35" s="381"/>
      <c r="EJZ35" s="381"/>
      <c r="EKA35" s="381"/>
      <c r="EKB35" s="381"/>
      <c r="EKC35" s="381"/>
      <c r="EKD35" s="381"/>
      <c r="EKE35" s="381"/>
      <c r="EKF35" s="381"/>
      <c r="EKG35" s="381"/>
      <c r="EKH35" s="381"/>
      <c r="EKI35" s="381"/>
      <c r="EKJ35" s="381"/>
      <c r="EKK35" s="381"/>
      <c r="EKL35" s="381"/>
      <c r="EKM35" s="381"/>
      <c r="EKN35" s="381"/>
      <c r="EKO35" s="381"/>
      <c r="EKP35" s="381"/>
      <c r="EKQ35" s="381"/>
      <c r="EKR35" s="381"/>
      <c r="EKS35" s="381"/>
      <c r="EKT35" s="381"/>
      <c r="EKU35" s="381"/>
      <c r="EKV35" s="381"/>
      <c r="EKW35" s="381"/>
      <c r="EKX35" s="381"/>
      <c r="EKY35" s="381"/>
      <c r="EKZ35" s="381"/>
      <c r="ELA35" s="381"/>
      <c r="ELB35" s="381"/>
      <c r="ELC35" s="381"/>
      <c r="ELD35" s="381"/>
      <c r="ELE35" s="381"/>
      <c r="ELF35" s="381"/>
      <c r="ELG35" s="381"/>
      <c r="ELH35" s="381"/>
      <c r="ELI35" s="381"/>
      <c r="ELJ35" s="381"/>
      <c r="ELK35" s="381"/>
      <c r="ELL35" s="381"/>
      <c r="ELM35" s="381"/>
      <c r="ELN35" s="381"/>
      <c r="ELO35" s="381"/>
      <c r="ELP35" s="381"/>
      <c r="ELQ35" s="381"/>
      <c r="ELR35" s="381"/>
      <c r="ELS35" s="381"/>
      <c r="ELT35" s="381"/>
      <c r="ELU35" s="381"/>
      <c r="ELV35" s="381"/>
      <c r="ELW35" s="381"/>
      <c r="ELX35" s="381"/>
      <c r="ELY35" s="381"/>
      <c r="ELZ35" s="381"/>
      <c r="EMA35" s="381"/>
      <c r="EMB35" s="381"/>
      <c r="EMC35" s="381"/>
      <c r="EMD35" s="381"/>
      <c r="EME35" s="381"/>
      <c r="EMF35" s="381"/>
      <c r="EMG35" s="381"/>
      <c r="EMH35" s="381"/>
      <c r="EMI35" s="381"/>
      <c r="EMJ35" s="381"/>
      <c r="EMK35" s="381"/>
      <c r="EML35" s="381"/>
      <c r="EMM35" s="381"/>
      <c r="EMN35" s="381"/>
      <c r="EMO35" s="381"/>
      <c r="EMP35" s="381"/>
      <c r="EMQ35" s="381"/>
      <c r="EMR35" s="381"/>
      <c r="EMS35" s="381"/>
      <c r="EMT35" s="381"/>
      <c r="EMU35" s="381"/>
      <c r="EMV35" s="381"/>
      <c r="EMW35" s="381"/>
      <c r="EMX35" s="381"/>
      <c r="EMY35" s="381"/>
      <c r="EMZ35" s="381"/>
      <c r="ENA35" s="381"/>
      <c r="ENB35" s="381"/>
      <c r="ENC35" s="381"/>
      <c r="END35" s="381"/>
      <c r="ENE35" s="381"/>
      <c r="ENF35" s="381"/>
      <c r="ENG35" s="381"/>
      <c r="ENH35" s="381"/>
      <c r="ENI35" s="381"/>
      <c r="ENJ35" s="381"/>
      <c r="ENK35" s="381"/>
      <c r="ENL35" s="381"/>
      <c r="ENM35" s="381"/>
      <c r="ENN35" s="381"/>
      <c r="ENO35" s="381"/>
      <c r="ENP35" s="381"/>
      <c r="ENQ35" s="381"/>
      <c r="ENR35" s="381"/>
      <c r="ENS35" s="381"/>
      <c r="ENT35" s="381"/>
      <c r="ENU35" s="381"/>
      <c r="ENV35" s="381"/>
      <c r="ENW35" s="381"/>
      <c r="ENX35" s="381"/>
      <c r="ENY35" s="381"/>
      <c r="ENZ35" s="381"/>
      <c r="EOA35" s="381"/>
      <c r="EOB35" s="381"/>
      <c r="EOC35" s="381"/>
      <c r="EOD35" s="381"/>
      <c r="EOE35" s="381"/>
      <c r="EOF35" s="381"/>
      <c r="EOG35" s="381"/>
      <c r="EOH35" s="381"/>
      <c r="EOI35" s="381"/>
      <c r="EOJ35" s="381"/>
      <c r="EOK35" s="381"/>
      <c r="EOL35" s="381"/>
      <c r="EOM35" s="381"/>
      <c r="EON35" s="381"/>
      <c r="EOO35" s="381"/>
      <c r="EOP35" s="381"/>
      <c r="EOQ35" s="381"/>
      <c r="EOR35" s="381"/>
      <c r="EOS35" s="381"/>
      <c r="EOT35" s="381"/>
      <c r="EOU35" s="381"/>
      <c r="EOV35" s="381"/>
      <c r="EOW35" s="381"/>
      <c r="EOX35" s="381"/>
      <c r="EOY35" s="381"/>
      <c r="EOZ35" s="381"/>
      <c r="EPA35" s="381"/>
      <c r="EPB35" s="381"/>
      <c r="EPC35" s="381"/>
      <c r="EPD35" s="381"/>
      <c r="EPE35" s="381"/>
      <c r="EPF35" s="381"/>
      <c r="EPG35" s="381"/>
      <c r="EPH35" s="381"/>
      <c r="EPI35" s="381"/>
      <c r="EPJ35" s="381"/>
      <c r="EPK35" s="381"/>
      <c r="EPL35" s="381"/>
      <c r="EPM35" s="381"/>
      <c r="EPN35" s="381"/>
      <c r="EPO35" s="381"/>
      <c r="EPP35" s="381"/>
      <c r="EPQ35" s="381"/>
      <c r="EPR35" s="381"/>
      <c r="EPS35" s="381"/>
      <c r="EPT35" s="381"/>
      <c r="EPU35" s="381"/>
      <c r="EPV35" s="381"/>
      <c r="EPW35" s="381"/>
      <c r="EPX35" s="381"/>
      <c r="EPY35" s="381"/>
      <c r="EPZ35" s="381"/>
      <c r="EQA35" s="381"/>
      <c r="EQB35" s="381"/>
      <c r="EQC35" s="381"/>
      <c r="EQD35" s="381"/>
      <c r="EQE35" s="381"/>
      <c r="EQF35" s="381"/>
      <c r="EQG35" s="381"/>
      <c r="EQH35" s="381"/>
      <c r="EQI35" s="381"/>
      <c r="EQJ35" s="381"/>
      <c r="EQK35" s="381"/>
      <c r="EQL35" s="381"/>
      <c r="EQM35" s="381"/>
      <c r="EQN35" s="381"/>
      <c r="EQO35" s="381"/>
      <c r="EQP35" s="381"/>
      <c r="EQQ35" s="381"/>
      <c r="EQR35" s="381"/>
      <c r="EQS35" s="381"/>
      <c r="EQT35" s="381"/>
      <c r="EQU35" s="381"/>
      <c r="EQV35" s="381"/>
      <c r="EQW35" s="381"/>
      <c r="EQX35" s="381"/>
      <c r="EQY35" s="381"/>
      <c r="EQZ35" s="381"/>
      <c r="ERA35" s="381"/>
      <c r="ERB35" s="381"/>
      <c r="ERC35" s="381"/>
      <c r="ERD35" s="381"/>
      <c r="ERE35" s="381"/>
      <c r="ERF35" s="381"/>
      <c r="ERG35" s="381"/>
      <c r="ERH35" s="381"/>
      <c r="ERI35" s="381"/>
      <c r="ERJ35" s="381"/>
      <c r="ERK35" s="381"/>
      <c r="ERL35" s="381"/>
      <c r="ERM35" s="381"/>
      <c r="ERN35" s="381"/>
      <c r="ERO35" s="381"/>
      <c r="ERP35" s="381"/>
      <c r="ERQ35" s="381"/>
      <c r="ERR35" s="381"/>
      <c r="ERS35" s="381"/>
      <c r="ERT35" s="381"/>
      <c r="ERU35" s="381"/>
      <c r="ERV35" s="381"/>
      <c r="ERW35" s="381"/>
      <c r="ERX35" s="381"/>
      <c r="ERY35" s="381"/>
      <c r="ERZ35" s="381"/>
      <c r="ESA35" s="381"/>
      <c r="ESB35" s="381"/>
      <c r="ESC35" s="381"/>
      <c r="ESD35" s="381"/>
      <c r="ESE35" s="381"/>
      <c r="ESF35" s="381"/>
      <c r="ESG35" s="381"/>
      <c r="ESH35" s="381"/>
      <c r="ESI35" s="381"/>
      <c r="ESJ35" s="381"/>
      <c r="ESK35" s="381"/>
      <c r="ESL35" s="381"/>
      <c r="ESM35" s="381"/>
      <c r="ESN35" s="381"/>
      <c r="ESO35" s="381"/>
      <c r="ESP35" s="381"/>
      <c r="ESQ35" s="381"/>
      <c r="ESR35" s="381"/>
      <c r="ESS35" s="381"/>
      <c r="EST35" s="381"/>
      <c r="ESU35" s="381"/>
      <c r="ESV35" s="381"/>
      <c r="ESW35" s="381"/>
      <c r="ESX35" s="381"/>
      <c r="ESY35" s="381"/>
      <c r="ESZ35" s="381"/>
      <c r="ETA35" s="381"/>
      <c r="ETB35" s="381"/>
      <c r="ETC35" s="381"/>
      <c r="ETD35" s="381"/>
      <c r="ETE35" s="381"/>
      <c r="ETF35" s="381"/>
      <c r="ETG35" s="381"/>
      <c r="ETH35" s="381"/>
      <c r="ETI35" s="381"/>
      <c r="ETJ35" s="381"/>
      <c r="ETK35" s="381"/>
      <c r="ETL35" s="381"/>
      <c r="ETM35" s="381"/>
      <c r="ETN35" s="381"/>
      <c r="ETO35" s="381"/>
      <c r="ETP35" s="381"/>
      <c r="ETQ35" s="381"/>
      <c r="ETR35" s="381"/>
      <c r="ETS35" s="381"/>
      <c r="ETT35" s="381"/>
      <c r="ETU35" s="381"/>
      <c r="ETV35" s="381"/>
      <c r="ETW35" s="381"/>
      <c r="ETX35" s="381"/>
      <c r="ETY35" s="381"/>
      <c r="ETZ35" s="381"/>
      <c r="EUA35" s="381"/>
      <c r="EUB35" s="381"/>
      <c r="EUC35" s="381"/>
      <c r="EUD35" s="381"/>
      <c r="EUE35" s="381"/>
      <c r="EUF35" s="381"/>
      <c r="EUG35" s="381"/>
      <c r="EUH35" s="381"/>
      <c r="EUI35" s="381"/>
      <c r="EUJ35" s="381"/>
      <c r="EUK35" s="381"/>
      <c r="EUL35" s="381"/>
      <c r="EUM35" s="381"/>
      <c r="EUN35" s="381"/>
      <c r="EUO35" s="381"/>
      <c r="EUP35" s="381"/>
      <c r="EUQ35" s="381"/>
      <c r="EUR35" s="381"/>
      <c r="EUS35" s="381"/>
      <c r="EUT35" s="381"/>
      <c r="EUU35" s="381"/>
      <c r="EUV35" s="381"/>
      <c r="EUW35" s="381"/>
      <c r="EUX35" s="381"/>
      <c r="EUY35" s="381"/>
      <c r="EUZ35" s="381"/>
      <c r="EVA35" s="381"/>
      <c r="EVB35" s="381"/>
      <c r="EVC35" s="381"/>
      <c r="EVD35" s="381"/>
      <c r="EVE35" s="381"/>
      <c r="EVF35" s="381"/>
      <c r="EVG35" s="381"/>
      <c r="EVH35" s="381"/>
      <c r="EVI35" s="381"/>
      <c r="EVJ35" s="381"/>
      <c r="EVK35" s="381"/>
      <c r="EVL35" s="381"/>
      <c r="EVM35" s="381"/>
      <c r="EVN35" s="381"/>
      <c r="EVO35" s="381"/>
      <c r="EVP35" s="381"/>
      <c r="EVQ35" s="381"/>
      <c r="EVR35" s="381"/>
      <c r="EVS35" s="381"/>
      <c r="EVT35" s="381"/>
      <c r="EVU35" s="381"/>
      <c r="EVV35" s="381"/>
      <c r="EVW35" s="381"/>
      <c r="EVX35" s="381"/>
      <c r="EVY35" s="381"/>
      <c r="EVZ35" s="381"/>
      <c r="EWA35" s="381"/>
      <c r="EWB35" s="381"/>
      <c r="EWC35" s="381"/>
      <c r="EWD35" s="381"/>
      <c r="EWE35" s="381"/>
      <c r="EWF35" s="381"/>
      <c r="EWG35" s="381"/>
      <c r="EWH35" s="381"/>
      <c r="EWI35" s="381"/>
      <c r="EWJ35" s="381"/>
      <c r="EWK35" s="381"/>
      <c r="EWL35" s="381"/>
      <c r="EWM35" s="381"/>
      <c r="EWN35" s="381"/>
      <c r="EWO35" s="381"/>
      <c r="EWP35" s="381"/>
      <c r="EWQ35" s="381"/>
      <c r="EWR35" s="381"/>
      <c r="EWS35" s="381"/>
      <c r="EWT35" s="381"/>
      <c r="EWU35" s="381"/>
      <c r="EWV35" s="381"/>
      <c r="EWW35" s="381"/>
      <c r="EWX35" s="381"/>
      <c r="EWY35" s="381"/>
      <c r="EWZ35" s="381"/>
      <c r="EXA35" s="381"/>
      <c r="EXB35" s="381"/>
      <c r="EXC35" s="381"/>
      <c r="EXD35" s="381"/>
      <c r="EXE35" s="381"/>
      <c r="EXF35" s="381"/>
      <c r="EXG35" s="381"/>
      <c r="EXH35" s="381"/>
      <c r="EXI35" s="381"/>
      <c r="EXJ35" s="381"/>
      <c r="EXK35" s="381"/>
      <c r="EXL35" s="381"/>
      <c r="EXM35" s="381"/>
      <c r="EXN35" s="381"/>
      <c r="EXO35" s="381"/>
      <c r="EXP35" s="381"/>
      <c r="EXQ35" s="381"/>
      <c r="EXR35" s="381"/>
      <c r="EXS35" s="381"/>
      <c r="EXT35" s="381"/>
      <c r="EXU35" s="381"/>
      <c r="EXV35" s="381"/>
      <c r="EXW35" s="381"/>
      <c r="EXX35" s="381"/>
      <c r="EXY35" s="381"/>
      <c r="EXZ35" s="381"/>
      <c r="EYA35" s="381"/>
      <c r="EYB35" s="381"/>
      <c r="EYC35" s="381"/>
      <c r="EYD35" s="381"/>
      <c r="EYE35" s="381"/>
      <c r="EYF35" s="381"/>
      <c r="EYG35" s="381"/>
      <c r="EYH35" s="381"/>
      <c r="EYI35" s="381"/>
      <c r="EYJ35" s="381"/>
      <c r="EYK35" s="381"/>
      <c r="EYL35" s="381"/>
      <c r="EYM35" s="381"/>
      <c r="EYN35" s="381"/>
      <c r="EYO35" s="381"/>
      <c r="EYP35" s="381"/>
      <c r="EYQ35" s="381"/>
      <c r="EYR35" s="381"/>
      <c r="EYS35" s="381"/>
      <c r="EYT35" s="381"/>
      <c r="EYU35" s="381"/>
      <c r="EYV35" s="381"/>
      <c r="EYW35" s="381"/>
      <c r="EYX35" s="381"/>
      <c r="EYY35" s="381"/>
      <c r="EYZ35" s="381"/>
      <c r="EZA35" s="381"/>
      <c r="EZB35" s="381"/>
      <c r="EZC35" s="381"/>
      <c r="EZD35" s="381"/>
      <c r="EZE35" s="381"/>
      <c r="EZF35" s="381"/>
      <c r="EZG35" s="381"/>
      <c r="EZH35" s="381"/>
      <c r="EZI35" s="381"/>
      <c r="EZJ35" s="381"/>
      <c r="EZK35" s="381"/>
      <c r="EZL35" s="381"/>
      <c r="EZM35" s="381"/>
      <c r="EZN35" s="381"/>
      <c r="EZO35" s="381"/>
      <c r="EZP35" s="381"/>
      <c r="EZQ35" s="381"/>
      <c r="EZR35" s="381"/>
      <c r="EZS35" s="381"/>
      <c r="EZT35" s="381"/>
      <c r="EZU35" s="381"/>
      <c r="EZV35" s="381"/>
      <c r="EZW35" s="381"/>
      <c r="EZX35" s="381"/>
      <c r="EZY35" s="381"/>
      <c r="EZZ35" s="381"/>
      <c r="FAA35" s="381"/>
      <c r="FAB35" s="381"/>
      <c r="FAC35" s="381"/>
      <c r="FAD35" s="381"/>
      <c r="FAE35" s="381"/>
      <c r="FAF35" s="381"/>
      <c r="FAG35" s="381"/>
      <c r="FAH35" s="381"/>
      <c r="FAI35" s="381"/>
      <c r="FAJ35" s="381"/>
      <c r="FAK35" s="381"/>
      <c r="FAL35" s="381"/>
      <c r="FAM35" s="381"/>
      <c r="FAN35" s="381"/>
      <c r="FAO35" s="381"/>
      <c r="FAP35" s="381"/>
      <c r="FAQ35" s="381"/>
      <c r="FAR35" s="381"/>
      <c r="FAS35" s="381"/>
      <c r="FAT35" s="381"/>
      <c r="FAU35" s="381"/>
      <c r="FAV35" s="381"/>
      <c r="FAW35" s="381"/>
      <c r="FAX35" s="381"/>
      <c r="FAY35" s="381"/>
      <c r="FAZ35" s="381"/>
      <c r="FBA35" s="381"/>
      <c r="FBB35" s="381"/>
      <c r="FBC35" s="381"/>
      <c r="FBD35" s="381"/>
      <c r="FBE35" s="381"/>
      <c r="FBF35" s="381"/>
      <c r="FBG35" s="381"/>
      <c r="FBH35" s="381"/>
      <c r="FBI35" s="381"/>
      <c r="FBJ35" s="381"/>
      <c r="FBK35" s="381"/>
      <c r="FBL35" s="381"/>
      <c r="FBM35" s="381"/>
      <c r="FBN35" s="381"/>
      <c r="FBO35" s="381"/>
      <c r="FBP35" s="381"/>
      <c r="FBQ35" s="381"/>
      <c r="FBR35" s="381"/>
      <c r="FBS35" s="381"/>
      <c r="FBT35" s="381"/>
      <c r="FBU35" s="381"/>
      <c r="FBV35" s="381"/>
      <c r="FBW35" s="381"/>
      <c r="FBX35" s="381"/>
      <c r="FBY35" s="381"/>
      <c r="FBZ35" s="381"/>
      <c r="FCA35" s="381"/>
      <c r="FCB35" s="381"/>
      <c r="FCC35" s="381"/>
      <c r="FCD35" s="381"/>
      <c r="FCE35" s="381"/>
      <c r="FCF35" s="381"/>
      <c r="FCG35" s="381"/>
      <c r="FCH35" s="381"/>
      <c r="FCI35" s="381"/>
      <c r="FCJ35" s="381"/>
      <c r="FCK35" s="381"/>
      <c r="FCL35" s="381"/>
      <c r="FCM35" s="381"/>
      <c r="FCN35" s="381"/>
      <c r="FCO35" s="381"/>
      <c r="FCP35" s="381"/>
      <c r="FCQ35" s="381"/>
      <c r="FCR35" s="381"/>
      <c r="FCS35" s="381"/>
      <c r="FCT35" s="381"/>
      <c r="FCU35" s="381"/>
      <c r="FCV35" s="381"/>
      <c r="FCW35" s="381"/>
      <c r="FCX35" s="381"/>
      <c r="FCY35" s="381"/>
      <c r="FCZ35" s="381"/>
      <c r="FDA35" s="381"/>
      <c r="FDB35" s="381"/>
      <c r="FDC35" s="381"/>
      <c r="FDD35" s="381"/>
      <c r="FDE35" s="381"/>
      <c r="FDF35" s="381"/>
      <c r="FDG35" s="381"/>
      <c r="FDH35" s="381"/>
      <c r="FDI35" s="381"/>
      <c r="FDJ35" s="381"/>
      <c r="FDK35" s="381"/>
      <c r="FDL35" s="381"/>
      <c r="FDM35" s="381"/>
      <c r="FDN35" s="381"/>
      <c r="FDO35" s="381"/>
      <c r="FDP35" s="381"/>
      <c r="FDQ35" s="381"/>
      <c r="FDR35" s="381"/>
      <c r="FDS35" s="381"/>
      <c r="FDT35" s="381"/>
      <c r="FDU35" s="381"/>
      <c r="FDV35" s="381"/>
      <c r="FDW35" s="381"/>
      <c r="FDX35" s="381"/>
      <c r="FDY35" s="381"/>
      <c r="FDZ35" s="381"/>
      <c r="FEA35" s="381"/>
      <c r="FEB35" s="381"/>
      <c r="FEC35" s="381"/>
      <c r="FED35" s="381"/>
      <c r="FEE35" s="381"/>
      <c r="FEF35" s="381"/>
      <c r="FEG35" s="381"/>
      <c r="FEH35" s="381"/>
      <c r="FEI35" s="381"/>
      <c r="FEJ35" s="381"/>
      <c r="FEK35" s="381"/>
      <c r="FEL35" s="381"/>
      <c r="FEM35" s="381"/>
      <c r="FEN35" s="381"/>
      <c r="FEO35" s="381"/>
      <c r="FEP35" s="381"/>
      <c r="FEQ35" s="381"/>
      <c r="FER35" s="381"/>
      <c r="FES35" s="381"/>
      <c r="FET35" s="381"/>
      <c r="FEU35" s="381"/>
      <c r="FEV35" s="381"/>
      <c r="FEW35" s="381"/>
      <c r="FEX35" s="381"/>
      <c r="FEY35" s="381"/>
      <c r="FEZ35" s="381"/>
      <c r="FFA35" s="381"/>
      <c r="FFB35" s="381"/>
      <c r="FFC35" s="381"/>
      <c r="FFD35" s="381"/>
      <c r="FFE35" s="381"/>
      <c r="FFF35" s="381"/>
      <c r="FFG35" s="381"/>
      <c r="FFH35" s="381"/>
      <c r="FFI35" s="381"/>
      <c r="FFJ35" s="381"/>
      <c r="FFK35" s="381"/>
      <c r="FFL35" s="381"/>
      <c r="FFM35" s="381"/>
      <c r="FFN35" s="381"/>
      <c r="FFO35" s="381"/>
      <c r="FFP35" s="381"/>
      <c r="FFQ35" s="381"/>
      <c r="FFR35" s="381"/>
      <c r="FFS35" s="381"/>
      <c r="FFT35" s="381"/>
      <c r="FFU35" s="381"/>
      <c r="FFV35" s="381"/>
      <c r="FFW35" s="381"/>
      <c r="FFX35" s="381"/>
      <c r="FFY35" s="381"/>
      <c r="FFZ35" s="381"/>
      <c r="FGA35" s="381"/>
      <c r="FGB35" s="381"/>
      <c r="FGC35" s="381"/>
      <c r="FGD35" s="381"/>
      <c r="FGE35" s="381"/>
      <c r="FGF35" s="381"/>
      <c r="FGG35" s="381"/>
      <c r="FGH35" s="381"/>
      <c r="FGI35" s="381"/>
      <c r="FGJ35" s="381"/>
      <c r="FGK35" s="381"/>
      <c r="FGL35" s="381"/>
      <c r="FGM35" s="381"/>
      <c r="FGN35" s="381"/>
      <c r="FGO35" s="381"/>
      <c r="FGP35" s="381"/>
      <c r="FGQ35" s="381"/>
      <c r="FGR35" s="381"/>
      <c r="FGS35" s="381"/>
      <c r="FGT35" s="381"/>
      <c r="FGU35" s="381"/>
      <c r="FGV35" s="381"/>
      <c r="FGW35" s="381"/>
      <c r="FGX35" s="381"/>
      <c r="FGY35" s="381"/>
      <c r="FGZ35" s="381"/>
      <c r="FHA35" s="381"/>
      <c r="FHB35" s="381"/>
      <c r="FHC35" s="381"/>
      <c r="FHD35" s="381"/>
      <c r="FHE35" s="381"/>
      <c r="FHF35" s="381"/>
      <c r="FHG35" s="381"/>
      <c r="FHH35" s="381"/>
      <c r="FHI35" s="381"/>
      <c r="FHJ35" s="381"/>
      <c r="FHK35" s="381"/>
      <c r="FHL35" s="381"/>
      <c r="FHM35" s="381"/>
      <c r="FHN35" s="381"/>
      <c r="FHO35" s="381"/>
      <c r="FHP35" s="381"/>
      <c r="FHQ35" s="381"/>
      <c r="FHR35" s="381"/>
      <c r="FHS35" s="381"/>
      <c r="FHT35" s="381"/>
      <c r="FHU35" s="381"/>
      <c r="FHV35" s="381"/>
      <c r="FHW35" s="381"/>
      <c r="FHX35" s="381"/>
      <c r="FHY35" s="381"/>
      <c r="FHZ35" s="381"/>
      <c r="FIA35" s="381"/>
      <c r="FIB35" s="381"/>
      <c r="FIC35" s="381"/>
      <c r="FID35" s="381"/>
      <c r="FIE35" s="381"/>
      <c r="FIF35" s="381"/>
      <c r="FIG35" s="381"/>
      <c r="FIH35" s="381"/>
      <c r="FII35" s="381"/>
      <c r="FIJ35" s="381"/>
      <c r="FIK35" s="381"/>
      <c r="FIL35" s="381"/>
      <c r="FIM35" s="381"/>
      <c r="FIN35" s="381"/>
      <c r="FIO35" s="381"/>
      <c r="FIP35" s="381"/>
      <c r="FIQ35" s="381"/>
      <c r="FIR35" s="381"/>
      <c r="FIS35" s="381"/>
      <c r="FIT35" s="381"/>
      <c r="FIU35" s="381"/>
      <c r="FIV35" s="381"/>
      <c r="FIW35" s="381"/>
      <c r="FIX35" s="381"/>
      <c r="FIY35" s="381"/>
      <c r="FIZ35" s="381"/>
      <c r="FJA35" s="381"/>
      <c r="FJB35" s="381"/>
      <c r="FJC35" s="381"/>
      <c r="FJD35" s="381"/>
      <c r="FJE35" s="381"/>
      <c r="FJF35" s="381"/>
      <c r="FJG35" s="381"/>
      <c r="FJH35" s="381"/>
      <c r="FJI35" s="381"/>
      <c r="FJJ35" s="381"/>
      <c r="FJK35" s="381"/>
      <c r="FJL35" s="381"/>
      <c r="FJM35" s="381"/>
      <c r="FJN35" s="381"/>
      <c r="FJO35" s="381"/>
      <c r="FJP35" s="381"/>
      <c r="FJQ35" s="381"/>
      <c r="FJR35" s="381"/>
      <c r="FJS35" s="381"/>
      <c r="FJT35" s="381"/>
      <c r="FJU35" s="381"/>
      <c r="FJV35" s="381"/>
      <c r="FJW35" s="381"/>
      <c r="FJX35" s="381"/>
      <c r="FJY35" s="381"/>
      <c r="FJZ35" s="381"/>
      <c r="FKA35" s="381"/>
      <c r="FKB35" s="381"/>
      <c r="FKC35" s="381"/>
      <c r="FKD35" s="381"/>
      <c r="FKE35" s="381"/>
      <c r="FKF35" s="381"/>
      <c r="FKG35" s="381"/>
      <c r="FKH35" s="381"/>
      <c r="FKI35" s="381"/>
      <c r="FKJ35" s="381"/>
      <c r="FKK35" s="381"/>
      <c r="FKL35" s="381"/>
      <c r="FKM35" s="381"/>
      <c r="FKN35" s="381"/>
      <c r="FKO35" s="381"/>
      <c r="FKP35" s="381"/>
      <c r="FKQ35" s="381"/>
      <c r="FKR35" s="381"/>
      <c r="FKS35" s="381"/>
      <c r="FKT35" s="381"/>
      <c r="FKU35" s="381"/>
      <c r="FKV35" s="381"/>
      <c r="FKW35" s="381"/>
      <c r="FKX35" s="381"/>
      <c r="FKY35" s="381"/>
      <c r="FKZ35" s="381"/>
      <c r="FLA35" s="381"/>
      <c r="FLB35" s="381"/>
      <c r="FLC35" s="381"/>
      <c r="FLD35" s="381"/>
      <c r="FLE35" s="381"/>
      <c r="FLF35" s="381"/>
      <c r="FLG35" s="381"/>
      <c r="FLH35" s="381"/>
      <c r="FLI35" s="381"/>
      <c r="FLJ35" s="381"/>
      <c r="FLK35" s="381"/>
      <c r="FLL35" s="381"/>
      <c r="FLM35" s="381"/>
      <c r="FLN35" s="381"/>
      <c r="FLO35" s="381"/>
      <c r="FLP35" s="381"/>
      <c r="FLQ35" s="381"/>
      <c r="FLR35" s="381"/>
      <c r="FLS35" s="381"/>
      <c r="FLT35" s="381"/>
      <c r="FLU35" s="381"/>
      <c r="FLV35" s="381"/>
      <c r="FLW35" s="381"/>
      <c r="FLX35" s="381"/>
      <c r="FLY35" s="381"/>
      <c r="FLZ35" s="381"/>
      <c r="FMA35" s="381"/>
      <c r="FMB35" s="381"/>
      <c r="FMC35" s="381"/>
      <c r="FMD35" s="381"/>
      <c r="FME35" s="381"/>
      <c r="FMF35" s="381"/>
      <c r="FMG35" s="381"/>
      <c r="FMH35" s="381"/>
      <c r="FMI35" s="381"/>
      <c r="FMJ35" s="381"/>
      <c r="FMK35" s="381"/>
      <c r="FML35" s="381"/>
      <c r="FMM35" s="381"/>
      <c r="FMN35" s="381"/>
      <c r="FMO35" s="381"/>
      <c r="FMP35" s="381"/>
      <c r="FMQ35" s="381"/>
      <c r="FMR35" s="381"/>
      <c r="FMS35" s="381"/>
      <c r="FMT35" s="381"/>
      <c r="FMU35" s="381"/>
      <c r="FMV35" s="381"/>
      <c r="FMW35" s="381"/>
      <c r="FMX35" s="381"/>
      <c r="FMY35" s="381"/>
      <c r="FMZ35" s="381"/>
      <c r="FNA35" s="381"/>
      <c r="FNB35" s="381"/>
      <c r="FNC35" s="381"/>
      <c r="FND35" s="381"/>
      <c r="FNE35" s="381"/>
      <c r="FNF35" s="381"/>
      <c r="FNG35" s="381"/>
      <c r="FNH35" s="381"/>
      <c r="FNI35" s="381"/>
      <c r="FNJ35" s="381"/>
      <c r="FNK35" s="381"/>
      <c r="FNL35" s="381"/>
      <c r="FNM35" s="381"/>
      <c r="FNN35" s="381"/>
      <c r="FNO35" s="381"/>
      <c r="FNP35" s="381"/>
      <c r="FNQ35" s="381"/>
      <c r="FNR35" s="381"/>
      <c r="FNS35" s="381"/>
      <c r="FNT35" s="381"/>
      <c r="FNU35" s="381"/>
      <c r="FNV35" s="381"/>
      <c r="FNW35" s="381"/>
      <c r="FNX35" s="381"/>
      <c r="FNY35" s="381"/>
      <c r="FNZ35" s="381"/>
      <c r="FOA35" s="381"/>
      <c r="FOB35" s="381"/>
      <c r="FOC35" s="381"/>
      <c r="FOD35" s="381"/>
      <c r="FOE35" s="381"/>
      <c r="FOF35" s="381"/>
      <c r="FOG35" s="381"/>
      <c r="FOH35" s="381"/>
      <c r="FOI35" s="381"/>
      <c r="FOJ35" s="381"/>
      <c r="FOK35" s="381"/>
      <c r="FOL35" s="381"/>
      <c r="FOM35" s="381"/>
      <c r="FON35" s="381"/>
      <c r="FOO35" s="381"/>
      <c r="FOP35" s="381"/>
      <c r="FOQ35" s="381"/>
      <c r="FOR35" s="381"/>
      <c r="FOS35" s="381"/>
      <c r="FOT35" s="381"/>
      <c r="FOU35" s="381"/>
      <c r="FOV35" s="381"/>
      <c r="FOW35" s="381"/>
      <c r="FOX35" s="381"/>
      <c r="FOY35" s="381"/>
      <c r="FOZ35" s="381"/>
      <c r="FPA35" s="381"/>
      <c r="FPB35" s="381"/>
      <c r="FPC35" s="381"/>
      <c r="FPD35" s="381"/>
      <c r="FPE35" s="381"/>
      <c r="FPF35" s="381"/>
      <c r="FPG35" s="381"/>
      <c r="FPH35" s="381"/>
      <c r="FPI35" s="381"/>
      <c r="FPJ35" s="381"/>
      <c r="FPK35" s="381"/>
      <c r="FPL35" s="381"/>
      <c r="FPM35" s="381"/>
      <c r="FPN35" s="381"/>
      <c r="FPO35" s="381"/>
      <c r="FPP35" s="381"/>
      <c r="FPQ35" s="381"/>
      <c r="FPR35" s="381"/>
      <c r="FPS35" s="381"/>
      <c r="FPT35" s="381"/>
      <c r="FPU35" s="381"/>
      <c r="FPV35" s="381"/>
      <c r="FPW35" s="381"/>
      <c r="FPX35" s="381"/>
      <c r="FPY35" s="381"/>
      <c r="FPZ35" s="381"/>
      <c r="FQA35" s="381"/>
      <c r="FQB35" s="381"/>
      <c r="FQC35" s="381"/>
      <c r="FQD35" s="381"/>
      <c r="FQE35" s="381"/>
      <c r="FQF35" s="381"/>
      <c r="FQG35" s="381"/>
      <c r="FQH35" s="381"/>
      <c r="FQI35" s="381"/>
      <c r="FQJ35" s="381"/>
      <c r="FQK35" s="381"/>
      <c r="FQL35" s="381"/>
      <c r="FQM35" s="381"/>
      <c r="FQN35" s="381"/>
      <c r="FQO35" s="381"/>
      <c r="FQP35" s="381"/>
      <c r="FQQ35" s="381"/>
      <c r="FQR35" s="381"/>
      <c r="FQS35" s="381"/>
      <c r="FQT35" s="381"/>
      <c r="FQU35" s="381"/>
      <c r="FQV35" s="381"/>
      <c r="FQW35" s="381"/>
      <c r="FQX35" s="381"/>
      <c r="FQY35" s="381"/>
      <c r="FQZ35" s="381"/>
      <c r="FRA35" s="381"/>
      <c r="FRB35" s="381"/>
      <c r="FRC35" s="381"/>
      <c r="FRD35" s="381"/>
      <c r="FRE35" s="381"/>
      <c r="FRF35" s="381"/>
      <c r="FRG35" s="381"/>
      <c r="FRH35" s="381"/>
      <c r="FRI35" s="381"/>
      <c r="FRJ35" s="381"/>
      <c r="FRK35" s="381"/>
      <c r="FRL35" s="381"/>
      <c r="FRM35" s="381"/>
      <c r="FRN35" s="381"/>
      <c r="FRO35" s="381"/>
      <c r="FRP35" s="381"/>
      <c r="FRQ35" s="381"/>
      <c r="FRR35" s="381"/>
      <c r="FRS35" s="381"/>
      <c r="FRT35" s="381"/>
      <c r="FRU35" s="381"/>
      <c r="FRV35" s="381"/>
      <c r="FRW35" s="381"/>
      <c r="FRX35" s="381"/>
      <c r="FRY35" s="381"/>
      <c r="FRZ35" s="381"/>
      <c r="FSA35" s="381"/>
      <c r="FSB35" s="381"/>
      <c r="FSC35" s="381"/>
      <c r="FSD35" s="381"/>
      <c r="FSE35" s="381"/>
      <c r="FSF35" s="381"/>
      <c r="FSG35" s="381"/>
      <c r="FSH35" s="381"/>
      <c r="FSI35" s="381"/>
      <c r="FSJ35" s="381"/>
      <c r="FSK35" s="381"/>
      <c r="FSL35" s="381"/>
      <c r="FSM35" s="381"/>
      <c r="FSN35" s="381"/>
      <c r="FSO35" s="381"/>
      <c r="FSP35" s="381"/>
      <c r="FSQ35" s="381"/>
      <c r="FSR35" s="381"/>
      <c r="FSS35" s="381"/>
      <c r="FST35" s="381"/>
      <c r="FSU35" s="381"/>
      <c r="FSV35" s="381"/>
      <c r="FSW35" s="381"/>
      <c r="FSX35" s="381"/>
      <c r="FSY35" s="381"/>
      <c r="FSZ35" s="381"/>
      <c r="FTA35" s="381"/>
      <c r="FTB35" s="381"/>
      <c r="FTC35" s="381"/>
      <c r="FTD35" s="381"/>
      <c r="FTE35" s="381"/>
      <c r="FTF35" s="381"/>
      <c r="FTG35" s="381"/>
      <c r="FTH35" s="381"/>
      <c r="FTI35" s="381"/>
      <c r="FTJ35" s="381"/>
      <c r="FTK35" s="381"/>
      <c r="FTL35" s="381"/>
      <c r="FTM35" s="381"/>
      <c r="FTN35" s="381"/>
      <c r="FTO35" s="381"/>
      <c r="FTP35" s="381"/>
      <c r="FTQ35" s="381"/>
      <c r="FTR35" s="381"/>
      <c r="FTS35" s="381"/>
      <c r="FTT35" s="381"/>
      <c r="FTU35" s="381"/>
      <c r="FTV35" s="381"/>
      <c r="FTW35" s="381"/>
      <c r="FTX35" s="381"/>
      <c r="FTY35" s="381"/>
      <c r="FTZ35" s="381"/>
      <c r="FUA35" s="381"/>
      <c r="FUB35" s="381"/>
      <c r="FUC35" s="381"/>
      <c r="FUD35" s="381"/>
      <c r="FUE35" s="381"/>
      <c r="FUF35" s="381"/>
      <c r="FUG35" s="381"/>
      <c r="FUH35" s="381"/>
      <c r="FUI35" s="381"/>
      <c r="FUJ35" s="381"/>
      <c r="FUK35" s="381"/>
      <c r="FUL35" s="381"/>
      <c r="FUM35" s="381"/>
      <c r="FUN35" s="381"/>
      <c r="FUO35" s="381"/>
      <c r="FUP35" s="381"/>
      <c r="FUQ35" s="381"/>
      <c r="FUR35" s="381"/>
      <c r="FUS35" s="381"/>
      <c r="FUT35" s="381"/>
      <c r="FUU35" s="381"/>
      <c r="FUV35" s="381"/>
      <c r="FUW35" s="381"/>
      <c r="FUX35" s="381"/>
      <c r="FUY35" s="381"/>
      <c r="FUZ35" s="381"/>
      <c r="FVA35" s="381"/>
      <c r="FVB35" s="381"/>
      <c r="FVC35" s="381"/>
      <c r="FVD35" s="381"/>
      <c r="FVE35" s="381"/>
      <c r="FVF35" s="381"/>
      <c r="FVG35" s="381"/>
      <c r="FVH35" s="381"/>
      <c r="FVI35" s="381"/>
      <c r="FVJ35" s="381"/>
      <c r="FVK35" s="381"/>
      <c r="FVL35" s="381"/>
      <c r="FVM35" s="381"/>
      <c r="FVN35" s="381"/>
      <c r="FVO35" s="381"/>
      <c r="FVP35" s="381"/>
      <c r="FVQ35" s="381"/>
      <c r="FVR35" s="381"/>
      <c r="FVS35" s="381"/>
      <c r="FVT35" s="381"/>
      <c r="FVU35" s="381"/>
      <c r="FVV35" s="381"/>
      <c r="FVW35" s="381"/>
      <c r="FVX35" s="381"/>
      <c r="FVY35" s="381"/>
      <c r="FVZ35" s="381"/>
      <c r="FWA35" s="381"/>
      <c r="FWB35" s="381"/>
      <c r="FWC35" s="381"/>
      <c r="FWD35" s="381"/>
      <c r="FWE35" s="381"/>
      <c r="FWF35" s="381"/>
      <c r="FWG35" s="381"/>
      <c r="FWH35" s="381"/>
      <c r="FWI35" s="381"/>
      <c r="FWJ35" s="381"/>
      <c r="FWK35" s="381"/>
      <c r="FWL35" s="381"/>
      <c r="FWM35" s="381"/>
      <c r="FWN35" s="381"/>
      <c r="FWO35" s="381"/>
      <c r="FWP35" s="381"/>
      <c r="FWQ35" s="381"/>
      <c r="FWR35" s="381"/>
      <c r="FWS35" s="381"/>
      <c r="FWT35" s="381"/>
      <c r="FWU35" s="381"/>
      <c r="FWV35" s="381"/>
      <c r="FWW35" s="381"/>
      <c r="FWX35" s="381"/>
      <c r="FWY35" s="381"/>
      <c r="FWZ35" s="381"/>
      <c r="FXA35" s="381"/>
      <c r="FXB35" s="381"/>
      <c r="FXC35" s="381"/>
      <c r="FXD35" s="381"/>
      <c r="FXE35" s="381"/>
      <c r="FXF35" s="381"/>
      <c r="FXG35" s="381"/>
      <c r="FXH35" s="381"/>
      <c r="FXI35" s="381"/>
      <c r="FXJ35" s="381"/>
      <c r="FXK35" s="381"/>
      <c r="FXL35" s="381"/>
      <c r="FXM35" s="381"/>
      <c r="FXN35" s="381"/>
      <c r="FXO35" s="381"/>
      <c r="FXP35" s="381"/>
      <c r="FXQ35" s="381"/>
      <c r="FXR35" s="381"/>
      <c r="FXS35" s="381"/>
      <c r="FXT35" s="381"/>
      <c r="FXU35" s="381"/>
      <c r="FXV35" s="381"/>
      <c r="FXW35" s="381"/>
      <c r="FXX35" s="381"/>
      <c r="FXY35" s="381"/>
      <c r="FXZ35" s="381"/>
      <c r="FYA35" s="381"/>
      <c r="FYB35" s="381"/>
      <c r="FYC35" s="381"/>
      <c r="FYD35" s="381"/>
      <c r="FYE35" s="381"/>
      <c r="FYF35" s="381"/>
      <c r="FYG35" s="381"/>
      <c r="FYH35" s="381"/>
      <c r="FYI35" s="381"/>
      <c r="FYJ35" s="381"/>
      <c r="FYK35" s="381"/>
      <c r="FYL35" s="381"/>
      <c r="FYM35" s="381"/>
      <c r="FYN35" s="381"/>
      <c r="FYO35" s="381"/>
      <c r="FYP35" s="381"/>
      <c r="FYQ35" s="381"/>
      <c r="FYR35" s="381"/>
      <c r="FYS35" s="381"/>
      <c r="FYT35" s="381"/>
      <c r="FYU35" s="381"/>
      <c r="FYV35" s="381"/>
      <c r="FYW35" s="381"/>
      <c r="FYX35" s="381"/>
      <c r="FYY35" s="381"/>
      <c r="FYZ35" s="381"/>
      <c r="FZA35" s="381"/>
      <c r="FZB35" s="381"/>
      <c r="FZC35" s="381"/>
      <c r="FZD35" s="381"/>
      <c r="FZE35" s="381"/>
      <c r="FZF35" s="381"/>
      <c r="FZG35" s="381"/>
      <c r="FZH35" s="381"/>
      <c r="FZI35" s="381"/>
      <c r="FZJ35" s="381"/>
      <c r="FZK35" s="381"/>
      <c r="FZL35" s="381"/>
      <c r="FZM35" s="381"/>
      <c r="FZN35" s="381"/>
      <c r="FZO35" s="381"/>
      <c r="FZP35" s="381"/>
      <c r="FZQ35" s="381"/>
      <c r="FZR35" s="381"/>
      <c r="FZS35" s="381"/>
      <c r="FZT35" s="381"/>
      <c r="FZU35" s="381"/>
      <c r="FZV35" s="381"/>
      <c r="FZW35" s="381"/>
      <c r="FZX35" s="381"/>
      <c r="FZY35" s="381"/>
      <c r="FZZ35" s="381"/>
      <c r="GAA35" s="381"/>
      <c r="GAB35" s="381"/>
      <c r="GAC35" s="381"/>
      <c r="GAD35" s="381"/>
      <c r="GAE35" s="381"/>
      <c r="GAF35" s="381"/>
      <c r="GAG35" s="381"/>
      <c r="GAH35" s="381"/>
      <c r="GAI35" s="381"/>
      <c r="GAJ35" s="381"/>
      <c r="GAK35" s="381"/>
      <c r="GAL35" s="381"/>
      <c r="GAM35" s="381"/>
      <c r="GAN35" s="381"/>
      <c r="GAO35" s="381"/>
      <c r="GAP35" s="381"/>
      <c r="GAQ35" s="381"/>
      <c r="GAR35" s="381"/>
      <c r="GAS35" s="381"/>
      <c r="GAT35" s="381"/>
      <c r="GAU35" s="381"/>
      <c r="GAV35" s="381"/>
      <c r="GAW35" s="381"/>
      <c r="GAX35" s="381"/>
      <c r="GAY35" s="381"/>
      <c r="GAZ35" s="381"/>
      <c r="GBA35" s="381"/>
      <c r="GBB35" s="381"/>
      <c r="GBC35" s="381"/>
      <c r="GBD35" s="381"/>
      <c r="GBE35" s="381"/>
      <c r="GBF35" s="381"/>
      <c r="GBG35" s="381"/>
      <c r="GBH35" s="381"/>
      <c r="GBI35" s="381"/>
      <c r="GBJ35" s="381"/>
      <c r="GBK35" s="381"/>
      <c r="GBL35" s="381"/>
      <c r="GBM35" s="381"/>
      <c r="GBN35" s="381"/>
      <c r="GBO35" s="381"/>
      <c r="GBP35" s="381"/>
      <c r="GBQ35" s="381"/>
      <c r="GBR35" s="381"/>
      <c r="GBS35" s="381"/>
      <c r="GBT35" s="381"/>
      <c r="GBU35" s="381"/>
      <c r="GBV35" s="381"/>
      <c r="GBW35" s="381"/>
      <c r="GBX35" s="381"/>
      <c r="GBY35" s="381"/>
      <c r="GBZ35" s="381"/>
      <c r="GCA35" s="381"/>
      <c r="GCB35" s="381"/>
      <c r="GCC35" s="381"/>
      <c r="GCD35" s="381"/>
      <c r="GCE35" s="381"/>
      <c r="GCF35" s="381"/>
      <c r="GCG35" s="381"/>
      <c r="GCH35" s="381"/>
      <c r="GCI35" s="381"/>
      <c r="GCJ35" s="381"/>
      <c r="GCK35" s="381"/>
      <c r="GCL35" s="381"/>
      <c r="GCM35" s="381"/>
      <c r="GCN35" s="381"/>
      <c r="GCO35" s="381"/>
      <c r="GCP35" s="381"/>
      <c r="GCQ35" s="381"/>
      <c r="GCR35" s="381"/>
      <c r="GCS35" s="381"/>
      <c r="GCT35" s="381"/>
      <c r="GCU35" s="381"/>
      <c r="GCV35" s="381"/>
      <c r="GCW35" s="381"/>
      <c r="GCX35" s="381"/>
      <c r="GCY35" s="381"/>
      <c r="GCZ35" s="381"/>
      <c r="GDA35" s="381"/>
      <c r="GDB35" s="381"/>
      <c r="GDC35" s="381"/>
      <c r="GDD35" s="381"/>
      <c r="GDE35" s="381"/>
      <c r="GDF35" s="381"/>
      <c r="GDG35" s="381"/>
      <c r="GDH35" s="381"/>
      <c r="GDI35" s="381"/>
      <c r="GDJ35" s="381"/>
      <c r="GDK35" s="381"/>
      <c r="GDL35" s="381"/>
      <c r="GDM35" s="381"/>
      <c r="GDN35" s="381"/>
      <c r="GDO35" s="381"/>
      <c r="GDP35" s="381"/>
      <c r="GDQ35" s="381"/>
      <c r="GDR35" s="381"/>
      <c r="GDS35" s="381"/>
      <c r="GDT35" s="381"/>
      <c r="GDU35" s="381"/>
      <c r="GDV35" s="381"/>
      <c r="GDW35" s="381"/>
      <c r="GDX35" s="381"/>
      <c r="GDY35" s="381"/>
      <c r="GDZ35" s="381"/>
      <c r="GEA35" s="381"/>
      <c r="GEB35" s="381"/>
      <c r="GEC35" s="381"/>
      <c r="GED35" s="381"/>
      <c r="GEE35" s="381"/>
      <c r="GEF35" s="381"/>
      <c r="GEG35" s="381"/>
      <c r="GEH35" s="381"/>
      <c r="GEI35" s="381"/>
      <c r="GEJ35" s="381"/>
      <c r="GEK35" s="381"/>
      <c r="GEL35" s="381"/>
      <c r="GEM35" s="381"/>
      <c r="GEN35" s="381"/>
      <c r="GEO35" s="381"/>
      <c r="GEP35" s="381"/>
      <c r="GEQ35" s="381"/>
      <c r="GER35" s="381"/>
      <c r="GES35" s="381"/>
      <c r="GET35" s="381"/>
      <c r="GEU35" s="381"/>
      <c r="GEV35" s="381"/>
      <c r="GEW35" s="381"/>
      <c r="GEX35" s="381"/>
      <c r="GEY35" s="381"/>
      <c r="GEZ35" s="381"/>
      <c r="GFA35" s="381"/>
      <c r="GFB35" s="381"/>
      <c r="GFC35" s="381"/>
      <c r="GFD35" s="381"/>
      <c r="GFE35" s="381"/>
      <c r="GFF35" s="381"/>
      <c r="GFG35" s="381"/>
      <c r="GFH35" s="381"/>
      <c r="GFI35" s="381"/>
      <c r="GFJ35" s="381"/>
      <c r="GFK35" s="381"/>
      <c r="GFL35" s="381"/>
      <c r="GFM35" s="381"/>
      <c r="GFN35" s="381"/>
      <c r="GFO35" s="381"/>
      <c r="GFP35" s="381"/>
      <c r="GFQ35" s="381"/>
      <c r="GFR35" s="381"/>
      <c r="GFS35" s="381"/>
      <c r="GFT35" s="381"/>
      <c r="GFU35" s="381"/>
      <c r="GFV35" s="381"/>
      <c r="GFW35" s="381"/>
      <c r="GFX35" s="381"/>
      <c r="GFY35" s="381"/>
      <c r="GFZ35" s="381"/>
      <c r="GGA35" s="381"/>
      <c r="GGB35" s="381"/>
      <c r="GGC35" s="381"/>
      <c r="GGD35" s="381"/>
      <c r="GGE35" s="381"/>
      <c r="GGF35" s="381"/>
      <c r="GGG35" s="381"/>
      <c r="GGH35" s="381"/>
      <c r="GGI35" s="381"/>
      <c r="GGJ35" s="381"/>
      <c r="GGK35" s="381"/>
      <c r="GGL35" s="381"/>
      <c r="GGM35" s="381"/>
      <c r="GGN35" s="381"/>
      <c r="GGO35" s="381"/>
      <c r="GGP35" s="381"/>
      <c r="GGQ35" s="381"/>
      <c r="GGR35" s="381"/>
      <c r="GGS35" s="381"/>
      <c r="GGT35" s="381"/>
      <c r="GGU35" s="381"/>
      <c r="GGV35" s="381"/>
      <c r="GGW35" s="381"/>
      <c r="GGX35" s="381"/>
      <c r="GGY35" s="381"/>
      <c r="GGZ35" s="381"/>
      <c r="GHA35" s="381"/>
      <c r="GHB35" s="381"/>
      <c r="GHC35" s="381"/>
      <c r="GHD35" s="381"/>
      <c r="GHE35" s="381"/>
      <c r="GHF35" s="381"/>
      <c r="GHG35" s="381"/>
      <c r="GHH35" s="381"/>
      <c r="GHI35" s="381"/>
      <c r="GHJ35" s="381"/>
      <c r="GHK35" s="381"/>
      <c r="GHL35" s="381"/>
      <c r="GHM35" s="381"/>
      <c r="GHN35" s="381"/>
      <c r="GHO35" s="381"/>
      <c r="GHP35" s="381"/>
      <c r="GHQ35" s="381"/>
      <c r="GHR35" s="381"/>
      <c r="GHS35" s="381"/>
      <c r="GHT35" s="381"/>
      <c r="GHU35" s="381"/>
      <c r="GHV35" s="381"/>
      <c r="GHW35" s="381"/>
      <c r="GHX35" s="381"/>
      <c r="GHY35" s="381"/>
      <c r="GHZ35" s="381"/>
      <c r="GIA35" s="381"/>
      <c r="GIB35" s="381"/>
      <c r="GIC35" s="381"/>
      <c r="GID35" s="381"/>
      <c r="GIE35" s="381"/>
      <c r="GIF35" s="381"/>
      <c r="GIG35" s="381"/>
      <c r="GIH35" s="381"/>
      <c r="GII35" s="381"/>
      <c r="GIJ35" s="381"/>
      <c r="GIK35" s="381"/>
      <c r="GIL35" s="381"/>
      <c r="GIM35" s="381"/>
      <c r="GIN35" s="381"/>
      <c r="GIO35" s="381"/>
      <c r="GIP35" s="381"/>
      <c r="GIQ35" s="381"/>
      <c r="GIR35" s="381"/>
      <c r="GIS35" s="381"/>
      <c r="GIT35" s="381"/>
      <c r="GIU35" s="381"/>
      <c r="GIV35" s="381"/>
      <c r="GIW35" s="381"/>
      <c r="GIX35" s="381"/>
      <c r="GIY35" s="381"/>
      <c r="GIZ35" s="381"/>
      <c r="GJA35" s="381"/>
      <c r="GJB35" s="381"/>
      <c r="GJC35" s="381"/>
      <c r="GJD35" s="381"/>
      <c r="GJE35" s="381"/>
      <c r="GJF35" s="381"/>
      <c r="GJG35" s="381"/>
      <c r="GJH35" s="381"/>
      <c r="GJI35" s="381"/>
      <c r="GJJ35" s="381"/>
      <c r="GJK35" s="381"/>
      <c r="GJL35" s="381"/>
      <c r="GJM35" s="381"/>
      <c r="GJN35" s="381"/>
      <c r="GJO35" s="381"/>
      <c r="GJP35" s="381"/>
      <c r="GJQ35" s="381"/>
      <c r="GJR35" s="381"/>
      <c r="GJS35" s="381"/>
      <c r="GJT35" s="381"/>
      <c r="GJU35" s="381"/>
      <c r="GJV35" s="381"/>
      <c r="GJW35" s="381"/>
      <c r="GJX35" s="381"/>
      <c r="GJY35" s="381"/>
      <c r="GJZ35" s="381"/>
      <c r="GKA35" s="381"/>
      <c r="GKB35" s="381"/>
      <c r="GKC35" s="381"/>
      <c r="GKD35" s="381"/>
      <c r="GKE35" s="381"/>
      <c r="GKF35" s="381"/>
      <c r="GKG35" s="381"/>
      <c r="GKH35" s="381"/>
      <c r="GKI35" s="381"/>
      <c r="GKJ35" s="381"/>
      <c r="GKK35" s="381"/>
      <c r="GKL35" s="381"/>
      <c r="GKM35" s="381"/>
      <c r="GKN35" s="381"/>
      <c r="GKO35" s="381"/>
      <c r="GKP35" s="381"/>
      <c r="GKQ35" s="381"/>
      <c r="GKR35" s="381"/>
      <c r="GKS35" s="381"/>
      <c r="GKT35" s="381"/>
      <c r="GKU35" s="381"/>
      <c r="GKV35" s="381"/>
      <c r="GKW35" s="381"/>
      <c r="GKX35" s="381"/>
      <c r="GKY35" s="381"/>
      <c r="GKZ35" s="381"/>
      <c r="GLA35" s="381"/>
      <c r="GLB35" s="381"/>
      <c r="GLC35" s="381"/>
      <c r="GLD35" s="381"/>
      <c r="GLE35" s="381"/>
      <c r="GLF35" s="381"/>
      <c r="GLG35" s="381"/>
      <c r="GLH35" s="381"/>
      <c r="GLI35" s="381"/>
      <c r="GLJ35" s="381"/>
      <c r="GLK35" s="381"/>
      <c r="GLL35" s="381"/>
      <c r="GLM35" s="381"/>
      <c r="GLN35" s="381"/>
      <c r="GLO35" s="381"/>
      <c r="GLP35" s="381"/>
      <c r="GLQ35" s="381"/>
      <c r="GLR35" s="381"/>
      <c r="GLS35" s="381"/>
      <c r="GLT35" s="381"/>
      <c r="GLU35" s="381"/>
      <c r="GLV35" s="381"/>
      <c r="GLW35" s="381"/>
      <c r="GLX35" s="381"/>
      <c r="GLY35" s="381"/>
      <c r="GLZ35" s="381"/>
      <c r="GMA35" s="381"/>
      <c r="GMB35" s="381"/>
      <c r="GMC35" s="381"/>
      <c r="GMD35" s="381"/>
      <c r="GME35" s="381"/>
      <c r="GMF35" s="381"/>
      <c r="GMG35" s="381"/>
      <c r="GMH35" s="381"/>
      <c r="GMI35" s="381"/>
      <c r="GMJ35" s="381"/>
      <c r="GMK35" s="381"/>
      <c r="GML35" s="381"/>
      <c r="GMM35" s="381"/>
      <c r="GMN35" s="381"/>
      <c r="GMO35" s="381"/>
      <c r="GMP35" s="381"/>
      <c r="GMQ35" s="381"/>
      <c r="GMR35" s="381"/>
      <c r="GMS35" s="381"/>
      <c r="GMT35" s="381"/>
      <c r="GMU35" s="381"/>
      <c r="GMV35" s="381"/>
      <c r="GMW35" s="381"/>
      <c r="GMX35" s="381"/>
      <c r="GMY35" s="381"/>
      <c r="GMZ35" s="381"/>
      <c r="GNA35" s="381"/>
      <c r="GNB35" s="381"/>
      <c r="GNC35" s="381"/>
      <c r="GND35" s="381"/>
      <c r="GNE35" s="381"/>
      <c r="GNF35" s="381"/>
      <c r="GNG35" s="381"/>
      <c r="GNH35" s="381"/>
      <c r="GNI35" s="381"/>
      <c r="GNJ35" s="381"/>
      <c r="GNK35" s="381"/>
      <c r="GNL35" s="381"/>
      <c r="GNM35" s="381"/>
      <c r="GNN35" s="381"/>
      <c r="GNO35" s="381"/>
      <c r="GNP35" s="381"/>
      <c r="GNQ35" s="381"/>
      <c r="GNR35" s="381"/>
      <c r="GNS35" s="381"/>
      <c r="GNT35" s="381"/>
      <c r="GNU35" s="381"/>
      <c r="GNV35" s="381"/>
      <c r="GNW35" s="381"/>
      <c r="GNX35" s="381"/>
      <c r="GNY35" s="381"/>
      <c r="GNZ35" s="381"/>
      <c r="GOA35" s="381"/>
      <c r="GOB35" s="381"/>
      <c r="GOC35" s="381"/>
      <c r="GOD35" s="381"/>
      <c r="GOE35" s="381"/>
      <c r="GOF35" s="381"/>
      <c r="GOG35" s="381"/>
      <c r="GOH35" s="381"/>
      <c r="GOI35" s="381"/>
      <c r="GOJ35" s="381"/>
      <c r="GOK35" s="381"/>
      <c r="GOL35" s="381"/>
      <c r="GOM35" s="381"/>
      <c r="GON35" s="381"/>
      <c r="GOO35" s="381"/>
      <c r="GOP35" s="381"/>
      <c r="GOQ35" s="381"/>
      <c r="GOR35" s="381"/>
      <c r="GOS35" s="381"/>
      <c r="GOT35" s="381"/>
      <c r="GOU35" s="381"/>
      <c r="GOV35" s="381"/>
      <c r="GOW35" s="381"/>
      <c r="GOX35" s="381"/>
      <c r="GOY35" s="381"/>
      <c r="GOZ35" s="381"/>
      <c r="GPA35" s="381"/>
      <c r="GPB35" s="381"/>
      <c r="GPC35" s="381"/>
      <c r="GPD35" s="381"/>
      <c r="GPE35" s="381"/>
      <c r="GPF35" s="381"/>
      <c r="GPG35" s="381"/>
      <c r="GPH35" s="381"/>
      <c r="GPI35" s="381"/>
      <c r="GPJ35" s="381"/>
      <c r="GPK35" s="381"/>
      <c r="GPL35" s="381"/>
      <c r="GPM35" s="381"/>
      <c r="GPN35" s="381"/>
      <c r="GPO35" s="381"/>
      <c r="GPP35" s="381"/>
      <c r="GPQ35" s="381"/>
      <c r="GPR35" s="381"/>
      <c r="GPS35" s="381"/>
      <c r="GPT35" s="381"/>
      <c r="GPU35" s="381"/>
      <c r="GPV35" s="381"/>
      <c r="GPW35" s="381"/>
      <c r="GPX35" s="381"/>
      <c r="GPY35" s="381"/>
      <c r="GPZ35" s="381"/>
      <c r="GQA35" s="381"/>
      <c r="GQB35" s="381"/>
      <c r="GQC35" s="381"/>
      <c r="GQD35" s="381"/>
      <c r="GQE35" s="381"/>
      <c r="GQF35" s="381"/>
      <c r="GQG35" s="381"/>
      <c r="GQH35" s="381"/>
      <c r="GQI35" s="381"/>
      <c r="GQJ35" s="381"/>
      <c r="GQK35" s="381"/>
      <c r="GQL35" s="381"/>
      <c r="GQM35" s="381"/>
      <c r="GQN35" s="381"/>
      <c r="GQO35" s="381"/>
      <c r="GQP35" s="381"/>
      <c r="GQQ35" s="381"/>
      <c r="GQR35" s="381"/>
      <c r="GQS35" s="381"/>
      <c r="GQT35" s="381"/>
      <c r="GQU35" s="381"/>
      <c r="GQV35" s="381"/>
      <c r="GQW35" s="381"/>
      <c r="GQX35" s="381"/>
      <c r="GQY35" s="381"/>
      <c r="GQZ35" s="381"/>
      <c r="GRA35" s="381"/>
      <c r="GRB35" s="381"/>
      <c r="GRC35" s="381"/>
      <c r="GRD35" s="381"/>
      <c r="GRE35" s="381"/>
      <c r="GRF35" s="381"/>
      <c r="GRG35" s="381"/>
      <c r="GRH35" s="381"/>
      <c r="GRI35" s="381"/>
      <c r="GRJ35" s="381"/>
      <c r="GRK35" s="381"/>
      <c r="GRL35" s="381"/>
      <c r="GRM35" s="381"/>
      <c r="GRN35" s="381"/>
      <c r="GRO35" s="381"/>
      <c r="GRP35" s="381"/>
      <c r="GRQ35" s="381"/>
      <c r="GRR35" s="381"/>
      <c r="GRS35" s="381"/>
      <c r="GRT35" s="381"/>
      <c r="GRU35" s="381"/>
      <c r="GRV35" s="381"/>
      <c r="GRW35" s="381"/>
      <c r="GRX35" s="381"/>
      <c r="GRY35" s="381"/>
      <c r="GRZ35" s="381"/>
      <c r="GSA35" s="381"/>
      <c r="GSB35" s="381"/>
      <c r="GSC35" s="381"/>
      <c r="GSD35" s="381"/>
      <c r="GSE35" s="381"/>
      <c r="GSF35" s="381"/>
      <c r="GSG35" s="381"/>
      <c r="GSH35" s="381"/>
      <c r="GSI35" s="381"/>
      <c r="GSJ35" s="381"/>
      <c r="GSK35" s="381"/>
      <c r="GSL35" s="381"/>
      <c r="GSM35" s="381"/>
      <c r="GSN35" s="381"/>
      <c r="GSO35" s="381"/>
      <c r="GSP35" s="381"/>
      <c r="GSQ35" s="381"/>
      <c r="GSR35" s="381"/>
      <c r="GSS35" s="381"/>
      <c r="GST35" s="381"/>
      <c r="GSU35" s="381"/>
      <c r="GSV35" s="381"/>
      <c r="GSW35" s="381"/>
      <c r="GSX35" s="381"/>
      <c r="GSY35" s="381"/>
      <c r="GSZ35" s="381"/>
      <c r="GTA35" s="381"/>
      <c r="GTB35" s="381"/>
      <c r="GTC35" s="381"/>
      <c r="GTD35" s="381"/>
      <c r="GTE35" s="381"/>
      <c r="GTF35" s="381"/>
      <c r="GTG35" s="381"/>
      <c r="GTH35" s="381"/>
      <c r="GTI35" s="381"/>
      <c r="GTJ35" s="381"/>
      <c r="GTK35" s="381"/>
      <c r="GTL35" s="381"/>
      <c r="GTM35" s="381"/>
      <c r="GTN35" s="381"/>
      <c r="GTO35" s="381"/>
      <c r="GTP35" s="381"/>
      <c r="GTQ35" s="381"/>
      <c r="GTR35" s="381"/>
      <c r="GTS35" s="381"/>
      <c r="GTT35" s="381"/>
      <c r="GTU35" s="381"/>
      <c r="GTV35" s="381"/>
      <c r="GTW35" s="381"/>
      <c r="GTX35" s="381"/>
      <c r="GTY35" s="381"/>
      <c r="GTZ35" s="381"/>
      <c r="GUA35" s="381"/>
      <c r="GUB35" s="381"/>
      <c r="GUC35" s="381"/>
      <c r="GUD35" s="381"/>
      <c r="GUE35" s="381"/>
      <c r="GUF35" s="381"/>
      <c r="GUG35" s="381"/>
      <c r="GUH35" s="381"/>
      <c r="GUI35" s="381"/>
      <c r="GUJ35" s="381"/>
      <c r="GUK35" s="381"/>
      <c r="GUL35" s="381"/>
      <c r="GUM35" s="381"/>
      <c r="GUN35" s="381"/>
      <c r="GUO35" s="381"/>
      <c r="GUP35" s="381"/>
      <c r="GUQ35" s="381"/>
      <c r="GUR35" s="381"/>
      <c r="GUS35" s="381"/>
      <c r="GUT35" s="381"/>
      <c r="GUU35" s="381"/>
      <c r="GUV35" s="381"/>
      <c r="GUW35" s="381"/>
      <c r="GUX35" s="381"/>
      <c r="GUY35" s="381"/>
      <c r="GUZ35" s="381"/>
      <c r="GVA35" s="381"/>
      <c r="GVB35" s="381"/>
      <c r="GVC35" s="381"/>
      <c r="GVD35" s="381"/>
      <c r="GVE35" s="381"/>
      <c r="GVF35" s="381"/>
      <c r="GVG35" s="381"/>
      <c r="GVH35" s="381"/>
      <c r="GVI35" s="381"/>
      <c r="GVJ35" s="381"/>
      <c r="GVK35" s="381"/>
      <c r="GVL35" s="381"/>
      <c r="GVM35" s="381"/>
      <c r="GVN35" s="381"/>
      <c r="GVO35" s="381"/>
      <c r="GVP35" s="381"/>
      <c r="GVQ35" s="381"/>
      <c r="GVR35" s="381"/>
      <c r="GVS35" s="381"/>
      <c r="GVT35" s="381"/>
      <c r="GVU35" s="381"/>
      <c r="GVV35" s="381"/>
      <c r="GVW35" s="381"/>
      <c r="GVX35" s="381"/>
      <c r="GVY35" s="381"/>
      <c r="GVZ35" s="381"/>
      <c r="GWA35" s="381"/>
      <c r="GWB35" s="381"/>
      <c r="GWC35" s="381"/>
      <c r="GWD35" s="381"/>
      <c r="GWE35" s="381"/>
      <c r="GWF35" s="381"/>
      <c r="GWG35" s="381"/>
      <c r="GWH35" s="381"/>
      <c r="GWI35" s="381"/>
      <c r="GWJ35" s="381"/>
      <c r="GWK35" s="381"/>
      <c r="GWL35" s="381"/>
      <c r="GWM35" s="381"/>
      <c r="GWN35" s="381"/>
      <c r="GWO35" s="381"/>
      <c r="GWP35" s="381"/>
      <c r="GWQ35" s="381"/>
      <c r="GWR35" s="381"/>
      <c r="GWS35" s="381"/>
      <c r="GWT35" s="381"/>
      <c r="GWU35" s="381"/>
      <c r="GWV35" s="381"/>
      <c r="GWW35" s="381"/>
      <c r="GWX35" s="381"/>
      <c r="GWY35" s="381"/>
      <c r="GWZ35" s="381"/>
      <c r="GXA35" s="381"/>
      <c r="GXB35" s="381"/>
      <c r="GXC35" s="381"/>
      <c r="GXD35" s="381"/>
      <c r="GXE35" s="381"/>
      <c r="GXF35" s="381"/>
      <c r="GXG35" s="381"/>
      <c r="GXH35" s="381"/>
      <c r="GXI35" s="381"/>
      <c r="GXJ35" s="381"/>
      <c r="GXK35" s="381"/>
      <c r="GXL35" s="381"/>
      <c r="GXM35" s="381"/>
      <c r="GXN35" s="381"/>
      <c r="GXO35" s="381"/>
      <c r="GXP35" s="381"/>
      <c r="GXQ35" s="381"/>
      <c r="GXR35" s="381"/>
      <c r="GXS35" s="381"/>
      <c r="GXT35" s="381"/>
      <c r="GXU35" s="381"/>
      <c r="GXV35" s="381"/>
      <c r="GXW35" s="381"/>
      <c r="GXX35" s="381"/>
      <c r="GXY35" s="381"/>
      <c r="GXZ35" s="381"/>
      <c r="GYA35" s="381"/>
      <c r="GYB35" s="381"/>
      <c r="GYC35" s="381"/>
      <c r="GYD35" s="381"/>
      <c r="GYE35" s="381"/>
      <c r="GYF35" s="381"/>
      <c r="GYG35" s="381"/>
      <c r="GYH35" s="381"/>
      <c r="GYI35" s="381"/>
      <c r="GYJ35" s="381"/>
      <c r="GYK35" s="381"/>
      <c r="GYL35" s="381"/>
      <c r="GYM35" s="381"/>
      <c r="GYN35" s="381"/>
      <c r="GYO35" s="381"/>
      <c r="GYP35" s="381"/>
      <c r="GYQ35" s="381"/>
      <c r="GYR35" s="381"/>
      <c r="GYS35" s="381"/>
      <c r="GYT35" s="381"/>
      <c r="GYU35" s="381"/>
      <c r="GYV35" s="381"/>
      <c r="GYW35" s="381"/>
      <c r="GYX35" s="381"/>
      <c r="GYY35" s="381"/>
      <c r="GYZ35" s="381"/>
      <c r="GZA35" s="381"/>
      <c r="GZB35" s="381"/>
      <c r="GZC35" s="381"/>
      <c r="GZD35" s="381"/>
      <c r="GZE35" s="381"/>
      <c r="GZF35" s="381"/>
      <c r="GZG35" s="381"/>
      <c r="GZH35" s="381"/>
      <c r="GZI35" s="381"/>
      <c r="GZJ35" s="381"/>
      <c r="GZK35" s="381"/>
      <c r="GZL35" s="381"/>
      <c r="GZM35" s="381"/>
      <c r="GZN35" s="381"/>
      <c r="GZO35" s="381"/>
      <c r="GZP35" s="381"/>
      <c r="GZQ35" s="381"/>
      <c r="GZR35" s="381"/>
      <c r="GZS35" s="381"/>
      <c r="GZT35" s="381"/>
      <c r="GZU35" s="381"/>
      <c r="GZV35" s="381"/>
      <c r="GZW35" s="381"/>
      <c r="GZX35" s="381"/>
      <c r="GZY35" s="381"/>
      <c r="GZZ35" s="381"/>
      <c r="HAA35" s="381"/>
      <c r="HAB35" s="381"/>
      <c r="HAC35" s="381"/>
      <c r="HAD35" s="381"/>
      <c r="HAE35" s="381"/>
      <c r="HAF35" s="381"/>
      <c r="HAG35" s="381"/>
      <c r="HAH35" s="381"/>
      <c r="HAI35" s="381"/>
      <c r="HAJ35" s="381"/>
      <c r="HAK35" s="381"/>
      <c r="HAL35" s="381"/>
      <c r="HAM35" s="381"/>
      <c r="HAN35" s="381"/>
      <c r="HAO35" s="381"/>
      <c r="HAP35" s="381"/>
      <c r="HAQ35" s="381"/>
      <c r="HAR35" s="381"/>
      <c r="HAS35" s="381"/>
      <c r="HAT35" s="381"/>
      <c r="HAU35" s="381"/>
      <c r="HAV35" s="381"/>
      <c r="HAW35" s="381"/>
      <c r="HAX35" s="381"/>
      <c r="HAY35" s="381"/>
      <c r="HAZ35" s="381"/>
      <c r="HBA35" s="381"/>
      <c r="HBB35" s="381"/>
      <c r="HBC35" s="381"/>
      <c r="HBD35" s="381"/>
      <c r="HBE35" s="381"/>
      <c r="HBF35" s="381"/>
      <c r="HBG35" s="381"/>
      <c r="HBH35" s="381"/>
      <c r="HBI35" s="381"/>
      <c r="HBJ35" s="381"/>
      <c r="HBK35" s="381"/>
      <c r="HBL35" s="381"/>
      <c r="HBM35" s="381"/>
      <c r="HBN35" s="381"/>
      <c r="HBO35" s="381"/>
      <c r="HBP35" s="381"/>
      <c r="HBQ35" s="381"/>
      <c r="HBR35" s="381"/>
      <c r="HBS35" s="381"/>
      <c r="HBT35" s="381"/>
      <c r="HBU35" s="381"/>
      <c r="HBV35" s="381"/>
      <c r="HBW35" s="381"/>
      <c r="HBX35" s="381"/>
      <c r="HBY35" s="381"/>
      <c r="HBZ35" s="381"/>
      <c r="HCA35" s="381"/>
      <c r="HCB35" s="381"/>
      <c r="HCC35" s="381"/>
      <c r="HCD35" s="381"/>
      <c r="HCE35" s="381"/>
      <c r="HCF35" s="381"/>
      <c r="HCG35" s="381"/>
      <c r="HCH35" s="381"/>
      <c r="HCI35" s="381"/>
      <c r="HCJ35" s="381"/>
      <c r="HCK35" s="381"/>
      <c r="HCL35" s="381"/>
      <c r="HCM35" s="381"/>
      <c r="HCN35" s="381"/>
      <c r="HCO35" s="381"/>
      <c r="HCP35" s="381"/>
      <c r="HCQ35" s="381"/>
      <c r="HCR35" s="381"/>
      <c r="HCS35" s="381"/>
      <c r="HCT35" s="381"/>
      <c r="HCU35" s="381"/>
      <c r="HCV35" s="381"/>
      <c r="HCW35" s="381"/>
      <c r="HCX35" s="381"/>
      <c r="HCY35" s="381"/>
      <c r="HCZ35" s="381"/>
      <c r="HDA35" s="381"/>
      <c r="HDB35" s="381"/>
      <c r="HDC35" s="381"/>
      <c r="HDD35" s="381"/>
      <c r="HDE35" s="381"/>
      <c r="HDF35" s="381"/>
      <c r="HDG35" s="381"/>
      <c r="HDH35" s="381"/>
      <c r="HDI35" s="381"/>
      <c r="HDJ35" s="381"/>
      <c r="HDK35" s="381"/>
      <c r="HDL35" s="381"/>
      <c r="HDM35" s="381"/>
      <c r="HDN35" s="381"/>
      <c r="HDO35" s="381"/>
      <c r="HDP35" s="381"/>
      <c r="HDQ35" s="381"/>
      <c r="HDR35" s="381"/>
      <c r="HDS35" s="381"/>
      <c r="HDT35" s="381"/>
      <c r="HDU35" s="381"/>
      <c r="HDV35" s="381"/>
      <c r="HDW35" s="381"/>
      <c r="HDX35" s="381"/>
      <c r="HDY35" s="381"/>
      <c r="HDZ35" s="381"/>
      <c r="HEA35" s="381"/>
      <c r="HEB35" s="381"/>
      <c r="HEC35" s="381"/>
      <c r="HED35" s="381"/>
      <c r="HEE35" s="381"/>
      <c r="HEF35" s="381"/>
      <c r="HEG35" s="381"/>
      <c r="HEH35" s="381"/>
      <c r="HEI35" s="381"/>
      <c r="HEJ35" s="381"/>
      <c r="HEK35" s="381"/>
      <c r="HEL35" s="381"/>
      <c r="HEM35" s="381"/>
      <c r="HEN35" s="381"/>
      <c r="HEO35" s="381"/>
      <c r="HEP35" s="381"/>
      <c r="HEQ35" s="381"/>
      <c r="HER35" s="381"/>
      <c r="HES35" s="381"/>
      <c r="HET35" s="381"/>
      <c r="HEU35" s="381"/>
      <c r="HEV35" s="381"/>
      <c r="HEW35" s="381"/>
      <c r="HEX35" s="381"/>
      <c r="HEY35" s="381"/>
      <c r="HEZ35" s="381"/>
      <c r="HFA35" s="381"/>
      <c r="HFB35" s="381"/>
      <c r="HFC35" s="381"/>
      <c r="HFD35" s="381"/>
      <c r="HFE35" s="381"/>
      <c r="HFF35" s="381"/>
      <c r="HFG35" s="381"/>
      <c r="HFH35" s="381"/>
      <c r="HFI35" s="381"/>
      <c r="HFJ35" s="381"/>
      <c r="HFK35" s="381"/>
      <c r="HFL35" s="381"/>
      <c r="HFM35" s="381"/>
      <c r="HFN35" s="381"/>
      <c r="HFO35" s="381"/>
      <c r="HFP35" s="381"/>
      <c r="HFQ35" s="381"/>
      <c r="HFR35" s="381"/>
      <c r="HFS35" s="381"/>
      <c r="HFT35" s="381"/>
      <c r="HFU35" s="381"/>
      <c r="HFV35" s="381"/>
      <c r="HFW35" s="381"/>
      <c r="HFX35" s="381"/>
      <c r="HFY35" s="381"/>
      <c r="HFZ35" s="381"/>
      <c r="HGA35" s="381"/>
      <c r="HGB35" s="381"/>
      <c r="HGC35" s="381"/>
      <c r="HGD35" s="381"/>
      <c r="HGE35" s="381"/>
      <c r="HGF35" s="381"/>
      <c r="HGG35" s="381"/>
      <c r="HGH35" s="381"/>
      <c r="HGI35" s="381"/>
      <c r="HGJ35" s="381"/>
      <c r="HGK35" s="381"/>
      <c r="HGL35" s="381"/>
      <c r="HGM35" s="381"/>
      <c r="HGN35" s="381"/>
      <c r="HGO35" s="381"/>
      <c r="HGP35" s="381"/>
      <c r="HGQ35" s="381"/>
      <c r="HGR35" s="381"/>
      <c r="HGS35" s="381"/>
      <c r="HGT35" s="381"/>
      <c r="HGU35" s="381"/>
      <c r="HGV35" s="381"/>
      <c r="HGW35" s="381"/>
      <c r="HGX35" s="381"/>
      <c r="HGY35" s="381"/>
      <c r="HGZ35" s="381"/>
      <c r="HHA35" s="381"/>
      <c r="HHB35" s="381"/>
      <c r="HHC35" s="381"/>
      <c r="HHD35" s="381"/>
      <c r="HHE35" s="381"/>
      <c r="HHF35" s="381"/>
      <c r="HHG35" s="381"/>
      <c r="HHH35" s="381"/>
      <c r="HHI35" s="381"/>
      <c r="HHJ35" s="381"/>
      <c r="HHK35" s="381"/>
      <c r="HHL35" s="381"/>
      <c r="HHM35" s="381"/>
      <c r="HHN35" s="381"/>
      <c r="HHO35" s="381"/>
      <c r="HHP35" s="381"/>
      <c r="HHQ35" s="381"/>
      <c r="HHR35" s="381"/>
      <c r="HHS35" s="381"/>
      <c r="HHT35" s="381"/>
      <c r="HHU35" s="381"/>
      <c r="HHV35" s="381"/>
      <c r="HHW35" s="381"/>
      <c r="HHX35" s="381"/>
      <c r="HHY35" s="381"/>
      <c r="HHZ35" s="381"/>
      <c r="HIA35" s="381"/>
      <c r="HIB35" s="381"/>
      <c r="HIC35" s="381"/>
      <c r="HID35" s="381"/>
      <c r="HIE35" s="381"/>
      <c r="HIF35" s="381"/>
      <c r="HIG35" s="381"/>
      <c r="HIH35" s="381"/>
      <c r="HII35" s="381"/>
      <c r="HIJ35" s="381"/>
      <c r="HIK35" s="381"/>
      <c r="HIL35" s="381"/>
      <c r="HIM35" s="381"/>
      <c r="HIN35" s="381"/>
      <c r="HIO35" s="381"/>
      <c r="HIP35" s="381"/>
      <c r="HIQ35" s="381"/>
      <c r="HIR35" s="381"/>
      <c r="HIS35" s="381"/>
      <c r="HIT35" s="381"/>
      <c r="HIU35" s="381"/>
      <c r="HIV35" s="381"/>
      <c r="HIW35" s="381"/>
      <c r="HIX35" s="381"/>
      <c r="HIY35" s="381"/>
      <c r="HIZ35" s="381"/>
      <c r="HJA35" s="381"/>
      <c r="HJB35" s="381"/>
      <c r="HJC35" s="381"/>
      <c r="HJD35" s="381"/>
      <c r="HJE35" s="381"/>
      <c r="HJF35" s="381"/>
      <c r="HJG35" s="381"/>
      <c r="HJH35" s="381"/>
      <c r="HJI35" s="381"/>
      <c r="HJJ35" s="381"/>
      <c r="HJK35" s="381"/>
      <c r="HJL35" s="381"/>
      <c r="HJM35" s="381"/>
      <c r="HJN35" s="381"/>
      <c r="HJO35" s="381"/>
      <c r="HJP35" s="381"/>
      <c r="HJQ35" s="381"/>
      <c r="HJR35" s="381"/>
      <c r="HJS35" s="381"/>
      <c r="HJT35" s="381"/>
      <c r="HJU35" s="381"/>
      <c r="HJV35" s="381"/>
      <c r="HJW35" s="381"/>
      <c r="HJX35" s="381"/>
      <c r="HJY35" s="381"/>
      <c r="HJZ35" s="381"/>
      <c r="HKA35" s="381"/>
      <c r="HKB35" s="381"/>
      <c r="HKC35" s="381"/>
      <c r="HKD35" s="381"/>
      <c r="HKE35" s="381"/>
      <c r="HKF35" s="381"/>
      <c r="HKG35" s="381"/>
      <c r="HKH35" s="381"/>
      <c r="HKI35" s="381"/>
      <c r="HKJ35" s="381"/>
      <c r="HKK35" s="381"/>
      <c r="HKL35" s="381"/>
      <c r="HKM35" s="381"/>
      <c r="HKN35" s="381"/>
      <c r="HKO35" s="381"/>
      <c r="HKP35" s="381"/>
      <c r="HKQ35" s="381"/>
      <c r="HKR35" s="381"/>
      <c r="HKS35" s="381"/>
      <c r="HKT35" s="381"/>
      <c r="HKU35" s="381"/>
      <c r="HKV35" s="381"/>
      <c r="HKW35" s="381"/>
      <c r="HKX35" s="381"/>
      <c r="HKY35" s="381"/>
      <c r="HKZ35" s="381"/>
      <c r="HLA35" s="381"/>
      <c r="HLB35" s="381"/>
      <c r="HLC35" s="381"/>
      <c r="HLD35" s="381"/>
      <c r="HLE35" s="381"/>
      <c r="HLF35" s="381"/>
      <c r="HLG35" s="381"/>
      <c r="HLH35" s="381"/>
      <c r="HLI35" s="381"/>
      <c r="HLJ35" s="381"/>
      <c r="HLK35" s="381"/>
      <c r="HLL35" s="381"/>
      <c r="HLM35" s="381"/>
      <c r="HLN35" s="381"/>
      <c r="HLO35" s="381"/>
      <c r="HLP35" s="381"/>
      <c r="HLQ35" s="381"/>
      <c r="HLR35" s="381"/>
      <c r="HLS35" s="381"/>
      <c r="HLT35" s="381"/>
      <c r="HLU35" s="381"/>
      <c r="HLV35" s="381"/>
      <c r="HLW35" s="381"/>
      <c r="HLX35" s="381"/>
      <c r="HLY35" s="381"/>
      <c r="HLZ35" s="381"/>
      <c r="HMA35" s="381"/>
      <c r="HMB35" s="381"/>
      <c r="HMC35" s="381"/>
      <c r="HMD35" s="381"/>
      <c r="HME35" s="381"/>
      <c r="HMF35" s="381"/>
      <c r="HMG35" s="381"/>
      <c r="HMH35" s="381"/>
      <c r="HMI35" s="381"/>
      <c r="HMJ35" s="381"/>
      <c r="HMK35" s="381"/>
      <c r="HML35" s="381"/>
      <c r="HMM35" s="381"/>
      <c r="HMN35" s="381"/>
      <c r="HMO35" s="381"/>
      <c r="HMP35" s="381"/>
      <c r="HMQ35" s="381"/>
      <c r="HMR35" s="381"/>
      <c r="HMS35" s="381"/>
      <c r="HMT35" s="381"/>
      <c r="HMU35" s="381"/>
      <c r="HMV35" s="381"/>
      <c r="HMW35" s="381"/>
      <c r="HMX35" s="381"/>
      <c r="HMY35" s="381"/>
      <c r="HMZ35" s="381"/>
      <c r="HNA35" s="381"/>
      <c r="HNB35" s="381"/>
      <c r="HNC35" s="381"/>
      <c r="HND35" s="381"/>
      <c r="HNE35" s="381"/>
      <c r="HNF35" s="381"/>
      <c r="HNG35" s="381"/>
      <c r="HNH35" s="381"/>
      <c r="HNI35" s="381"/>
      <c r="HNJ35" s="381"/>
      <c r="HNK35" s="381"/>
      <c r="HNL35" s="381"/>
      <c r="HNM35" s="381"/>
      <c r="HNN35" s="381"/>
      <c r="HNO35" s="381"/>
      <c r="HNP35" s="381"/>
      <c r="HNQ35" s="381"/>
      <c r="HNR35" s="381"/>
      <c r="HNS35" s="381"/>
      <c r="HNT35" s="381"/>
      <c r="HNU35" s="381"/>
      <c r="HNV35" s="381"/>
      <c r="HNW35" s="381"/>
      <c r="HNX35" s="381"/>
      <c r="HNY35" s="381"/>
      <c r="HNZ35" s="381"/>
      <c r="HOA35" s="381"/>
      <c r="HOB35" s="381"/>
      <c r="HOC35" s="381"/>
      <c r="HOD35" s="381"/>
      <c r="HOE35" s="381"/>
      <c r="HOF35" s="381"/>
      <c r="HOG35" s="381"/>
      <c r="HOH35" s="381"/>
      <c r="HOI35" s="381"/>
      <c r="HOJ35" s="381"/>
      <c r="HOK35" s="381"/>
      <c r="HOL35" s="381"/>
      <c r="HOM35" s="381"/>
      <c r="HON35" s="381"/>
      <c r="HOO35" s="381"/>
      <c r="HOP35" s="381"/>
      <c r="HOQ35" s="381"/>
      <c r="HOR35" s="381"/>
      <c r="HOS35" s="381"/>
      <c r="HOT35" s="381"/>
      <c r="HOU35" s="381"/>
      <c r="HOV35" s="381"/>
      <c r="HOW35" s="381"/>
      <c r="HOX35" s="381"/>
      <c r="HOY35" s="381"/>
      <c r="HOZ35" s="381"/>
      <c r="HPA35" s="381"/>
      <c r="HPB35" s="381"/>
      <c r="HPC35" s="381"/>
      <c r="HPD35" s="381"/>
      <c r="HPE35" s="381"/>
      <c r="HPF35" s="381"/>
      <c r="HPG35" s="381"/>
      <c r="HPH35" s="381"/>
      <c r="HPI35" s="381"/>
      <c r="HPJ35" s="381"/>
      <c r="HPK35" s="381"/>
      <c r="HPL35" s="381"/>
      <c r="HPM35" s="381"/>
      <c r="HPN35" s="381"/>
      <c r="HPO35" s="381"/>
      <c r="HPP35" s="381"/>
      <c r="HPQ35" s="381"/>
      <c r="HPR35" s="381"/>
      <c r="HPS35" s="381"/>
      <c r="HPT35" s="381"/>
      <c r="HPU35" s="381"/>
      <c r="HPV35" s="381"/>
      <c r="HPW35" s="381"/>
      <c r="HPX35" s="381"/>
      <c r="HPY35" s="381"/>
      <c r="HPZ35" s="381"/>
      <c r="HQA35" s="381"/>
      <c r="HQB35" s="381"/>
      <c r="HQC35" s="381"/>
      <c r="HQD35" s="381"/>
      <c r="HQE35" s="381"/>
      <c r="HQF35" s="381"/>
      <c r="HQG35" s="381"/>
      <c r="HQH35" s="381"/>
      <c r="HQI35" s="381"/>
      <c r="HQJ35" s="381"/>
      <c r="HQK35" s="381"/>
      <c r="HQL35" s="381"/>
      <c r="HQM35" s="381"/>
      <c r="HQN35" s="381"/>
      <c r="HQO35" s="381"/>
      <c r="HQP35" s="381"/>
      <c r="HQQ35" s="381"/>
      <c r="HQR35" s="381"/>
      <c r="HQS35" s="381"/>
      <c r="HQT35" s="381"/>
      <c r="HQU35" s="381"/>
      <c r="HQV35" s="381"/>
      <c r="HQW35" s="381"/>
      <c r="HQX35" s="381"/>
      <c r="HQY35" s="381"/>
      <c r="HQZ35" s="381"/>
      <c r="HRA35" s="381"/>
      <c r="HRB35" s="381"/>
      <c r="HRC35" s="381"/>
      <c r="HRD35" s="381"/>
      <c r="HRE35" s="381"/>
      <c r="HRF35" s="381"/>
      <c r="HRG35" s="381"/>
      <c r="HRH35" s="381"/>
      <c r="HRI35" s="381"/>
      <c r="HRJ35" s="381"/>
      <c r="HRK35" s="381"/>
      <c r="HRL35" s="381"/>
      <c r="HRM35" s="381"/>
      <c r="HRN35" s="381"/>
      <c r="HRO35" s="381"/>
      <c r="HRP35" s="381"/>
      <c r="HRQ35" s="381"/>
      <c r="HRR35" s="381"/>
      <c r="HRS35" s="381"/>
      <c r="HRT35" s="381"/>
      <c r="HRU35" s="381"/>
      <c r="HRV35" s="381"/>
      <c r="HRW35" s="381"/>
      <c r="HRX35" s="381"/>
      <c r="HRY35" s="381"/>
      <c r="HRZ35" s="381"/>
      <c r="HSA35" s="381"/>
      <c r="HSB35" s="381"/>
      <c r="HSC35" s="381"/>
      <c r="HSD35" s="381"/>
      <c r="HSE35" s="381"/>
      <c r="HSF35" s="381"/>
      <c r="HSG35" s="381"/>
      <c r="HSH35" s="381"/>
      <c r="HSI35" s="381"/>
      <c r="HSJ35" s="381"/>
      <c r="HSK35" s="381"/>
      <c r="HSL35" s="381"/>
      <c r="HSM35" s="381"/>
      <c r="HSN35" s="381"/>
      <c r="HSO35" s="381"/>
      <c r="HSP35" s="381"/>
      <c r="HSQ35" s="381"/>
      <c r="HSR35" s="381"/>
      <c r="HSS35" s="381"/>
      <c r="HST35" s="381"/>
      <c r="HSU35" s="381"/>
      <c r="HSV35" s="381"/>
      <c r="HSW35" s="381"/>
      <c r="HSX35" s="381"/>
      <c r="HSY35" s="381"/>
      <c r="HSZ35" s="381"/>
      <c r="HTA35" s="381"/>
      <c r="HTB35" s="381"/>
      <c r="HTC35" s="381"/>
      <c r="HTD35" s="381"/>
      <c r="HTE35" s="381"/>
      <c r="HTF35" s="381"/>
      <c r="HTG35" s="381"/>
      <c r="HTH35" s="381"/>
      <c r="HTI35" s="381"/>
      <c r="HTJ35" s="381"/>
      <c r="HTK35" s="381"/>
      <c r="HTL35" s="381"/>
      <c r="HTM35" s="381"/>
      <c r="HTN35" s="381"/>
      <c r="HTO35" s="381"/>
      <c r="HTP35" s="381"/>
      <c r="HTQ35" s="381"/>
      <c r="HTR35" s="381"/>
      <c r="HTS35" s="381"/>
      <c r="HTT35" s="381"/>
      <c r="HTU35" s="381"/>
      <c r="HTV35" s="381"/>
      <c r="HTW35" s="381"/>
      <c r="HTX35" s="381"/>
      <c r="HTY35" s="381"/>
      <c r="HTZ35" s="381"/>
      <c r="HUA35" s="381"/>
      <c r="HUB35" s="381"/>
      <c r="HUC35" s="381"/>
      <c r="HUD35" s="381"/>
      <c r="HUE35" s="381"/>
      <c r="HUF35" s="381"/>
      <c r="HUG35" s="381"/>
      <c r="HUH35" s="381"/>
      <c r="HUI35" s="381"/>
      <c r="HUJ35" s="381"/>
      <c r="HUK35" s="381"/>
      <c r="HUL35" s="381"/>
      <c r="HUM35" s="381"/>
      <c r="HUN35" s="381"/>
      <c r="HUO35" s="381"/>
      <c r="HUP35" s="381"/>
      <c r="HUQ35" s="381"/>
      <c r="HUR35" s="381"/>
      <c r="HUS35" s="381"/>
      <c r="HUT35" s="381"/>
      <c r="HUU35" s="381"/>
      <c r="HUV35" s="381"/>
      <c r="HUW35" s="381"/>
      <c r="HUX35" s="381"/>
      <c r="HUY35" s="381"/>
      <c r="HUZ35" s="381"/>
      <c r="HVA35" s="381"/>
      <c r="HVB35" s="381"/>
      <c r="HVC35" s="381"/>
      <c r="HVD35" s="381"/>
      <c r="HVE35" s="381"/>
      <c r="HVF35" s="381"/>
      <c r="HVG35" s="381"/>
      <c r="HVH35" s="381"/>
      <c r="HVI35" s="381"/>
      <c r="HVJ35" s="381"/>
      <c r="HVK35" s="381"/>
      <c r="HVL35" s="381"/>
      <c r="HVM35" s="381"/>
      <c r="HVN35" s="381"/>
      <c r="HVO35" s="381"/>
      <c r="HVP35" s="381"/>
      <c r="HVQ35" s="381"/>
      <c r="HVR35" s="381"/>
      <c r="HVS35" s="381"/>
      <c r="HVT35" s="381"/>
      <c r="HVU35" s="381"/>
      <c r="HVV35" s="381"/>
      <c r="HVW35" s="381"/>
      <c r="HVX35" s="381"/>
      <c r="HVY35" s="381"/>
      <c r="HVZ35" s="381"/>
      <c r="HWA35" s="381"/>
      <c r="HWB35" s="381"/>
      <c r="HWC35" s="381"/>
      <c r="HWD35" s="381"/>
      <c r="HWE35" s="381"/>
      <c r="HWF35" s="381"/>
      <c r="HWG35" s="381"/>
      <c r="HWH35" s="381"/>
      <c r="HWI35" s="381"/>
      <c r="HWJ35" s="381"/>
      <c r="HWK35" s="381"/>
      <c r="HWL35" s="381"/>
      <c r="HWM35" s="381"/>
      <c r="HWN35" s="381"/>
      <c r="HWO35" s="381"/>
      <c r="HWP35" s="381"/>
      <c r="HWQ35" s="381"/>
      <c r="HWR35" s="381"/>
      <c r="HWS35" s="381"/>
      <c r="HWT35" s="381"/>
      <c r="HWU35" s="381"/>
      <c r="HWV35" s="381"/>
      <c r="HWW35" s="381"/>
      <c r="HWX35" s="381"/>
      <c r="HWY35" s="381"/>
      <c r="HWZ35" s="381"/>
      <c r="HXA35" s="381"/>
      <c r="HXB35" s="381"/>
      <c r="HXC35" s="381"/>
      <c r="HXD35" s="381"/>
      <c r="HXE35" s="381"/>
      <c r="HXF35" s="381"/>
      <c r="HXG35" s="381"/>
      <c r="HXH35" s="381"/>
      <c r="HXI35" s="381"/>
      <c r="HXJ35" s="381"/>
      <c r="HXK35" s="381"/>
      <c r="HXL35" s="381"/>
      <c r="HXM35" s="381"/>
      <c r="HXN35" s="381"/>
      <c r="HXO35" s="381"/>
      <c r="HXP35" s="381"/>
      <c r="HXQ35" s="381"/>
      <c r="HXR35" s="381"/>
      <c r="HXS35" s="381"/>
      <c r="HXT35" s="381"/>
      <c r="HXU35" s="381"/>
      <c r="HXV35" s="381"/>
      <c r="HXW35" s="381"/>
      <c r="HXX35" s="381"/>
      <c r="HXY35" s="381"/>
      <c r="HXZ35" s="381"/>
      <c r="HYA35" s="381"/>
      <c r="HYB35" s="381"/>
      <c r="HYC35" s="381"/>
      <c r="HYD35" s="381"/>
      <c r="HYE35" s="381"/>
      <c r="HYF35" s="381"/>
      <c r="HYG35" s="381"/>
      <c r="HYH35" s="381"/>
      <c r="HYI35" s="381"/>
      <c r="HYJ35" s="381"/>
      <c r="HYK35" s="381"/>
      <c r="HYL35" s="381"/>
      <c r="HYM35" s="381"/>
      <c r="HYN35" s="381"/>
      <c r="HYO35" s="381"/>
      <c r="HYP35" s="381"/>
      <c r="HYQ35" s="381"/>
      <c r="HYR35" s="381"/>
      <c r="HYS35" s="381"/>
      <c r="HYT35" s="381"/>
      <c r="HYU35" s="381"/>
      <c r="HYV35" s="381"/>
      <c r="HYW35" s="381"/>
      <c r="HYX35" s="381"/>
      <c r="HYY35" s="381"/>
      <c r="HYZ35" s="381"/>
      <c r="HZA35" s="381"/>
      <c r="HZB35" s="381"/>
      <c r="HZC35" s="381"/>
      <c r="HZD35" s="381"/>
      <c r="HZE35" s="381"/>
      <c r="HZF35" s="381"/>
      <c r="HZG35" s="381"/>
      <c r="HZH35" s="381"/>
      <c r="HZI35" s="381"/>
      <c r="HZJ35" s="381"/>
      <c r="HZK35" s="381"/>
      <c r="HZL35" s="381"/>
      <c r="HZM35" s="381"/>
      <c r="HZN35" s="381"/>
      <c r="HZO35" s="381"/>
      <c r="HZP35" s="381"/>
      <c r="HZQ35" s="381"/>
      <c r="HZR35" s="381"/>
      <c r="HZS35" s="381"/>
      <c r="HZT35" s="381"/>
      <c r="HZU35" s="381"/>
      <c r="HZV35" s="381"/>
      <c r="HZW35" s="381"/>
      <c r="HZX35" s="381"/>
      <c r="HZY35" s="381"/>
      <c r="HZZ35" s="381"/>
      <c r="IAA35" s="381"/>
      <c r="IAB35" s="381"/>
      <c r="IAC35" s="381"/>
      <c r="IAD35" s="381"/>
      <c r="IAE35" s="381"/>
      <c r="IAF35" s="381"/>
      <c r="IAG35" s="381"/>
      <c r="IAH35" s="381"/>
      <c r="IAI35" s="381"/>
      <c r="IAJ35" s="381"/>
      <c r="IAK35" s="381"/>
      <c r="IAL35" s="381"/>
      <c r="IAM35" s="381"/>
      <c r="IAN35" s="381"/>
      <c r="IAO35" s="381"/>
      <c r="IAP35" s="381"/>
      <c r="IAQ35" s="381"/>
      <c r="IAR35" s="381"/>
      <c r="IAS35" s="381"/>
      <c r="IAT35" s="381"/>
      <c r="IAU35" s="381"/>
      <c r="IAV35" s="381"/>
      <c r="IAW35" s="381"/>
      <c r="IAX35" s="381"/>
      <c r="IAY35" s="381"/>
      <c r="IAZ35" s="381"/>
      <c r="IBA35" s="381"/>
      <c r="IBB35" s="381"/>
      <c r="IBC35" s="381"/>
      <c r="IBD35" s="381"/>
      <c r="IBE35" s="381"/>
      <c r="IBF35" s="381"/>
      <c r="IBG35" s="381"/>
      <c r="IBH35" s="381"/>
      <c r="IBI35" s="381"/>
      <c r="IBJ35" s="381"/>
      <c r="IBK35" s="381"/>
      <c r="IBL35" s="381"/>
      <c r="IBM35" s="381"/>
      <c r="IBN35" s="381"/>
      <c r="IBO35" s="381"/>
      <c r="IBP35" s="381"/>
      <c r="IBQ35" s="381"/>
      <c r="IBR35" s="381"/>
      <c r="IBS35" s="381"/>
      <c r="IBT35" s="381"/>
      <c r="IBU35" s="381"/>
      <c r="IBV35" s="381"/>
      <c r="IBW35" s="381"/>
      <c r="IBX35" s="381"/>
      <c r="IBY35" s="381"/>
      <c r="IBZ35" s="381"/>
      <c r="ICA35" s="381"/>
      <c r="ICB35" s="381"/>
      <c r="ICC35" s="381"/>
      <c r="ICD35" s="381"/>
      <c r="ICE35" s="381"/>
      <c r="ICF35" s="381"/>
      <c r="ICG35" s="381"/>
      <c r="ICH35" s="381"/>
      <c r="ICI35" s="381"/>
      <c r="ICJ35" s="381"/>
      <c r="ICK35" s="381"/>
      <c r="ICL35" s="381"/>
      <c r="ICM35" s="381"/>
      <c r="ICN35" s="381"/>
      <c r="ICO35" s="381"/>
      <c r="ICP35" s="381"/>
      <c r="ICQ35" s="381"/>
      <c r="ICR35" s="381"/>
      <c r="ICS35" s="381"/>
      <c r="ICT35" s="381"/>
      <c r="ICU35" s="381"/>
      <c r="ICV35" s="381"/>
      <c r="ICW35" s="381"/>
      <c r="ICX35" s="381"/>
      <c r="ICY35" s="381"/>
      <c r="ICZ35" s="381"/>
      <c r="IDA35" s="381"/>
      <c r="IDB35" s="381"/>
      <c r="IDC35" s="381"/>
      <c r="IDD35" s="381"/>
      <c r="IDE35" s="381"/>
      <c r="IDF35" s="381"/>
      <c r="IDG35" s="381"/>
      <c r="IDH35" s="381"/>
      <c r="IDI35" s="381"/>
      <c r="IDJ35" s="381"/>
      <c r="IDK35" s="381"/>
      <c r="IDL35" s="381"/>
      <c r="IDM35" s="381"/>
      <c r="IDN35" s="381"/>
      <c r="IDO35" s="381"/>
      <c r="IDP35" s="381"/>
      <c r="IDQ35" s="381"/>
      <c r="IDR35" s="381"/>
      <c r="IDS35" s="381"/>
      <c r="IDT35" s="381"/>
      <c r="IDU35" s="381"/>
      <c r="IDV35" s="381"/>
      <c r="IDW35" s="381"/>
      <c r="IDX35" s="381"/>
      <c r="IDY35" s="381"/>
      <c r="IDZ35" s="381"/>
      <c r="IEA35" s="381"/>
      <c r="IEB35" s="381"/>
      <c r="IEC35" s="381"/>
      <c r="IED35" s="381"/>
      <c r="IEE35" s="381"/>
      <c r="IEF35" s="381"/>
      <c r="IEG35" s="381"/>
      <c r="IEH35" s="381"/>
      <c r="IEI35" s="381"/>
      <c r="IEJ35" s="381"/>
      <c r="IEK35" s="381"/>
      <c r="IEL35" s="381"/>
      <c r="IEM35" s="381"/>
      <c r="IEN35" s="381"/>
      <c r="IEO35" s="381"/>
      <c r="IEP35" s="381"/>
      <c r="IEQ35" s="381"/>
      <c r="IER35" s="381"/>
      <c r="IES35" s="381"/>
      <c r="IET35" s="381"/>
      <c r="IEU35" s="381"/>
      <c r="IEV35" s="381"/>
      <c r="IEW35" s="381"/>
      <c r="IEX35" s="381"/>
      <c r="IEY35" s="381"/>
      <c r="IEZ35" s="381"/>
      <c r="IFA35" s="381"/>
      <c r="IFB35" s="381"/>
      <c r="IFC35" s="381"/>
      <c r="IFD35" s="381"/>
      <c r="IFE35" s="381"/>
      <c r="IFF35" s="381"/>
      <c r="IFG35" s="381"/>
      <c r="IFH35" s="381"/>
      <c r="IFI35" s="381"/>
      <c r="IFJ35" s="381"/>
      <c r="IFK35" s="381"/>
      <c r="IFL35" s="381"/>
      <c r="IFM35" s="381"/>
      <c r="IFN35" s="381"/>
      <c r="IFO35" s="381"/>
      <c r="IFP35" s="381"/>
      <c r="IFQ35" s="381"/>
      <c r="IFR35" s="381"/>
      <c r="IFS35" s="381"/>
      <c r="IFT35" s="381"/>
      <c r="IFU35" s="381"/>
      <c r="IFV35" s="381"/>
      <c r="IFW35" s="381"/>
      <c r="IFX35" s="381"/>
      <c r="IFY35" s="381"/>
      <c r="IFZ35" s="381"/>
      <c r="IGA35" s="381"/>
      <c r="IGB35" s="381"/>
      <c r="IGC35" s="381"/>
      <c r="IGD35" s="381"/>
      <c r="IGE35" s="381"/>
      <c r="IGF35" s="381"/>
      <c r="IGG35" s="381"/>
      <c r="IGH35" s="381"/>
      <c r="IGI35" s="381"/>
      <c r="IGJ35" s="381"/>
      <c r="IGK35" s="381"/>
      <c r="IGL35" s="381"/>
      <c r="IGM35" s="381"/>
      <c r="IGN35" s="381"/>
      <c r="IGO35" s="381"/>
      <c r="IGP35" s="381"/>
      <c r="IGQ35" s="381"/>
      <c r="IGR35" s="381"/>
      <c r="IGS35" s="381"/>
      <c r="IGT35" s="381"/>
      <c r="IGU35" s="381"/>
      <c r="IGV35" s="381"/>
      <c r="IGW35" s="381"/>
      <c r="IGX35" s="381"/>
      <c r="IGY35" s="381"/>
      <c r="IGZ35" s="381"/>
      <c r="IHA35" s="381"/>
      <c r="IHB35" s="381"/>
      <c r="IHC35" s="381"/>
      <c r="IHD35" s="381"/>
      <c r="IHE35" s="381"/>
      <c r="IHF35" s="381"/>
      <c r="IHG35" s="381"/>
      <c r="IHH35" s="381"/>
      <c r="IHI35" s="381"/>
      <c r="IHJ35" s="381"/>
      <c r="IHK35" s="381"/>
      <c r="IHL35" s="381"/>
      <c r="IHM35" s="381"/>
      <c r="IHN35" s="381"/>
      <c r="IHO35" s="381"/>
      <c r="IHP35" s="381"/>
      <c r="IHQ35" s="381"/>
      <c r="IHR35" s="381"/>
      <c r="IHS35" s="381"/>
      <c r="IHT35" s="381"/>
      <c r="IHU35" s="381"/>
      <c r="IHV35" s="381"/>
      <c r="IHW35" s="381"/>
      <c r="IHX35" s="381"/>
      <c r="IHY35" s="381"/>
      <c r="IHZ35" s="381"/>
      <c r="IIA35" s="381"/>
      <c r="IIB35" s="381"/>
      <c r="IIC35" s="381"/>
      <c r="IID35" s="381"/>
      <c r="IIE35" s="381"/>
      <c r="IIF35" s="381"/>
      <c r="IIG35" s="381"/>
      <c r="IIH35" s="381"/>
      <c r="III35" s="381"/>
      <c r="IIJ35" s="381"/>
      <c r="IIK35" s="381"/>
      <c r="IIL35" s="381"/>
      <c r="IIM35" s="381"/>
      <c r="IIN35" s="381"/>
      <c r="IIO35" s="381"/>
      <c r="IIP35" s="381"/>
      <c r="IIQ35" s="381"/>
      <c r="IIR35" s="381"/>
      <c r="IIS35" s="381"/>
      <c r="IIT35" s="381"/>
      <c r="IIU35" s="381"/>
      <c r="IIV35" s="381"/>
      <c r="IIW35" s="381"/>
      <c r="IIX35" s="381"/>
      <c r="IIY35" s="381"/>
      <c r="IIZ35" s="381"/>
      <c r="IJA35" s="381"/>
      <c r="IJB35" s="381"/>
      <c r="IJC35" s="381"/>
      <c r="IJD35" s="381"/>
      <c r="IJE35" s="381"/>
      <c r="IJF35" s="381"/>
      <c r="IJG35" s="381"/>
      <c r="IJH35" s="381"/>
      <c r="IJI35" s="381"/>
      <c r="IJJ35" s="381"/>
      <c r="IJK35" s="381"/>
      <c r="IJL35" s="381"/>
      <c r="IJM35" s="381"/>
      <c r="IJN35" s="381"/>
      <c r="IJO35" s="381"/>
      <c r="IJP35" s="381"/>
      <c r="IJQ35" s="381"/>
      <c r="IJR35" s="381"/>
      <c r="IJS35" s="381"/>
      <c r="IJT35" s="381"/>
      <c r="IJU35" s="381"/>
      <c r="IJV35" s="381"/>
      <c r="IJW35" s="381"/>
      <c r="IJX35" s="381"/>
      <c r="IJY35" s="381"/>
      <c r="IJZ35" s="381"/>
      <c r="IKA35" s="381"/>
      <c r="IKB35" s="381"/>
      <c r="IKC35" s="381"/>
      <c r="IKD35" s="381"/>
      <c r="IKE35" s="381"/>
      <c r="IKF35" s="381"/>
      <c r="IKG35" s="381"/>
      <c r="IKH35" s="381"/>
      <c r="IKI35" s="381"/>
      <c r="IKJ35" s="381"/>
      <c r="IKK35" s="381"/>
      <c r="IKL35" s="381"/>
      <c r="IKM35" s="381"/>
      <c r="IKN35" s="381"/>
      <c r="IKO35" s="381"/>
      <c r="IKP35" s="381"/>
      <c r="IKQ35" s="381"/>
      <c r="IKR35" s="381"/>
      <c r="IKS35" s="381"/>
      <c r="IKT35" s="381"/>
      <c r="IKU35" s="381"/>
      <c r="IKV35" s="381"/>
      <c r="IKW35" s="381"/>
      <c r="IKX35" s="381"/>
      <c r="IKY35" s="381"/>
      <c r="IKZ35" s="381"/>
      <c r="ILA35" s="381"/>
      <c r="ILB35" s="381"/>
      <c r="ILC35" s="381"/>
      <c r="ILD35" s="381"/>
      <c r="ILE35" s="381"/>
      <c r="ILF35" s="381"/>
      <c r="ILG35" s="381"/>
      <c r="ILH35" s="381"/>
      <c r="ILI35" s="381"/>
      <c r="ILJ35" s="381"/>
      <c r="ILK35" s="381"/>
      <c r="ILL35" s="381"/>
      <c r="ILM35" s="381"/>
      <c r="ILN35" s="381"/>
      <c r="ILO35" s="381"/>
      <c r="ILP35" s="381"/>
      <c r="ILQ35" s="381"/>
      <c r="ILR35" s="381"/>
      <c r="ILS35" s="381"/>
      <c r="ILT35" s="381"/>
      <c r="ILU35" s="381"/>
      <c r="ILV35" s="381"/>
      <c r="ILW35" s="381"/>
      <c r="ILX35" s="381"/>
      <c r="ILY35" s="381"/>
      <c r="ILZ35" s="381"/>
      <c r="IMA35" s="381"/>
      <c r="IMB35" s="381"/>
      <c r="IMC35" s="381"/>
      <c r="IMD35" s="381"/>
      <c r="IME35" s="381"/>
      <c r="IMF35" s="381"/>
      <c r="IMG35" s="381"/>
      <c r="IMH35" s="381"/>
      <c r="IMI35" s="381"/>
      <c r="IMJ35" s="381"/>
      <c r="IMK35" s="381"/>
      <c r="IML35" s="381"/>
      <c r="IMM35" s="381"/>
      <c r="IMN35" s="381"/>
      <c r="IMO35" s="381"/>
      <c r="IMP35" s="381"/>
      <c r="IMQ35" s="381"/>
      <c r="IMR35" s="381"/>
      <c r="IMS35" s="381"/>
      <c r="IMT35" s="381"/>
      <c r="IMU35" s="381"/>
      <c r="IMV35" s="381"/>
      <c r="IMW35" s="381"/>
      <c r="IMX35" s="381"/>
      <c r="IMY35" s="381"/>
      <c r="IMZ35" s="381"/>
      <c r="INA35" s="381"/>
      <c r="INB35" s="381"/>
      <c r="INC35" s="381"/>
      <c r="IND35" s="381"/>
      <c r="INE35" s="381"/>
      <c r="INF35" s="381"/>
      <c r="ING35" s="381"/>
      <c r="INH35" s="381"/>
      <c r="INI35" s="381"/>
      <c r="INJ35" s="381"/>
      <c r="INK35" s="381"/>
      <c r="INL35" s="381"/>
      <c r="INM35" s="381"/>
      <c r="INN35" s="381"/>
      <c r="INO35" s="381"/>
      <c r="INP35" s="381"/>
      <c r="INQ35" s="381"/>
      <c r="INR35" s="381"/>
      <c r="INS35" s="381"/>
      <c r="INT35" s="381"/>
      <c r="INU35" s="381"/>
      <c r="INV35" s="381"/>
      <c r="INW35" s="381"/>
      <c r="INX35" s="381"/>
      <c r="INY35" s="381"/>
      <c r="INZ35" s="381"/>
      <c r="IOA35" s="381"/>
      <c r="IOB35" s="381"/>
      <c r="IOC35" s="381"/>
      <c r="IOD35" s="381"/>
      <c r="IOE35" s="381"/>
      <c r="IOF35" s="381"/>
      <c r="IOG35" s="381"/>
      <c r="IOH35" s="381"/>
      <c r="IOI35" s="381"/>
      <c r="IOJ35" s="381"/>
      <c r="IOK35" s="381"/>
      <c r="IOL35" s="381"/>
      <c r="IOM35" s="381"/>
      <c r="ION35" s="381"/>
      <c r="IOO35" s="381"/>
      <c r="IOP35" s="381"/>
      <c r="IOQ35" s="381"/>
      <c r="IOR35" s="381"/>
      <c r="IOS35" s="381"/>
      <c r="IOT35" s="381"/>
      <c r="IOU35" s="381"/>
      <c r="IOV35" s="381"/>
      <c r="IOW35" s="381"/>
      <c r="IOX35" s="381"/>
      <c r="IOY35" s="381"/>
      <c r="IOZ35" s="381"/>
      <c r="IPA35" s="381"/>
      <c r="IPB35" s="381"/>
      <c r="IPC35" s="381"/>
      <c r="IPD35" s="381"/>
      <c r="IPE35" s="381"/>
      <c r="IPF35" s="381"/>
      <c r="IPG35" s="381"/>
      <c r="IPH35" s="381"/>
      <c r="IPI35" s="381"/>
      <c r="IPJ35" s="381"/>
      <c r="IPK35" s="381"/>
      <c r="IPL35" s="381"/>
      <c r="IPM35" s="381"/>
      <c r="IPN35" s="381"/>
      <c r="IPO35" s="381"/>
      <c r="IPP35" s="381"/>
      <c r="IPQ35" s="381"/>
      <c r="IPR35" s="381"/>
      <c r="IPS35" s="381"/>
      <c r="IPT35" s="381"/>
      <c r="IPU35" s="381"/>
      <c r="IPV35" s="381"/>
      <c r="IPW35" s="381"/>
      <c r="IPX35" s="381"/>
      <c r="IPY35" s="381"/>
      <c r="IPZ35" s="381"/>
      <c r="IQA35" s="381"/>
      <c r="IQB35" s="381"/>
      <c r="IQC35" s="381"/>
      <c r="IQD35" s="381"/>
      <c r="IQE35" s="381"/>
      <c r="IQF35" s="381"/>
      <c r="IQG35" s="381"/>
      <c r="IQH35" s="381"/>
      <c r="IQI35" s="381"/>
      <c r="IQJ35" s="381"/>
      <c r="IQK35" s="381"/>
      <c r="IQL35" s="381"/>
      <c r="IQM35" s="381"/>
      <c r="IQN35" s="381"/>
      <c r="IQO35" s="381"/>
      <c r="IQP35" s="381"/>
      <c r="IQQ35" s="381"/>
      <c r="IQR35" s="381"/>
      <c r="IQS35" s="381"/>
      <c r="IQT35" s="381"/>
      <c r="IQU35" s="381"/>
      <c r="IQV35" s="381"/>
      <c r="IQW35" s="381"/>
      <c r="IQX35" s="381"/>
      <c r="IQY35" s="381"/>
      <c r="IQZ35" s="381"/>
      <c r="IRA35" s="381"/>
      <c r="IRB35" s="381"/>
      <c r="IRC35" s="381"/>
      <c r="IRD35" s="381"/>
      <c r="IRE35" s="381"/>
      <c r="IRF35" s="381"/>
      <c r="IRG35" s="381"/>
      <c r="IRH35" s="381"/>
      <c r="IRI35" s="381"/>
      <c r="IRJ35" s="381"/>
      <c r="IRK35" s="381"/>
      <c r="IRL35" s="381"/>
      <c r="IRM35" s="381"/>
      <c r="IRN35" s="381"/>
      <c r="IRO35" s="381"/>
      <c r="IRP35" s="381"/>
      <c r="IRQ35" s="381"/>
      <c r="IRR35" s="381"/>
      <c r="IRS35" s="381"/>
      <c r="IRT35" s="381"/>
      <c r="IRU35" s="381"/>
      <c r="IRV35" s="381"/>
      <c r="IRW35" s="381"/>
      <c r="IRX35" s="381"/>
      <c r="IRY35" s="381"/>
      <c r="IRZ35" s="381"/>
      <c r="ISA35" s="381"/>
      <c r="ISB35" s="381"/>
      <c r="ISC35" s="381"/>
      <c r="ISD35" s="381"/>
      <c r="ISE35" s="381"/>
      <c r="ISF35" s="381"/>
      <c r="ISG35" s="381"/>
      <c r="ISH35" s="381"/>
      <c r="ISI35" s="381"/>
      <c r="ISJ35" s="381"/>
      <c r="ISK35" s="381"/>
      <c r="ISL35" s="381"/>
      <c r="ISM35" s="381"/>
      <c r="ISN35" s="381"/>
      <c r="ISO35" s="381"/>
      <c r="ISP35" s="381"/>
      <c r="ISQ35" s="381"/>
      <c r="ISR35" s="381"/>
      <c r="ISS35" s="381"/>
      <c r="IST35" s="381"/>
      <c r="ISU35" s="381"/>
      <c r="ISV35" s="381"/>
      <c r="ISW35" s="381"/>
      <c r="ISX35" s="381"/>
      <c r="ISY35" s="381"/>
      <c r="ISZ35" s="381"/>
      <c r="ITA35" s="381"/>
      <c r="ITB35" s="381"/>
      <c r="ITC35" s="381"/>
      <c r="ITD35" s="381"/>
      <c r="ITE35" s="381"/>
      <c r="ITF35" s="381"/>
      <c r="ITG35" s="381"/>
      <c r="ITH35" s="381"/>
      <c r="ITI35" s="381"/>
      <c r="ITJ35" s="381"/>
      <c r="ITK35" s="381"/>
      <c r="ITL35" s="381"/>
      <c r="ITM35" s="381"/>
      <c r="ITN35" s="381"/>
      <c r="ITO35" s="381"/>
      <c r="ITP35" s="381"/>
      <c r="ITQ35" s="381"/>
      <c r="ITR35" s="381"/>
      <c r="ITS35" s="381"/>
      <c r="ITT35" s="381"/>
      <c r="ITU35" s="381"/>
      <c r="ITV35" s="381"/>
      <c r="ITW35" s="381"/>
      <c r="ITX35" s="381"/>
      <c r="ITY35" s="381"/>
      <c r="ITZ35" s="381"/>
      <c r="IUA35" s="381"/>
      <c r="IUB35" s="381"/>
      <c r="IUC35" s="381"/>
      <c r="IUD35" s="381"/>
      <c r="IUE35" s="381"/>
      <c r="IUF35" s="381"/>
      <c r="IUG35" s="381"/>
      <c r="IUH35" s="381"/>
      <c r="IUI35" s="381"/>
      <c r="IUJ35" s="381"/>
      <c r="IUK35" s="381"/>
      <c r="IUL35" s="381"/>
      <c r="IUM35" s="381"/>
      <c r="IUN35" s="381"/>
      <c r="IUO35" s="381"/>
      <c r="IUP35" s="381"/>
      <c r="IUQ35" s="381"/>
      <c r="IUR35" s="381"/>
      <c r="IUS35" s="381"/>
      <c r="IUT35" s="381"/>
      <c r="IUU35" s="381"/>
      <c r="IUV35" s="381"/>
      <c r="IUW35" s="381"/>
      <c r="IUX35" s="381"/>
      <c r="IUY35" s="381"/>
      <c r="IUZ35" s="381"/>
      <c r="IVA35" s="381"/>
      <c r="IVB35" s="381"/>
      <c r="IVC35" s="381"/>
      <c r="IVD35" s="381"/>
      <c r="IVE35" s="381"/>
      <c r="IVF35" s="381"/>
      <c r="IVG35" s="381"/>
      <c r="IVH35" s="381"/>
      <c r="IVI35" s="381"/>
      <c r="IVJ35" s="381"/>
      <c r="IVK35" s="381"/>
      <c r="IVL35" s="381"/>
      <c r="IVM35" s="381"/>
      <c r="IVN35" s="381"/>
      <c r="IVO35" s="381"/>
      <c r="IVP35" s="381"/>
      <c r="IVQ35" s="381"/>
      <c r="IVR35" s="381"/>
      <c r="IVS35" s="381"/>
      <c r="IVT35" s="381"/>
      <c r="IVU35" s="381"/>
      <c r="IVV35" s="381"/>
      <c r="IVW35" s="381"/>
      <c r="IVX35" s="381"/>
      <c r="IVY35" s="381"/>
      <c r="IVZ35" s="381"/>
      <c r="IWA35" s="381"/>
      <c r="IWB35" s="381"/>
      <c r="IWC35" s="381"/>
      <c r="IWD35" s="381"/>
      <c r="IWE35" s="381"/>
      <c r="IWF35" s="381"/>
      <c r="IWG35" s="381"/>
      <c r="IWH35" s="381"/>
      <c r="IWI35" s="381"/>
      <c r="IWJ35" s="381"/>
      <c r="IWK35" s="381"/>
      <c r="IWL35" s="381"/>
      <c r="IWM35" s="381"/>
      <c r="IWN35" s="381"/>
      <c r="IWO35" s="381"/>
      <c r="IWP35" s="381"/>
      <c r="IWQ35" s="381"/>
      <c r="IWR35" s="381"/>
      <c r="IWS35" s="381"/>
      <c r="IWT35" s="381"/>
      <c r="IWU35" s="381"/>
      <c r="IWV35" s="381"/>
      <c r="IWW35" s="381"/>
      <c r="IWX35" s="381"/>
      <c r="IWY35" s="381"/>
      <c r="IWZ35" s="381"/>
      <c r="IXA35" s="381"/>
      <c r="IXB35" s="381"/>
      <c r="IXC35" s="381"/>
      <c r="IXD35" s="381"/>
      <c r="IXE35" s="381"/>
      <c r="IXF35" s="381"/>
      <c r="IXG35" s="381"/>
      <c r="IXH35" s="381"/>
      <c r="IXI35" s="381"/>
      <c r="IXJ35" s="381"/>
      <c r="IXK35" s="381"/>
      <c r="IXL35" s="381"/>
      <c r="IXM35" s="381"/>
      <c r="IXN35" s="381"/>
      <c r="IXO35" s="381"/>
      <c r="IXP35" s="381"/>
      <c r="IXQ35" s="381"/>
      <c r="IXR35" s="381"/>
      <c r="IXS35" s="381"/>
      <c r="IXT35" s="381"/>
      <c r="IXU35" s="381"/>
      <c r="IXV35" s="381"/>
      <c r="IXW35" s="381"/>
      <c r="IXX35" s="381"/>
      <c r="IXY35" s="381"/>
      <c r="IXZ35" s="381"/>
      <c r="IYA35" s="381"/>
      <c r="IYB35" s="381"/>
      <c r="IYC35" s="381"/>
      <c r="IYD35" s="381"/>
      <c r="IYE35" s="381"/>
      <c r="IYF35" s="381"/>
      <c r="IYG35" s="381"/>
      <c r="IYH35" s="381"/>
      <c r="IYI35" s="381"/>
      <c r="IYJ35" s="381"/>
      <c r="IYK35" s="381"/>
      <c r="IYL35" s="381"/>
      <c r="IYM35" s="381"/>
      <c r="IYN35" s="381"/>
      <c r="IYO35" s="381"/>
      <c r="IYP35" s="381"/>
      <c r="IYQ35" s="381"/>
      <c r="IYR35" s="381"/>
      <c r="IYS35" s="381"/>
      <c r="IYT35" s="381"/>
      <c r="IYU35" s="381"/>
      <c r="IYV35" s="381"/>
      <c r="IYW35" s="381"/>
      <c r="IYX35" s="381"/>
      <c r="IYY35" s="381"/>
      <c r="IYZ35" s="381"/>
      <c r="IZA35" s="381"/>
      <c r="IZB35" s="381"/>
      <c r="IZC35" s="381"/>
      <c r="IZD35" s="381"/>
      <c r="IZE35" s="381"/>
      <c r="IZF35" s="381"/>
      <c r="IZG35" s="381"/>
      <c r="IZH35" s="381"/>
      <c r="IZI35" s="381"/>
      <c r="IZJ35" s="381"/>
      <c r="IZK35" s="381"/>
      <c r="IZL35" s="381"/>
      <c r="IZM35" s="381"/>
      <c r="IZN35" s="381"/>
      <c r="IZO35" s="381"/>
      <c r="IZP35" s="381"/>
      <c r="IZQ35" s="381"/>
      <c r="IZR35" s="381"/>
      <c r="IZS35" s="381"/>
      <c r="IZT35" s="381"/>
      <c r="IZU35" s="381"/>
      <c r="IZV35" s="381"/>
      <c r="IZW35" s="381"/>
      <c r="IZX35" s="381"/>
      <c r="IZY35" s="381"/>
      <c r="IZZ35" s="381"/>
      <c r="JAA35" s="381"/>
      <c r="JAB35" s="381"/>
      <c r="JAC35" s="381"/>
      <c r="JAD35" s="381"/>
      <c r="JAE35" s="381"/>
      <c r="JAF35" s="381"/>
      <c r="JAG35" s="381"/>
      <c r="JAH35" s="381"/>
      <c r="JAI35" s="381"/>
      <c r="JAJ35" s="381"/>
      <c r="JAK35" s="381"/>
      <c r="JAL35" s="381"/>
      <c r="JAM35" s="381"/>
      <c r="JAN35" s="381"/>
      <c r="JAO35" s="381"/>
      <c r="JAP35" s="381"/>
      <c r="JAQ35" s="381"/>
      <c r="JAR35" s="381"/>
      <c r="JAS35" s="381"/>
      <c r="JAT35" s="381"/>
      <c r="JAU35" s="381"/>
      <c r="JAV35" s="381"/>
      <c r="JAW35" s="381"/>
      <c r="JAX35" s="381"/>
      <c r="JAY35" s="381"/>
      <c r="JAZ35" s="381"/>
      <c r="JBA35" s="381"/>
      <c r="JBB35" s="381"/>
      <c r="JBC35" s="381"/>
      <c r="JBD35" s="381"/>
      <c r="JBE35" s="381"/>
      <c r="JBF35" s="381"/>
      <c r="JBG35" s="381"/>
      <c r="JBH35" s="381"/>
      <c r="JBI35" s="381"/>
      <c r="JBJ35" s="381"/>
      <c r="JBK35" s="381"/>
      <c r="JBL35" s="381"/>
      <c r="JBM35" s="381"/>
      <c r="JBN35" s="381"/>
      <c r="JBO35" s="381"/>
      <c r="JBP35" s="381"/>
      <c r="JBQ35" s="381"/>
      <c r="JBR35" s="381"/>
      <c r="JBS35" s="381"/>
      <c r="JBT35" s="381"/>
      <c r="JBU35" s="381"/>
      <c r="JBV35" s="381"/>
      <c r="JBW35" s="381"/>
      <c r="JBX35" s="381"/>
      <c r="JBY35" s="381"/>
      <c r="JBZ35" s="381"/>
      <c r="JCA35" s="381"/>
      <c r="JCB35" s="381"/>
      <c r="JCC35" s="381"/>
      <c r="JCD35" s="381"/>
      <c r="JCE35" s="381"/>
      <c r="JCF35" s="381"/>
      <c r="JCG35" s="381"/>
      <c r="JCH35" s="381"/>
      <c r="JCI35" s="381"/>
      <c r="JCJ35" s="381"/>
      <c r="JCK35" s="381"/>
      <c r="JCL35" s="381"/>
      <c r="JCM35" s="381"/>
      <c r="JCN35" s="381"/>
      <c r="JCO35" s="381"/>
      <c r="JCP35" s="381"/>
      <c r="JCQ35" s="381"/>
      <c r="JCR35" s="381"/>
      <c r="JCS35" s="381"/>
      <c r="JCT35" s="381"/>
      <c r="JCU35" s="381"/>
      <c r="JCV35" s="381"/>
      <c r="JCW35" s="381"/>
      <c r="JCX35" s="381"/>
      <c r="JCY35" s="381"/>
      <c r="JCZ35" s="381"/>
      <c r="JDA35" s="381"/>
      <c r="JDB35" s="381"/>
      <c r="JDC35" s="381"/>
      <c r="JDD35" s="381"/>
      <c r="JDE35" s="381"/>
      <c r="JDF35" s="381"/>
      <c r="JDG35" s="381"/>
      <c r="JDH35" s="381"/>
      <c r="JDI35" s="381"/>
      <c r="JDJ35" s="381"/>
      <c r="JDK35" s="381"/>
      <c r="JDL35" s="381"/>
      <c r="JDM35" s="381"/>
      <c r="JDN35" s="381"/>
      <c r="JDO35" s="381"/>
      <c r="JDP35" s="381"/>
      <c r="JDQ35" s="381"/>
      <c r="JDR35" s="381"/>
      <c r="JDS35" s="381"/>
      <c r="JDT35" s="381"/>
      <c r="JDU35" s="381"/>
      <c r="JDV35" s="381"/>
      <c r="JDW35" s="381"/>
      <c r="JDX35" s="381"/>
      <c r="JDY35" s="381"/>
      <c r="JDZ35" s="381"/>
      <c r="JEA35" s="381"/>
      <c r="JEB35" s="381"/>
      <c r="JEC35" s="381"/>
      <c r="JED35" s="381"/>
      <c r="JEE35" s="381"/>
      <c r="JEF35" s="381"/>
      <c r="JEG35" s="381"/>
      <c r="JEH35" s="381"/>
      <c r="JEI35" s="381"/>
      <c r="JEJ35" s="381"/>
      <c r="JEK35" s="381"/>
      <c r="JEL35" s="381"/>
      <c r="JEM35" s="381"/>
      <c r="JEN35" s="381"/>
      <c r="JEO35" s="381"/>
      <c r="JEP35" s="381"/>
      <c r="JEQ35" s="381"/>
      <c r="JER35" s="381"/>
      <c r="JES35" s="381"/>
      <c r="JET35" s="381"/>
      <c r="JEU35" s="381"/>
      <c r="JEV35" s="381"/>
      <c r="JEW35" s="381"/>
      <c r="JEX35" s="381"/>
      <c r="JEY35" s="381"/>
      <c r="JEZ35" s="381"/>
      <c r="JFA35" s="381"/>
      <c r="JFB35" s="381"/>
      <c r="JFC35" s="381"/>
      <c r="JFD35" s="381"/>
      <c r="JFE35" s="381"/>
      <c r="JFF35" s="381"/>
      <c r="JFG35" s="381"/>
      <c r="JFH35" s="381"/>
      <c r="JFI35" s="381"/>
      <c r="JFJ35" s="381"/>
      <c r="JFK35" s="381"/>
      <c r="JFL35" s="381"/>
      <c r="JFM35" s="381"/>
      <c r="JFN35" s="381"/>
      <c r="JFO35" s="381"/>
      <c r="JFP35" s="381"/>
      <c r="JFQ35" s="381"/>
      <c r="JFR35" s="381"/>
      <c r="JFS35" s="381"/>
      <c r="JFT35" s="381"/>
      <c r="JFU35" s="381"/>
      <c r="JFV35" s="381"/>
      <c r="JFW35" s="381"/>
      <c r="JFX35" s="381"/>
      <c r="JFY35" s="381"/>
      <c r="JFZ35" s="381"/>
      <c r="JGA35" s="381"/>
      <c r="JGB35" s="381"/>
      <c r="JGC35" s="381"/>
      <c r="JGD35" s="381"/>
      <c r="JGE35" s="381"/>
      <c r="JGF35" s="381"/>
      <c r="JGG35" s="381"/>
      <c r="JGH35" s="381"/>
      <c r="JGI35" s="381"/>
      <c r="JGJ35" s="381"/>
      <c r="JGK35" s="381"/>
      <c r="JGL35" s="381"/>
      <c r="JGM35" s="381"/>
      <c r="JGN35" s="381"/>
      <c r="JGO35" s="381"/>
      <c r="JGP35" s="381"/>
      <c r="JGQ35" s="381"/>
      <c r="JGR35" s="381"/>
      <c r="JGS35" s="381"/>
      <c r="JGT35" s="381"/>
      <c r="JGU35" s="381"/>
      <c r="JGV35" s="381"/>
      <c r="JGW35" s="381"/>
      <c r="JGX35" s="381"/>
      <c r="JGY35" s="381"/>
      <c r="JGZ35" s="381"/>
      <c r="JHA35" s="381"/>
      <c r="JHB35" s="381"/>
      <c r="JHC35" s="381"/>
      <c r="JHD35" s="381"/>
      <c r="JHE35" s="381"/>
      <c r="JHF35" s="381"/>
      <c r="JHG35" s="381"/>
      <c r="JHH35" s="381"/>
      <c r="JHI35" s="381"/>
      <c r="JHJ35" s="381"/>
      <c r="JHK35" s="381"/>
      <c r="JHL35" s="381"/>
      <c r="JHM35" s="381"/>
      <c r="JHN35" s="381"/>
      <c r="JHO35" s="381"/>
      <c r="JHP35" s="381"/>
      <c r="JHQ35" s="381"/>
      <c r="JHR35" s="381"/>
      <c r="JHS35" s="381"/>
      <c r="JHT35" s="381"/>
      <c r="JHU35" s="381"/>
      <c r="JHV35" s="381"/>
      <c r="JHW35" s="381"/>
      <c r="JHX35" s="381"/>
      <c r="JHY35" s="381"/>
      <c r="JHZ35" s="381"/>
      <c r="JIA35" s="381"/>
      <c r="JIB35" s="381"/>
      <c r="JIC35" s="381"/>
      <c r="JID35" s="381"/>
      <c r="JIE35" s="381"/>
      <c r="JIF35" s="381"/>
      <c r="JIG35" s="381"/>
      <c r="JIH35" s="381"/>
      <c r="JII35" s="381"/>
      <c r="JIJ35" s="381"/>
      <c r="JIK35" s="381"/>
      <c r="JIL35" s="381"/>
      <c r="JIM35" s="381"/>
      <c r="JIN35" s="381"/>
      <c r="JIO35" s="381"/>
      <c r="JIP35" s="381"/>
      <c r="JIQ35" s="381"/>
      <c r="JIR35" s="381"/>
      <c r="JIS35" s="381"/>
      <c r="JIT35" s="381"/>
      <c r="JIU35" s="381"/>
      <c r="JIV35" s="381"/>
      <c r="JIW35" s="381"/>
      <c r="JIX35" s="381"/>
      <c r="JIY35" s="381"/>
      <c r="JIZ35" s="381"/>
      <c r="JJA35" s="381"/>
      <c r="JJB35" s="381"/>
      <c r="JJC35" s="381"/>
      <c r="JJD35" s="381"/>
      <c r="JJE35" s="381"/>
      <c r="JJF35" s="381"/>
      <c r="JJG35" s="381"/>
      <c r="JJH35" s="381"/>
      <c r="JJI35" s="381"/>
      <c r="JJJ35" s="381"/>
      <c r="JJK35" s="381"/>
      <c r="JJL35" s="381"/>
      <c r="JJM35" s="381"/>
      <c r="JJN35" s="381"/>
      <c r="JJO35" s="381"/>
      <c r="JJP35" s="381"/>
      <c r="JJQ35" s="381"/>
      <c r="JJR35" s="381"/>
      <c r="JJS35" s="381"/>
      <c r="JJT35" s="381"/>
      <c r="JJU35" s="381"/>
      <c r="JJV35" s="381"/>
      <c r="JJW35" s="381"/>
      <c r="JJX35" s="381"/>
      <c r="JJY35" s="381"/>
      <c r="JJZ35" s="381"/>
      <c r="JKA35" s="381"/>
      <c r="JKB35" s="381"/>
      <c r="JKC35" s="381"/>
      <c r="JKD35" s="381"/>
      <c r="JKE35" s="381"/>
      <c r="JKF35" s="381"/>
      <c r="JKG35" s="381"/>
      <c r="JKH35" s="381"/>
      <c r="JKI35" s="381"/>
      <c r="JKJ35" s="381"/>
      <c r="JKK35" s="381"/>
      <c r="JKL35" s="381"/>
      <c r="JKM35" s="381"/>
      <c r="JKN35" s="381"/>
      <c r="JKO35" s="381"/>
      <c r="JKP35" s="381"/>
      <c r="JKQ35" s="381"/>
      <c r="JKR35" s="381"/>
      <c r="JKS35" s="381"/>
      <c r="JKT35" s="381"/>
      <c r="JKU35" s="381"/>
      <c r="JKV35" s="381"/>
      <c r="JKW35" s="381"/>
      <c r="JKX35" s="381"/>
      <c r="JKY35" s="381"/>
      <c r="JKZ35" s="381"/>
      <c r="JLA35" s="381"/>
      <c r="JLB35" s="381"/>
      <c r="JLC35" s="381"/>
      <c r="JLD35" s="381"/>
      <c r="JLE35" s="381"/>
      <c r="JLF35" s="381"/>
      <c r="JLG35" s="381"/>
      <c r="JLH35" s="381"/>
      <c r="JLI35" s="381"/>
      <c r="JLJ35" s="381"/>
      <c r="JLK35" s="381"/>
      <c r="JLL35" s="381"/>
      <c r="JLM35" s="381"/>
      <c r="JLN35" s="381"/>
      <c r="JLO35" s="381"/>
      <c r="JLP35" s="381"/>
      <c r="JLQ35" s="381"/>
      <c r="JLR35" s="381"/>
      <c r="JLS35" s="381"/>
      <c r="JLT35" s="381"/>
      <c r="JLU35" s="381"/>
      <c r="JLV35" s="381"/>
      <c r="JLW35" s="381"/>
      <c r="JLX35" s="381"/>
      <c r="JLY35" s="381"/>
      <c r="JLZ35" s="381"/>
      <c r="JMA35" s="381"/>
      <c r="JMB35" s="381"/>
      <c r="JMC35" s="381"/>
      <c r="JMD35" s="381"/>
      <c r="JME35" s="381"/>
      <c r="JMF35" s="381"/>
      <c r="JMG35" s="381"/>
      <c r="JMH35" s="381"/>
      <c r="JMI35" s="381"/>
      <c r="JMJ35" s="381"/>
      <c r="JMK35" s="381"/>
      <c r="JML35" s="381"/>
      <c r="JMM35" s="381"/>
      <c r="JMN35" s="381"/>
      <c r="JMO35" s="381"/>
      <c r="JMP35" s="381"/>
      <c r="JMQ35" s="381"/>
      <c r="JMR35" s="381"/>
      <c r="JMS35" s="381"/>
      <c r="JMT35" s="381"/>
      <c r="JMU35" s="381"/>
      <c r="JMV35" s="381"/>
      <c r="JMW35" s="381"/>
      <c r="JMX35" s="381"/>
      <c r="JMY35" s="381"/>
      <c r="JMZ35" s="381"/>
      <c r="JNA35" s="381"/>
      <c r="JNB35" s="381"/>
      <c r="JNC35" s="381"/>
      <c r="JND35" s="381"/>
      <c r="JNE35" s="381"/>
      <c r="JNF35" s="381"/>
      <c r="JNG35" s="381"/>
      <c r="JNH35" s="381"/>
      <c r="JNI35" s="381"/>
      <c r="JNJ35" s="381"/>
      <c r="JNK35" s="381"/>
      <c r="JNL35" s="381"/>
      <c r="JNM35" s="381"/>
      <c r="JNN35" s="381"/>
      <c r="JNO35" s="381"/>
      <c r="JNP35" s="381"/>
      <c r="JNQ35" s="381"/>
      <c r="JNR35" s="381"/>
      <c r="JNS35" s="381"/>
      <c r="JNT35" s="381"/>
      <c r="JNU35" s="381"/>
      <c r="JNV35" s="381"/>
      <c r="JNW35" s="381"/>
      <c r="JNX35" s="381"/>
      <c r="JNY35" s="381"/>
      <c r="JNZ35" s="381"/>
      <c r="JOA35" s="381"/>
      <c r="JOB35" s="381"/>
      <c r="JOC35" s="381"/>
      <c r="JOD35" s="381"/>
      <c r="JOE35" s="381"/>
      <c r="JOF35" s="381"/>
      <c r="JOG35" s="381"/>
      <c r="JOH35" s="381"/>
      <c r="JOI35" s="381"/>
      <c r="JOJ35" s="381"/>
      <c r="JOK35" s="381"/>
      <c r="JOL35" s="381"/>
      <c r="JOM35" s="381"/>
      <c r="JON35" s="381"/>
      <c r="JOO35" s="381"/>
      <c r="JOP35" s="381"/>
      <c r="JOQ35" s="381"/>
      <c r="JOR35" s="381"/>
      <c r="JOS35" s="381"/>
      <c r="JOT35" s="381"/>
      <c r="JOU35" s="381"/>
      <c r="JOV35" s="381"/>
      <c r="JOW35" s="381"/>
      <c r="JOX35" s="381"/>
      <c r="JOY35" s="381"/>
      <c r="JOZ35" s="381"/>
      <c r="JPA35" s="381"/>
      <c r="JPB35" s="381"/>
      <c r="JPC35" s="381"/>
      <c r="JPD35" s="381"/>
      <c r="JPE35" s="381"/>
      <c r="JPF35" s="381"/>
      <c r="JPG35" s="381"/>
      <c r="JPH35" s="381"/>
      <c r="JPI35" s="381"/>
      <c r="JPJ35" s="381"/>
      <c r="JPK35" s="381"/>
      <c r="JPL35" s="381"/>
      <c r="JPM35" s="381"/>
      <c r="JPN35" s="381"/>
      <c r="JPO35" s="381"/>
      <c r="JPP35" s="381"/>
      <c r="JPQ35" s="381"/>
      <c r="JPR35" s="381"/>
      <c r="JPS35" s="381"/>
      <c r="JPT35" s="381"/>
      <c r="JPU35" s="381"/>
      <c r="JPV35" s="381"/>
      <c r="JPW35" s="381"/>
      <c r="JPX35" s="381"/>
      <c r="JPY35" s="381"/>
      <c r="JPZ35" s="381"/>
      <c r="JQA35" s="381"/>
      <c r="JQB35" s="381"/>
      <c r="JQC35" s="381"/>
      <c r="JQD35" s="381"/>
      <c r="JQE35" s="381"/>
      <c r="JQF35" s="381"/>
      <c r="JQG35" s="381"/>
      <c r="JQH35" s="381"/>
      <c r="JQI35" s="381"/>
      <c r="JQJ35" s="381"/>
      <c r="JQK35" s="381"/>
      <c r="JQL35" s="381"/>
      <c r="JQM35" s="381"/>
      <c r="JQN35" s="381"/>
      <c r="JQO35" s="381"/>
      <c r="JQP35" s="381"/>
      <c r="JQQ35" s="381"/>
      <c r="JQR35" s="381"/>
      <c r="JQS35" s="381"/>
      <c r="JQT35" s="381"/>
      <c r="JQU35" s="381"/>
      <c r="JQV35" s="381"/>
      <c r="JQW35" s="381"/>
      <c r="JQX35" s="381"/>
      <c r="JQY35" s="381"/>
      <c r="JQZ35" s="381"/>
      <c r="JRA35" s="381"/>
      <c r="JRB35" s="381"/>
      <c r="JRC35" s="381"/>
      <c r="JRD35" s="381"/>
      <c r="JRE35" s="381"/>
      <c r="JRF35" s="381"/>
      <c r="JRG35" s="381"/>
      <c r="JRH35" s="381"/>
      <c r="JRI35" s="381"/>
      <c r="JRJ35" s="381"/>
      <c r="JRK35" s="381"/>
      <c r="JRL35" s="381"/>
      <c r="JRM35" s="381"/>
      <c r="JRN35" s="381"/>
      <c r="JRO35" s="381"/>
      <c r="JRP35" s="381"/>
      <c r="JRQ35" s="381"/>
      <c r="JRR35" s="381"/>
      <c r="JRS35" s="381"/>
      <c r="JRT35" s="381"/>
      <c r="JRU35" s="381"/>
      <c r="JRV35" s="381"/>
      <c r="JRW35" s="381"/>
      <c r="JRX35" s="381"/>
      <c r="JRY35" s="381"/>
      <c r="JRZ35" s="381"/>
      <c r="JSA35" s="381"/>
      <c r="JSB35" s="381"/>
      <c r="JSC35" s="381"/>
      <c r="JSD35" s="381"/>
      <c r="JSE35" s="381"/>
      <c r="JSF35" s="381"/>
      <c r="JSG35" s="381"/>
      <c r="JSH35" s="381"/>
      <c r="JSI35" s="381"/>
      <c r="JSJ35" s="381"/>
      <c r="JSK35" s="381"/>
      <c r="JSL35" s="381"/>
      <c r="JSM35" s="381"/>
      <c r="JSN35" s="381"/>
      <c r="JSO35" s="381"/>
      <c r="JSP35" s="381"/>
      <c r="JSQ35" s="381"/>
      <c r="JSR35" s="381"/>
      <c r="JSS35" s="381"/>
      <c r="JST35" s="381"/>
      <c r="JSU35" s="381"/>
      <c r="JSV35" s="381"/>
      <c r="JSW35" s="381"/>
      <c r="JSX35" s="381"/>
      <c r="JSY35" s="381"/>
      <c r="JSZ35" s="381"/>
      <c r="JTA35" s="381"/>
      <c r="JTB35" s="381"/>
      <c r="JTC35" s="381"/>
      <c r="JTD35" s="381"/>
      <c r="JTE35" s="381"/>
      <c r="JTF35" s="381"/>
      <c r="JTG35" s="381"/>
      <c r="JTH35" s="381"/>
      <c r="JTI35" s="381"/>
      <c r="JTJ35" s="381"/>
      <c r="JTK35" s="381"/>
      <c r="JTL35" s="381"/>
      <c r="JTM35" s="381"/>
      <c r="JTN35" s="381"/>
      <c r="JTO35" s="381"/>
      <c r="JTP35" s="381"/>
      <c r="JTQ35" s="381"/>
      <c r="JTR35" s="381"/>
      <c r="JTS35" s="381"/>
      <c r="JTT35" s="381"/>
      <c r="JTU35" s="381"/>
      <c r="JTV35" s="381"/>
      <c r="JTW35" s="381"/>
      <c r="JTX35" s="381"/>
      <c r="JTY35" s="381"/>
      <c r="JTZ35" s="381"/>
      <c r="JUA35" s="381"/>
      <c r="JUB35" s="381"/>
      <c r="JUC35" s="381"/>
      <c r="JUD35" s="381"/>
      <c r="JUE35" s="381"/>
      <c r="JUF35" s="381"/>
      <c r="JUG35" s="381"/>
      <c r="JUH35" s="381"/>
      <c r="JUI35" s="381"/>
      <c r="JUJ35" s="381"/>
      <c r="JUK35" s="381"/>
      <c r="JUL35" s="381"/>
      <c r="JUM35" s="381"/>
      <c r="JUN35" s="381"/>
      <c r="JUO35" s="381"/>
      <c r="JUP35" s="381"/>
      <c r="JUQ35" s="381"/>
      <c r="JUR35" s="381"/>
      <c r="JUS35" s="381"/>
      <c r="JUT35" s="381"/>
      <c r="JUU35" s="381"/>
      <c r="JUV35" s="381"/>
      <c r="JUW35" s="381"/>
      <c r="JUX35" s="381"/>
      <c r="JUY35" s="381"/>
      <c r="JUZ35" s="381"/>
      <c r="JVA35" s="381"/>
      <c r="JVB35" s="381"/>
      <c r="JVC35" s="381"/>
      <c r="JVD35" s="381"/>
      <c r="JVE35" s="381"/>
      <c r="JVF35" s="381"/>
      <c r="JVG35" s="381"/>
      <c r="JVH35" s="381"/>
      <c r="JVI35" s="381"/>
      <c r="JVJ35" s="381"/>
      <c r="JVK35" s="381"/>
      <c r="JVL35" s="381"/>
      <c r="JVM35" s="381"/>
      <c r="JVN35" s="381"/>
      <c r="JVO35" s="381"/>
      <c r="JVP35" s="381"/>
      <c r="JVQ35" s="381"/>
      <c r="JVR35" s="381"/>
      <c r="JVS35" s="381"/>
      <c r="JVT35" s="381"/>
      <c r="JVU35" s="381"/>
      <c r="JVV35" s="381"/>
      <c r="JVW35" s="381"/>
      <c r="JVX35" s="381"/>
      <c r="JVY35" s="381"/>
      <c r="JVZ35" s="381"/>
      <c r="JWA35" s="381"/>
      <c r="JWB35" s="381"/>
      <c r="JWC35" s="381"/>
      <c r="JWD35" s="381"/>
      <c r="JWE35" s="381"/>
      <c r="JWF35" s="381"/>
      <c r="JWG35" s="381"/>
      <c r="JWH35" s="381"/>
      <c r="JWI35" s="381"/>
      <c r="JWJ35" s="381"/>
      <c r="JWK35" s="381"/>
      <c r="JWL35" s="381"/>
      <c r="JWM35" s="381"/>
      <c r="JWN35" s="381"/>
      <c r="JWO35" s="381"/>
      <c r="JWP35" s="381"/>
      <c r="JWQ35" s="381"/>
      <c r="JWR35" s="381"/>
      <c r="JWS35" s="381"/>
      <c r="JWT35" s="381"/>
      <c r="JWU35" s="381"/>
      <c r="JWV35" s="381"/>
      <c r="JWW35" s="381"/>
      <c r="JWX35" s="381"/>
      <c r="JWY35" s="381"/>
      <c r="JWZ35" s="381"/>
      <c r="JXA35" s="381"/>
      <c r="JXB35" s="381"/>
      <c r="JXC35" s="381"/>
      <c r="JXD35" s="381"/>
      <c r="JXE35" s="381"/>
      <c r="JXF35" s="381"/>
      <c r="JXG35" s="381"/>
      <c r="JXH35" s="381"/>
      <c r="JXI35" s="381"/>
      <c r="JXJ35" s="381"/>
      <c r="JXK35" s="381"/>
      <c r="JXL35" s="381"/>
      <c r="JXM35" s="381"/>
      <c r="JXN35" s="381"/>
      <c r="JXO35" s="381"/>
      <c r="JXP35" s="381"/>
      <c r="JXQ35" s="381"/>
      <c r="JXR35" s="381"/>
      <c r="JXS35" s="381"/>
      <c r="JXT35" s="381"/>
      <c r="JXU35" s="381"/>
      <c r="JXV35" s="381"/>
      <c r="JXW35" s="381"/>
      <c r="JXX35" s="381"/>
      <c r="JXY35" s="381"/>
      <c r="JXZ35" s="381"/>
      <c r="JYA35" s="381"/>
      <c r="JYB35" s="381"/>
      <c r="JYC35" s="381"/>
      <c r="JYD35" s="381"/>
      <c r="JYE35" s="381"/>
      <c r="JYF35" s="381"/>
      <c r="JYG35" s="381"/>
      <c r="JYH35" s="381"/>
      <c r="JYI35" s="381"/>
      <c r="JYJ35" s="381"/>
      <c r="JYK35" s="381"/>
      <c r="JYL35" s="381"/>
      <c r="JYM35" s="381"/>
      <c r="JYN35" s="381"/>
      <c r="JYO35" s="381"/>
      <c r="JYP35" s="381"/>
      <c r="JYQ35" s="381"/>
      <c r="JYR35" s="381"/>
      <c r="JYS35" s="381"/>
      <c r="JYT35" s="381"/>
      <c r="JYU35" s="381"/>
      <c r="JYV35" s="381"/>
      <c r="JYW35" s="381"/>
      <c r="JYX35" s="381"/>
      <c r="JYY35" s="381"/>
      <c r="JYZ35" s="381"/>
      <c r="JZA35" s="381"/>
      <c r="JZB35" s="381"/>
      <c r="JZC35" s="381"/>
      <c r="JZD35" s="381"/>
      <c r="JZE35" s="381"/>
      <c r="JZF35" s="381"/>
      <c r="JZG35" s="381"/>
      <c r="JZH35" s="381"/>
      <c r="JZI35" s="381"/>
      <c r="JZJ35" s="381"/>
      <c r="JZK35" s="381"/>
      <c r="JZL35" s="381"/>
      <c r="JZM35" s="381"/>
      <c r="JZN35" s="381"/>
      <c r="JZO35" s="381"/>
      <c r="JZP35" s="381"/>
      <c r="JZQ35" s="381"/>
      <c r="JZR35" s="381"/>
      <c r="JZS35" s="381"/>
      <c r="JZT35" s="381"/>
      <c r="JZU35" s="381"/>
      <c r="JZV35" s="381"/>
      <c r="JZW35" s="381"/>
      <c r="JZX35" s="381"/>
      <c r="JZY35" s="381"/>
      <c r="JZZ35" s="381"/>
      <c r="KAA35" s="381"/>
      <c r="KAB35" s="381"/>
      <c r="KAC35" s="381"/>
      <c r="KAD35" s="381"/>
      <c r="KAE35" s="381"/>
      <c r="KAF35" s="381"/>
      <c r="KAG35" s="381"/>
      <c r="KAH35" s="381"/>
      <c r="KAI35" s="381"/>
      <c r="KAJ35" s="381"/>
      <c r="KAK35" s="381"/>
      <c r="KAL35" s="381"/>
      <c r="KAM35" s="381"/>
      <c r="KAN35" s="381"/>
      <c r="KAO35" s="381"/>
      <c r="KAP35" s="381"/>
      <c r="KAQ35" s="381"/>
      <c r="KAR35" s="381"/>
      <c r="KAS35" s="381"/>
      <c r="KAT35" s="381"/>
      <c r="KAU35" s="381"/>
      <c r="KAV35" s="381"/>
      <c r="KAW35" s="381"/>
      <c r="KAX35" s="381"/>
      <c r="KAY35" s="381"/>
      <c r="KAZ35" s="381"/>
      <c r="KBA35" s="381"/>
      <c r="KBB35" s="381"/>
      <c r="KBC35" s="381"/>
      <c r="KBD35" s="381"/>
      <c r="KBE35" s="381"/>
      <c r="KBF35" s="381"/>
      <c r="KBG35" s="381"/>
      <c r="KBH35" s="381"/>
      <c r="KBI35" s="381"/>
      <c r="KBJ35" s="381"/>
      <c r="KBK35" s="381"/>
      <c r="KBL35" s="381"/>
      <c r="KBM35" s="381"/>
      <c r="KBN35" s="381"/>
      <c r="KBO35" s="381"/>
      <c r="KBP35" s="381"/>
      <c r="KBQ35" s="381"/>
      <c r="KBR35" s="381"/>
      <c r="KBS35" s="381"/>
      <c r="KBT35" s="381"/>
      <c r="KBU35" s="381"/>
      <c r="KBV35" s="381"/>
      <c r="KBW35" s="381"/>
      <c r="KBX35" s="381"/>
      <c r="KBY35" s="381"/>
      <c r="KBZ35" s="381"/>
      <c r="KCA35" s="381"/>
      <c r="KCB35" s="381"/>
      <c r="KCC35" s="381"/>
      <c r="KCD35" s="381"/>
      <c r="KCE35" s="381"/>
      <c r="KCF35" s="381"/>
      <c r="KCG35" s="381"/>
      <c r="KCH35" s="381"/>
      <c r="KCI35" s="381"/>
      <c r="KCJ35" s="381"/>
      <c r="KCK35" s="381"/>
      <c r="KCL35" s="381"/>
      <c r="KCM35" s="381"/>
      <c r="KCN35" s="381"/>
      <c r="KCO35" s="381"/>
      <c r="KCP35" s="381"/>
      <c r="KCQ35" s="381"/>
      <c r="KCR35" s="381"/>
      <c r="KCS35" s="381"/>
      <c r="KCT35" s="381"/>
      <c r="KCU35" s="381"/>
      <c r="KCV35" s="381"/>
      <c r="KCW35" s="381"/>
      <c r="KCX35" s="381"/>
      <c r="KCY35" s="381"/>
      <c r="KCZ35" s="381"/>
      <c r="KDA35" s="381"/>
      <c r="KDB35" s="381"/>
      <c r="KDC35" s="381"/>
      <c r="KDD35" s="381"/>
      <c r="KDE35" s="381"/>
      <c r="KDF35" s="381"/>
      <c r="KDG35" s="381"/>
      <c r="KDH35" s="381"/>
      <c r="KDI35" s="381"/>
      <c r="KDJ35" s="381"/>
      <c r="KDK35" s="381"/>
      <c r="KDL35" s="381"/>
      <c r="KDM35" s="381"/>
      <c r="KDN35" s="381"/>
      <c r="KDO35" s="381"/>
      <c r="KDP35" s="381"/>
      <c r="KDQ35" s="381"/>
      <c r="KDR35" s="381"/>
      <c r="KDS35" s="381"/>
      <c r="KDT35" s="381"/>
      <c r="KDU35" s="381"/>
      <c r="KDV35" s="381"/>
      <c r="KDW35" s="381"/>
      <c r="KDX35" s="381"/>
      <c r="KDY35" s="381"/>
      <c r="KDZ35" s="381"/>
      <c r="KEA35" s="381"/>
      <c r="KEB35" s="381"/>
      <c r="KEC35" s="381"/>
      <c r="KED35" s="381"/>
      <c r="KEE35" s="381"/>
      <c r="KEF35" s="381"/>
      <c r="KEG35" s="381"/>
      <c r="KEH35" s="381"/>
      <c r="KEI35" s="381"/>
      <c r="KEJ35" s="381"/>
      <c r="KEK35" s="381"/>
      <c r="KEL35" s="381"/>
      <c r="KEM35" s="381"/>
      <c r="KEN35" s="381"/>
      <c r="KEO35" s="381"/>
      <c r="KEP35" s="381"/>
      <c r="KEQ35" s="381"/>
      <c r="KER35" s="381"/>
      <c r="KES35" s="381"/>
      <c r="KET35" s="381"/>
      <c r="KEU35" s="381"/>
      <c r="KEV35" s="381"/>
      <c r="KEW35" s="381"/>
      <c r="KEX35" s="381"/>
      <c r="KEY35" s="381"/>
      <c r="KEZ35" s="381"/>
      <c r="KFA35" s="381"/>
      <c r="KFB35" s="381"/>
      <c r="KFC35" s="381"/>
      <c r="KFD35" s="381"/>
      <c r="KFE35" s="381"/>
      <c r="KFF35" s="381"/>
      <c r="KFG35" s="381"/>
      <c r="KFH35" s="381"/>
      <c r="KFI35" s="381"/>
      <c r="KFJ35" s="381"/>
      <c r="KFK35" s="381"/>
      <c r="KFL35" s="381"/>
      <c r="KFM35" s="381"/>
      <c r="KFN35" s="381"/>
      <c r="KFO35" s="381"/>
      <c r="KFP35" s="381"/>
      <c r="KFQ35" s="381"/>
      <c r="KFR35" s="381"/>
      <c r="KFS35" s="381"/>
      <c r="KFT35" s="381"/>
      <c r="KFU35" s="381"/>
      <c r="KFV35" s="381"/>
      <c r="KFW35" s="381"/>
      <c r="KFX35" s="381"/>
      <c r="KFY35" s="381"/>
      <c r="KFZ35" s="381"/>
      <c r="KGA35" s="381"/>
      <c r="KGB35" s="381"/>
      <c r="KGC35" s="381"/>
      <c r="KGD35" s="381"/>
      <c r="KGE35" s="381"/>
      <c r="KGF35" s="381"/>
      <c r="KGG35" s="381"/>
      <c r="KGH35" s="381"/>
      <c r="KGI35" s="381"/>
      <c r="KGJ35" s="381"/>
      <c r="KGK35" s="381"/>
      <c r="KGL35" s="381"/>
      <c r="KGM35" s="381"/>
      <c r="KGN35" s="381"/>
      <c r="KGO35" s="381"/>
      <c r="KGP35" s="381"/>
      <c r="KGQ35" s="381"/>
      <c r="KGR35" s="381"/>
      <c r="KGS35" s="381"/>
      <c r="KGT35" s="381"/>
      <c r="KGU35" s="381"/>
      <c r="KGV35" s="381"/>
      <c r="KGW35" s="381"/>
      <c r="KGX35" s="381"/>
      <c r="KGY35" s="381"/>
      <c r="KGZ35" s="381"/>
      <c r="KHA35" s="381"/>
      <c r="KHB35" s="381"/>
      <c r="KHC35" s="381"/>
      <c r="KHD35" s="381"/>
      <c r="KHE35" s="381"/>
      <c r="KHF35" s="381"/>
      <c r="KHG35" s="381"/>
      <c r="KHH35" s="381"/>
      <c r="KHI35" s="381"/>
      <c r="KHJ35" s="381"/>
      <c r="KHK35" s="381"/>
      <c r="KHL35" s="381"/>
      <c r="KHM35" s="381"/>
      <c r="KHN35" s="381"/>
      <c r="KHO35" s="381"/>
      <c r="KHP35" s="381"/>
      <c r="KHQ35" s="381"/>
      <c r="KHR35" s="381"/>
      <c r="KHS35" s="381"/>
      <c r="KHT35" s="381"/>
      <c r="KHU35" s="381"/>
      <c r="KHV35" s="381"/>
      <c r="KHW35" s="381"/>
      <c r="KHX35" s="381"/>
      <c r="KHY35" s="381"/>
      <c r="KHZ35" s="381"/>
      <c r="KIA35" s="381"/>
      <c r="KIB35" s="381"/>
      <c r="KIC35" s="381"/>
      <c r="KID35" s="381"/>
      <c r="KIE35" s="381"/>
      <c r="KIF35" s="381"/>
      <c r="KIG35" s="381"/>
      <c r="KIH35" s="381"/>
      <c r="KII35" s="381"/>
      <c r="KIJ35" s="381"/>
      <c r="KIK35" s="381"/>
      <c r="KIL35" s="381"/>
      <c r="KIM35" s="381"/>
      <c r="KIN35" s="381"/>
      <c r="KIO35" s="381"/>
      <c r="KIP35" s="381"/>
      <c r="KIQ35" s="381"/>
      <c r="KIR35" s="381"/>
      <c r="KIS35" s="381"/>
      <c r="KIT35" s="381"/>
      <c r="KIU35" s="381"/>
      <c r="KIV35" s="381"/>
      <c r="KIW35" s="381"/>
      <c r="KIX35" s="381"/>
      <c r="KIY35" s="381"/>
      <c r="KIZ35" s="381"/>
      <c r="KJA35" s="381"/>
      <c r="KJB35" s="381"/>
      <c r="KJC35" s="381"/>
      <c r="KJD35" s="381"/>
      <c r="KJE35" s="381"/>
      <c r="KJF35" s="381"/>
      <c r="KJG35" s="381"/>
      <c r="KJH35" s="381"/>
      <c r="KJI35" s="381"/>
      <c r="KJJ35" s="381"/>
      <c r="KJK35" s="381"/>
      <c r="KJL35" s="381"/>
      <c r="KJM35" s="381"/>
      <c r="KJN35" s="381"/>
      <c r="KJO35" s="381"/>
      <c r="KJP35" s="381"/>
      <c r="KJQ35" s="381"/>
      <c r="KJR35" s="381"/>
      <c r="KJS35" s="381"/>
      <c r="KJT35" s="381"/>
      <c r="KJU35" s="381"/>
      <c r="KJV35" s="381"/>
      <c r="KJW35" s="381"/>
      <c r="KJX35" s="381"/>
      <c r="KJY35" s="381"/>
      <c r="KJZ35" s="381"/>
      <c r="KKA35" s="381"/>
      <c r="KKB35" s="381"/>
      <c r="KKC35" s="381"/>
      <c r="KKD35" s="381"/>
      <c r="KKE35" s="381"/>
      <c r="KKF35" s="381"/>
      <c r="KKG35" s="381"/>
      <c r="KKH35" s="381"/>
      <c r="KKI35" s="381"/>
      <c r="KKJ35" s="381"/>
      <c r="KKK35" s="381"/>
      <c r="KKL35" s="381"/>
      <c r="KKM35" s="381"/>
      <c r="KKN35" s="381"/>
      <c r="KKO35" s="381"/>
      <c r="KKP35" s="381"/>
      <c r="KKQ35" s="381"/>
      <c r="KKR35" s="381"/>
      <c r="KKS35" s="381"/>
      <c r="KKT35" s="381"/>
      <c r="KKU35" s="381"/>
      <c r="KKV35" s="381"/>
      <c r="KKW35" s="381"/>
      <c r="KKX35" s="381"/>
      <c r="KKY35" s="381"/>
      <c r="KKZ35" s="381"/>
      <c r="KLA35" s="381"/>
      <c r="KLB35" s="381"/>
      <c r="KLC35" s="381"/>
      <c r="KLD35" s="381"/>
      <c r="KLE35" s="381"/>
      <c r="KLF35" s="381"/>
      <c r="KLG35" s="381"/>
      <c r="KLH35" s="381"/>
      <c r="KLI35" s="381"/>
      <c r="KLJ35" s="381"/>
      <c r="KLK35" s="381"/>
      <c r="KLL35" s="381"/>
      <c r="KLM35" s="381"/>
      <c r="KLN35" s="381"/>
      <c r="KLO35" s="381"/>
      <c r="KLP35" s="381"/>
      <c r="KLQ35" s="381"/>
      <c r="KLR35" s="381"/>
      <c r="KLS35" s="381"/>
      <c r="KLT35" s="381"/>
      <c r="KLU35" s="381"/>
      <c r="KLV35" s="381"/>
      <c r="KLW35" s="381"/>
      <c r="KLX35" s="381"/>
      <c r="KLY35" s="381"/>
      <c r="KLZ35" s="381"/>
      <c r="KMA35" s="381"/>
      <c r="KMB35" s="381"/>
      <c r="KMC35" s="381"/>
      <c r="KMD35" s="381"/>
      <c r="KME35" s="381"/>
      <c r="KMF35" s="381"/>
      <c r="KMG35" s="381"/>
      <c r="KMH35" s="381"/>
      <c r="KMI35" s="381"/>
      <c r="KMJ35" s="381"/>
      <c r="KMK35" s="381"/>
      <c r="KML35" s="381"/>
      <c r="KMM35" s="381"/>
      <c r="KMN35" s="381"/>
      <c r="KMO35" s="381"/>
      <c r="KMP35" s="381"/>
      <c r="KMQ35" s="381"/>
      <c r="KMR35" s="381"/>
      <c r="KMS35" s="381"/>
      <c r="KMT35" s="381"/>
      <c r="KMU35" s="381"/>
      <c r="KMV35" s="381"/>
      <c r="KMW35" s="381"/>
      <c r="KMX35" s="381"/>
      <c r="KMY35" s="381"/>
      <c r="KMZ35" s="381"/>
      <c r="KNA35" s="381"/>
      <c r="KNB35" s="381"/>
      <c r="KNC35" s="381"/>
      <c r="KND35" s="381"/>
      <c r="KNE35" s="381"/>
      <c r="KNF35" s="381"/>
      <c r="KNG35" s="381"/>
      <c r="KNH35" s="381"/>
      <c r="KNI35" s="381"/>
      <c r="KNJ35" s="381"/>
      <c r="KNK35" s="381"/>
      <c r="KNL35" s="381"/>
      <c r="KNM35" s="381"/>
      <c r="KNN35" s="381"/>
      <c r="KNO35" s="381"/>
      <c r="KNP35" s="381"/>
      <c r="KNQ35" s="381"/>
      <c r="KNR35" s="381"/>
      <c r="KNS35" s="381"/>
      <c r="KNT35" s="381"/>
      <c r="KNU35" s="381"/>
      <c r="KNV35" s="381"/>
      <c r="KNW35" s="381"/>
      <c r="KNX35" s="381"/>
      <c r="KNY35" s="381"/>
      <c r="KNZ35" s="381"/>
      <c r="KOA35" s="381"/>
      <c r="KOB35" s="381"/>
      <c r="KOC35" s="381"/>
      <c r="KOD35" s="381"/>
      <c r="KOE35" s="381"/>
      <c r="KOF35" s="381"/>
      <c r="KOG35" s="381"/>
      <c r="KOH35" s="381"/>
      <c r="KOI35" s="381"/>
      <c r="KOJ35" s="381"/>
      <c r="KOK35" s="381"/>
      <c r="KOL35" s="381"/>
      <c r="KOM35" s="381"/>
      <c r="KON35" s="381"/>
      <c r="KOO35" s="381"/>
      <c r="KOP35" s="381"/>
      <c r="KOQ35" s="381"/>
      <c r="KOR35" s="381"/>
      <c r="KOS35" s="381"/>
      <c r="KOT35" s="381"/>
      <c r="KOU35" s="381"/>
      <c r="KOV35" s="381"/>
      <c r="KOW35" s="381"/>
      <c r="KOX35" s="381"/>
      <c r="KOY35" s="381"/>
      <c r="KOZ35" s="381"/>
      <c r="KPA35" s="381"/>
      <c r="KPB35" s="381"/>
      <c r="KPC35" s="381"/>
      <c r="KPD35" s="381"/>
      <c r="KPE35" s="381"/>
      <c r="KPF35" s="381"/>
      <c r="KPG35" s="381"/>
      <c r="KPH35" s="381"/>
      <c r="KPI35" s="381"/>
      <c r="KPJ35" s="381"/>
      <c r="KPK35" s="381"/>
      <c r="KPL35" s="381"/>
      <c r="KPM35" s="381"/>
      <c r="KPN35" s="381"/>
      <c r="KPO35" s="381"/>
      <c r="KPP35" s="381"/>
      <c r="KPQ35" s="381"/>
      <c r="KPR35" s="381"/>
      <c r="KPS35" s="381"/>
      <c r="KPT35" s="381"/>
      <c r="KPU35" s="381"/>
      <c r="KPV35" s="381"/>
      <c r="KPW35" s="381"/>
      <c r="KPX35" s="381"/>
      <c r="KPY35" s="381"/>
      <c r="KPZ35" s="381"/>
      <c r="KQA35" s="381"/>
      <c r="KQB35" s="381"/>
      <c r="KQC35" s="381"/>
      <c r="KQD35" s="381"/>
      <c r="KQE35" s="381"/>
      <c r="KQF35" s="381"/>
      <c r="KQG35" s="381"/>
      <c r="KQH35" s="381"/>
      <c r="KQI35" s="381"/>
      <c r="KQJ35" s="381"/>
      <c r="KQK35" s="381"/>
      <c r="KQL35" s="381"/>
      <c r="KQM35" s="381"/>
      <c r="KQN35" s="381"/>
      <c r="KQO35" s="381"/>
      <c r="KQP35" s="381"/>
      <c r="KQQ35" s="381"/>
      <c r="KQR35" s="381"/>
      <c r="KQS35" s="381"/>
      <c r="KQT35" s="381"/>
      <c r="KQU35" s="381"/>
      <c r="KQV35" s="381"/>
      <c r="KQW35" s="381"/>
      <c r="KQX35" s="381"/>
      <c r="KQY35" s="381"/>
      <c r="KQZ35" s="381"/>
      <c r="KRA35" s="381"/>
      <c r="KRB35" s="381"/>
      <c r="KRC35" s="381"/>
      <c r="KRD35" s="381"/>
      <c r="KRE35" s="381"/>
      <c r="KRF35" s="381"/>
      <c r="KRG35" s="381"/>
      <c r="KRH35" s="381"/>
      <c r="KRI35" s="381"/>
      <c r="KRJ35" s="381"/>
      <c r="KRK35" s="381"/>
      <c r="KRL35" s="381"/>
      <c r="KRM35" s="381"/>
      <c r="KRN35" s="381"/>
      <c r="KRO35" s="381"/>
      <c r="KRP35" s="381"/>
      <c r="KRQ35" s="381"/>
      <c r="KRR35" s="381"/>
      <c r="KRS35" s="381"/>
      <c r="KRT35" s="381"/>
      <c r="KRU35" s="381"/>
      <c r="KRV35" s="381"/>
      <c r="KRW35" s="381"/>
      <c r="KRX35" s="381"/>
      <c r="KRY35" s="381"/>
      <c r="KRZ35" s="381"/>
      <c r="KSA35" s="381"/>
      <c r="KSB35" s="381"/>
      <c r="KSC35" s="381"/>
      <c r="KSD35" s="381"/>
      <c r="KSE35" s="381"/>
      <c r="KSF35" s="381"/>
      <c r="KSG35" s="381"/>
      <c r="KSH35" s="381"/>
      <c r="KSI35" s="381"/>
      <c r="KSJ35" s="381"/>
      <c r="KSK35" s="381"/>
      <c r="KSL35" s="381"/>
      <c r="KSM35" s="381"/>
      <c r="KSN35" s="381"/>
      <c r="KSO35" s="381"/>
      <c r="KSP35" s="381"/>
      <c r="KSQ35" s="381"/>
      <c r="KSR35" s="381"/>
      <c r="KSS35" s="381"/>
      <c r="KST35" s="381"/>
      <c r="KSU35" s="381"/>
      <c r="KSV35" s="381"/>
      <c r="KSW35" s="381"/>
      <c r="KSX35" s="381"/>
      <c r="KSY35" s="381"/>
      <c r="KSZ35" s="381"/>
      <c r="KTA35" s="381"/>
      <c r="KTB35" s="381"/>
      <c r="KTC35" s="381"/>
      <c r="KTD35" s="381"/>
      <c r="KTE35" s="381"/>
      <c r="KTF35" s="381"/>
      <c r="KTG35" s="381"/>
      <c r="KTH35" s="381"/>
      <c r="KTI35" s="381"/>
      <c r="KTJ35" s="381"/>
      <c r="KTK35" s="381"/>
      <c r="KTL35" s="381"/>
      <c r="KTM35" s="381"/>
      <c r="KTN35" s="381"/>
      <c r="KTO35" s="381"/>
      <c r="KTP35" s="381"/>
      <c r="KTQ35" s="381"/>
      <c r="KTR35" s="381"/>
      <c r="KTS35" s="381"/>
      <c r="KTT35" s="381"/>
      <c r="KTU35" s="381"/>
      <c r="KTV35" s="381"/>
      <c r="KTW35" s="381"/>
      <c r="KTX35" s="381"/>
      <c r="KTY35" s="381"/>
      <c r="KTZ35" s="381"/>
      <c r="KUA35" s="381"/>
      <c r="KUB35" s="381"/>
      <c r="KUC35" s="381"/>
      <c r="KUD35" s="381"/>
      <c r="KUE35" s="381"/>
      <c r="KUF35" s="381"/>
      <c r="KUG35" s="381"/>
      <c r="KUH35" s="381"/>
      <c r="KUI35" s="381"/>
      <c r="KUJ35" s="381"/>
      <c r="KUK35" s="381"/>
      <c r="KUL35" s="381"/>
      <c r="KUM35" s="381"/>
      <c r="KUN35" s="381"/>
      <c r="KUO35" s="381"/>
      <c r="KUP35" s="381"/>
      <c r="KUQ35" s="381"/>
      <c r="KUR35" s="381"/>
      <c r="KUS35" s="381"/>
      <c r="KUT35" s="381"/>
      <c r="KUU35" s="381"/>
      <c r="KUV35" s="381"/>
      <c r="KUW35" s="381"/>
      <c r="KUX35" s="381"/>
      <c r="KUY35" s="381"/>
      <c r="KUZ35" s="381"/>
      <c r="KVA35" s="381"/>
      <c r="KVB35" s="381"/>
      <c r="KVC35" s="381"/>
      <c r="KVD35" s="381"/>
      <c r="KVE35" s="381"/>
      <c r="KVF35" s="381"/>
      <c r="KVG35" s="381"/>
      <c r="KVH35" s="381"/>
      <c r="KVI35" s="381"/>
      <c r="KVJ35" s="381"/>
      <c r="KVK35" s="381"/>
      <c r="KVL35" s="381"/>
      <c r="KVM35" s="381"/>
      <c r="KVN35" s="381"/>
      <c r="KVO35" s="381"/>
      <c r="KVP35" s="381"/>
      <c r="KVQ35" s="381"/>
      <c r="KVR35" s="381"/>
      <c r="KVS35" s="381"/>
      <c r="KVT35" s="381"/>
      <c r="KVU35" s="381"/>
      <c r="KVV35" s="381"/>
      <c r="KVW35" s="381"/>
      <c r="KVX35" s="381"/>
      <c r="KVY35" s="381"/>
      <c r="KVZ35" s="381"/>
      <c r="KWA35" s="381"/>
      <c r="KWB35" s="381"/>
      <c r="KWC35" s="381"/>
      <c r="KWD35" s="381"/>
      <c r="KWE35" s="381"/>
      <c r="KWF35" s="381"/>
      <c r="KWG35" s="381"/>
      <c r="KWH35" s="381"/>
      <c r="KWI35" s="381"/>
      <c r="KWJ35" s="381"/>
      <c r="KWK35" s="381"/>
      <c r="KWL35" s="381"/>
      <c r="KWM35" s="381"/>
      <c r="KWN35" s="381"/>
      <c r="KWO35" s="381"/>
      <c r="KWP35" s="381"/>
      <c r="KWQ35" s="381"/>
      <c r="KWR35" s="381"/>
      <c r="KWS35" s="381"/>
      <c r="KWT35" s="381"/>
      <c r="KWU35" s="381"/>
      <c r="KWV35" s="381"/>
      <c r="KWW35" s="381"/>
      <c r="KWX35" s="381"/>
      <c r="KWY35" s="381"/>
      <c r="KWZ35" s="381"/>
      <c r="KXA35" s="381"/>
      <c r="KXB35" s="381"/>
      <c r="KXC35" s="381"/>
      <c r="KXD35" s="381"/>
      <c r="KXE35" s="381"/>
      <c r="KXF35" s="381"/>
      <c r="KXG35" s="381"/>
      <c r="KXH35" s="381"/>
      <c r="KXI35" s="381"/>
      <c r="KXJ35" s="381"/>
      <c r="KXK35" s="381"/>
      <c r="KXL35" s="381"/>
      <c r="KXM35" s="381"/>
      <c r="KXN35" s="381"/>
      <c r="KXO35" s="381"/>
      <c r="KXP35" s="381"/>
      <c r="KXQ35" s="381"/>
      <c r="KXR35" s="381"/>
      <c r="KXS35" s="381"/>
      <c r="KXT35" s="381"/>
      <c r="KXU35" s="381"/>
      <c r="KXV35" s="381"/>
      <c r="KXW35" s="381"/>
      <c r="KXX35" s="381"/>
      <c r="KXY35" s="381"/>
      <c r="KXZ35" s="381"/>
      <c r="KYA35" s="381"/>
      <c r="KYB35" s="381"/>
      <c r="KYC35" s="381"/>
      <c r="KYD35" s="381"/>
      <c r="KYE35" s="381"/>
      <c r="KYF35" s="381"/>
      <c r="KYG35" s="381"/>
      <c r="KYH35" s="381"/>
      <c r="KYI35" s="381"/>
      <c r="KYJ35" s="381"/>
      <c r="KYK35" s="381"/>
      <c r="KYL35" s="381"/>
      <c r="KYM35" s="381"/>
      <c r="KYN35" s="381"/>
      <c r="KYO35" s="381"/>
      <c r="KYP35" s="381"/>
      <c r="KYQ35" s="381"/>
      <c r="KYR35" s="381"/>
      <c r="KYS35" s="381"/>
      <c r="KYT35" s="381"/>
      <c r="KYU35" s="381"/>
      <c r="KYV35" s="381"/>
      <c r="KYW35" s="381"/>
      <c r="KYX35" s="381"/>
      <c r="KYY35" s="381"/>
      <c r="KYZ35" s="381"/>
      <c r="KZA35" s="381"/>
      <c r="KZB35" s="381"/>
      <c r="KZC35" s="381"/>
      <c r="KZD35" s="381"/>
      <c r="KZE35" s="381"/>
      <c r="KZF35" s="381"/>
      <c r="KZG35" s="381"/>
      <c r="KZH35" s="381"/>
      <c r="KZI35" s="381"/>
      <c r="KZJ35" s="381"/>
      <c r="KZK35" s="381"/>
      <c r="KZL35" s="381"/>
      <c r="KZM35" s="381"/>
      <c r="KZN35" s="381"/>
      <c r="KZO35" s="381"/>
      <c r="KZP35" s="381"/>
      <c r="KZQ35" s="381"/>
      <c r="KZR35" s="381"/>
      <c r="KZS35" s="381"/>
      <c r="KZT35" s="381"/>
      <c r="KZU35" s="381"/>
      <c r="KZV35" s="381"/>
      <c r="KZW35" s="381"/>
      <c r="KZX35" s="381"/>
      <c r="KZY35" s="381"/>
      <c r="KZZ35" s="381"/>
      <c r="LAA35" s="381"/>
      <c r="LAB35" s="381"/>
      <c r="LAC35" s="381"/>
      <c r="LAD35" s="381"/>
      <c r="LAE35" s="381"/>
      <c r="LAF35" s="381"/>
      <c r="LAG35" s="381"/>
      <c r="LAH35" s="381"/>
      <c r="LAI35" s="381"/>
      <c r="LAJ35" s="381"/>
      <c r="LAK35" s="381"/>
      <c r="LAL35" s="381"/>
      <c r="LAM35" s="381"/>
      <c r="LAN35" s="381"/>
      <c r="LAO35" s="381"/>
      <c r="LAP35" s="381"/>
      <c r="LAQ35" s="381"/>
      <c r="LAR35" s="381"/>
      <c r="LAS35" s="381"/>
      <c r="LAT35" s="381"/>
      <c r="LAU35" s="381"/>
      <c r="LAV35" s="381"/>
      <c r="LAW35" s="381"/>
      <c r="LAX35" s="381"/>
      <c r="LAY35" s="381"/>
      <c r="LAZ35" s="381"/>
      <c r="LBA35" s="381"/>
      <c r="LBB35" s="381"/>
      <c r="LBC35" s="381"/>
      <c r="LBD35" s="381"/>
      <c r="LBE35" s="381"/>
      <c r="LBF35" s="381"/>
      <c r="LBG35" s="381"/>
      <c r="LBH35" s="381"/>
      <c r="LBI35" s="381"/>
      <c r="LBJ35" s="381"/>
      <c r="LBK35" s="381"/>
      <c r="LBL35" s="381"/>
      <c r="LBM35" s="381"/>
      <c r="LBN35" s="381"/>
      <c r="LBO35" s="381"/>
      <c r="LBP35" s="381"/>
      <c r="LBQ35" s="381"/>
      <c r="LBR35" s="381"/>
      <c r="LBS35" s="381"/>
      <c r="LBT35" s="381"/>
      <c r="LBU35" s="381"/>
      <c r="LBV35" s="381"/>
      <c r="LBW35" s="381"/>
      <c r="LBX35" s="381"/>
      <c r="LBY35" s="381"/>
      <c r="LBZ35" s="381"/>
      <c r="LCA35" s="381"/>
      <c r="LCB35" s="381"/>
      <c r="LCC35" s="381"/>
      <c r="LCD35" s="381"/>
      <c r="LCE35" s="381"/>
      <c r="LCF35" s="381"/>
      <c r="LCG35" s="381"/>
      <c r="LCH35" s="381"/>
      <c r="LCI35" s="381"/>
      <c r="LCJ35" s="381"/>
      <c r="LCK35" s="381"/>
      <c r="LCL35" s="381"/>
      <c r="LCM35" s="381"/>
      <c r="LCN35" s="381"/>
      <c r="LCO35" s="381"/>
      <c r="LCP35" s="381"/>
      <c r="LCQ35" s="381"/>
      <c r="LCR35" s="381"/>
      <c r="LCS35" s="381"/>
      <c r="LCT35" s="381"/>
      <c r="LCU35" s="381"/>
      <c r="LCV35" s="381"/>
      <c r="LCW35" s="381"/>
      <c r="LCX35" s="381"/>
      <c r="LCY35" s="381"/>
      <c r="LCZ35" s="381"/>
      <c r="LDA35" s="381"/>
      <c r="LDB35" s="381"/>
      <c r="LDC35" s="381"/>
      <c r="LDD35" s="381"/>
      <c r="LDE35" s="381"/>
      <c r="LDF35" s="381"/>
      <c r="LDG35" s="381"/>
      <c r="LDH35" s="381"/>
      <c r="LDI35" s="381"/>
      <c r="LDJ35" s="381"/>
      <c r="LDK35" s="381"/>
      <c r="LDL35" s="381"/>
      <c r="LDM35" s="381"/>
      <c r="LDN35" s="381"/>
      <c r="LDO35" s="381"/>
      <c r="LDP35" s="381"/>
      <c r="LDQ35" s="381"/>
      <c r="LDR35" s="381"/>
      <c r="LDS35" s="381"/>
      <c r="LDT35" s="381"/>
      <c r="LDU35" s="381"/>
      <c r="LDV35" s="381"/>
      <c r="LDW35" s="381"/>
      <c r="LDX35" s="381"/>
      <c r="LDY35" s="381"/>
      <c r="LDZ35" s="381"/>
      <c r="LEA35" s="381"/>
      <c r="LEB35" s="381"/>
      <c r="LEC35" s="381"/>
      <c r="LED35" s="381"/>
      <c r="LEE35" s="381"/>
      <c r="LEF35" s="381"/>
      <c r="LEG35" s="381"/>
      <c r="LEH35" s="381"/>
      <c r="LEI35" s="381"/>
      <c r="LEJ35" s="381"/>
      <c r="LEK35" s="381"/>
      <c r="LEL35" s="381"/>
      <c r="LEM35" s="381"/>
      <c r="LEN35" s="381"/>
      <c r="LEO35" s="381"/>
      <c r="LEP35" s="381"/>
      <c r="LEQ35" s="381"/>
      <c r="LER35" s="381"/>
      <c r="LES35" s="381"/>
      <c r="LET35" s="381"/>
      <c r="LEU35" s="381"/>
      <c r="LEV35" s="381"/>
      <c r="LEW35" s="381"/>
      <c r="LEX35" s="381"/>
      <c r="LEY35" s="381"/>
      <c r="LEZ35" s="381"/>
      <c r="LFA35" s="381"/>
      <c r="LFB35" s="381"/>
      <c r="LFC35" s="381"/>
      <c r="LFD35" s="381"/>
      <c r="LFE35" s="381"/>
      <c r="LFF35" s="381"/>
      <c r="LFG35" s="381"/>
      <c r="LFH35" s="381"/>
      <c r="LFI35" s="381"/>
      <c r="LFJ35" s="381"/>
      <c r="LFK35" s="381"/>
      <c r="LFL35" s="381"/>
      <c r="LFM35" s="381"/>
      <c r="LFN35" s="381"/>
      <c r="LFO35" s="381"/>
      <c r="LFP35" s="381"/>
      <c r="LFQ35" s="381"/>
      <c r="LFR35" s="381"/>
      <c r="LFS35" s="381"/>
      <c r="LFT35" s="381"/>
      <c r="LFU35" s="381"/>
      <c r="LFV35" s="381"/>
      <c r="LFW35" s="381"/>
      <c r="LFX35" s="381"/>
      <c r="LFY35" s="381"/>
      <c r="LFZ35" s="381"/>
      <c r="LGA35" s="381"/>
      <c r="LGB35" s="381"/>
      <c r="LGC35" s="381"/>
      <c r="LGD35" s="381"/>
      <c r="LGE35" s="381"/>
      <c r="LGF35" s="381"/>
      <c r="LGG35" s="381"/>
      <c r="LGH35" s="381"/>
      <c r="LGI35" s="381"/>
      <c r="LGJ35" s="381"/>
      <c r="LGK35" s="381"/>
      <c r="LGL35" s="381"/>
      <c r="LGM35" s="381"/>
      <c r="LGN35" s="381"/>
      <c r="LGO35" s="381"/>
      <c r="LGP35" s="381"/>
      <c r="LGQ35" s="381"/>
      <c r="LGR35" s="381"/>
      <c r="LGS35" s="381"/>
      <c r="LGT35" s="381"/>
      <c r="LGU35" s="381"/>
      <c r="LGV35" s="381"/>
      <c r="LGW35" s="381"/>
      <c r="LGX35" s="381"/>
      <c r="LGY35" s="381"/>
      <c r="LGZ35" s="381"/>
      <c r="LHA35" s="381"/>
      <c r="LHB35" s="381"/>
      <c r="LHC35" s="381"/>
      <c r="LHD35" s="381"/>
      <c r="LHE35" s="381"/>
      <c r="LHF35" s="381"/>
      <c r="LHG35" s="381"/>
      <c r="LHH35" s="381"/>
      <c r="LHI35" s="381"/>
      <c r="LHJ35" s="381"/>
      <c r="LHK35" s="381"/>
      <c r="LHL35" s="381"/>
      <c r="LHM35" s="381"/>
      <c r="LHN35" s="381"/>
      <c r="LHO35" s="381"/>
      <c r="LHP35" s="381"/>
      <c r="LHQ35" s="381"/>
      <c r="LHR35" s="381"/>
      <c r="LHS35" s="381"/>
      <c r="LHT35" s="381"/>
      <c r="LHU35" s="381"/>
      <c r="LHV35" s="381"/>
      <c r="LHW35" s="381"/>
      <c r="LHX35" s="381"/>
      <c r="LHY35" s="381"/>
      <c r="LHZ35" s="381"/>
      <c r="LIA35" s="381"/>
      <c r="LIB35" s="381"/>
      <c r="LIC35" s="381"/>
      <c r="LID35" s="381"/>
      <c r="LIE35" s="381"/>
      <c r="LIF35" s="381"/>
      <c r="LIG35" s="381"/>
      <c r="LIH35" s="381"/>
      <c r="LII35" s="381"/>
      <c r="LIJ35" s="381"/>
      <c r="LIK35" s="381"/>
      <c r="LIL35" s="381"/>
      <c r="LIM35" s="381"/>
      <c r="LIN35" s="381"/>
      <c r="LIO35" s="381"/>
      <c r="LIP35" s="381"/>
      <c r="LIQ35" s="381"/>
      <c r="LIR35" s="381"/>
      <c r="LIS35" s="381"/>
      <c r="LIT35" s="381"/>
      <c r="LIU35" s="381"/>
      <c r="LIV35" s="381"/>
      <c r="LIW35" s="381"/>
      <c r="LIX35" s="381"/>
      <c r="LIY35" s="381"/>
      <c r="LIZ35" s="381"/>
      <c r="LJA35" s="381"/>
      <c r="LJB35" s="381"/>
      <c r="LJC35" s="381"/>
      <c r="LJD35" s="381"/>
      <c r="LJE35" s="381"/>
      <c r="LJF35" s="381"/>
      <c r="LJG35" s="381"/>
      <c r="LJH35" s="381"/>
      <c r="LJI35" s="381"/>
      <c r="LJJ35" s="381"/>
      <c r="LJK35" s="381"/>
      <c r="LJL35" s="381"/>
      <c r="LJM35" s="381"/>
      <c r="LJN35" s="381"/>
      <c r="LJO35" s="381"/>
      <c r="LJP35" s="381"/>
      <c r="LJQ35" s="381"/>
      <c r="LJR35" s="381"/>
      <c r="LJS35" s="381"/>
      <c r="LJT35" s="381"/>
      <c r="LJU35" s="381"/>
      <c r="LJV35" s="381"/>
      <c r="LJW35" s="381"/>
      <c r="LJX35" s="381"/>
      <c r="LJY35" s="381"/>
      <c r="LJZ35" s="381"/>
      <c r="LKA35" s="381"/>
      <c r="LKB35" s="381"/>
      <c r="LKC35" s="381"/>
      <c r="LKD35" s="381"/>
      <c r="LKE35" s="381"/>
      <c r="LKF35" s="381"/>
      <c r="LKG35" s="381"/>
      <c r="LKH35" s="381"/>
      <c r="LKI35" s="381"/>
      <c r="LKJ35" s="381"/>
      <c r="LKK35" s="381"/>
      <c r="LKL35" s="381"/>
      <c r="LKM35" s="381"/>
      <c r="LKN35" s="381"/>
      <c r="LKO35" s="381"/>
      <c r="LKP35" s="381"/>
      <c r="LKQ35" s="381"/>
      <c r="LKR35" s="381"/>
      <c r="LKS35" s="381"/>
      <c r="LKT35" s="381"/>
      <c r="LKU35" s="381"/>
      <c r="LKV35" s="381"/>
      <c r="LKW35" s="381"/>
      <c r="LKX35" s="381"/>
      <c r="LKY35" s="381"/>
      <c r="LKZ35" s="381"/>
      <c r="LLA35" s="381"/>
      <c r="LLB35" s="381"/>
      <c r="LLC35" s="381"/>
      <c r="LLD35" s="381"/>
      <c r="LLE35" s="381"/>
      <c r="LLF35" s="381"/>
      <c r="LLG35" s="381"/>
      <c r="LLH35" s="381"/>
      <c r="LLI35" s="381"/>
      <c r="LLJ35" s="381"/>
      <c r="LLK35" s="381"/>
      <c r="LLL35" s="381"/>
      <c r="LLM35" s="381"/>
      <c r="LLN35" s="381"/>
      <c r="LLO35" s="381"/>
      <c r="LLP35" s="381"/>
      <c r="LLQ35" s="381"/>
      <c r="LLR35" s="381"/>
      <c r="LLS35" s="381"/>
      <c r="LLT35" s="381"/>
      <c r="LLU35" s="381"/>
      <c r="LLV35" s="381"/>
      <c r="LLW35" s="381"/>
      <c r="LLX35" s="381"/>
      <c r="LLY35" s="381"/>
      <c r="LLZ35" s="381"/>
      <c r="LMA35" s="381"/>
      <c r="LMB35" s="381"/>
      <c r="LMC35" s="381"/>
      <c r="LMD35" s="381"/>
      <c r="LME35" s="381"/>
      <c r="LMF35" s="381"/>
      <c r="LMG35" s="381"/>
      <c r="LMH35" s="381"/>
      <c r="LMI35" s="381"/>
      <c r="LMJ35" s="381"/>
      <c r="LMK35" s="381"/>
      <c r="LML35" s="381"/>
      <c r="LMM35" s="381"/>
      <c r="LMN35" s="381"/>
      <c r="LMO35" s="381"/>
      <c r="LMP35" s="381"/>
      <c r="LMQ35" s="381"/>
      <c r="LMR35" s="381"/>
      <c r="LMS35" s="381"/>
      <c r="LMT35" s="381"/>
      <c r="LMU35" s="381"/>
      <c r="LMV35" s="381"/>
      <c r="LMW35" s="381"/>
      <c r="LMX35" s="381"/>
      <c r="LMY35" s="381"/>
      <c r="LMZ35" s="381"/>
      <c r="LNA35" s="381"/>
      <c r="LNB35" s="381"/>
      <c r="LNC35" s="381"/>
      <c r="LND35" s="381"/>
      <c r="LNE35" s="381"/>
      <c r="LNF35" s="381"/>
      <c r="LNG35" s="381"/>
      <c r="LNH35" s="381"/>
      <c r="LNI35" s="381"/>
      <c r="LNJ35" s="381"/>
      <c r="LNK35" s="381"/>
      <c r="LNL35" s="381"/>
      <c r="LNM35" s="381"/>
      <c r="LNN35" s="381"/>
      <c r="LNO35" s="381"/>
      <c r="LNP35" s="381"/>
      <c r="LNQ35" s="381"/>
      <c r="LNR35" s="381"/>
      <c r="LNS35" s="381"/>
      <c r="LNT35" s="381"/>
      <c r="LNU35" s="381"/>
      <c r="LNV35" s="381"/>
      <c r="LNW35" s="381"/>
      <c r="LNX35" s="381"/>
      <c r="LNY35" s="381"/>
      <c r="LNZ35" s="381"/>
      <c r="LOA35" s="381"/>
      <c r="LOB35" s="381"/>
      <c r="LOC35" s="381"/>
      <c r="LOD35" s="381"/>
      <c r="LOE35" s="381"/>
      <c r="LOF35" s="381"/>
      <c r="LOG35" s="381"/>
      <c r="LOH35" s="381"/>
      <c r="LOI35" s="381"/>
      <c r="LOJ35" s="381"/>
      <c r="LOK35" s="381"/>
      <c r="LOL35" s="381"/>
      <c r="LOM35" s="381"/>
      <c r="LON35" s="381"/>
      <c r="LOO35" s="381"/>
      <c r="LOP35" s="381"/>
      <c r="LOQ35" s="381"/>
      <c r="LOR35" s="381"/>
      <c r="LOS35" s="381"/>
      <c r="LOT35" s="381"/>
      <c r="LOU35" s="381"/>
      <c r="LOV35" s="381"/>
      <c r="LOW35" s="381"/>
      <c r="LOX35" s="381"/>
      <c r="LOY35" s="381"/>
      <c r="LOZ35" s="381"/>
      <c r="LPA35" s="381"/>
      <c r="LPB35" s="381"/>
      <c r="LPC35" s="381"/>
      <c r="LPD35" s="381"/>
      <c r="LPE35" s="381"/>
      <c r="LPF35" s="381"/>
      <c r="LPG35" s="381"/>
      <c r="LPH35" s="381"/>
      <c r="LPI35" s="381"/>
      <c r="LPJ35" s="381"/>
      <c r="LPK35" s="381"/>
      <c r="LPL35" s="381"/>
      <c r="LPM35" s="381"/>
      <c r="LPN35" s="381"/>
      <c r="LPO35" s="381"/>
      <c r="LPP35" s="381"/>
      <c r="LPQ35" s="381"/>
      <c r="LPR35" s="381"/>
      <c r="LPS35" s="381"/>
      <c r="LPT35" s="381"/>
      <c r="LPU35" s="381"/>
      <c r="LPV35" s="381"/>
      <c r="LPW35" s="381"/>
      <c r="LPX35" s="381"/>
      <c r="LPY35" s="381"/>
      <c r="LPZ35" s="381"/>
      <c r="LQA35" s="381"/>
      <c r="LQB35" s="381"/>
      <c r="LQC35" s="381"/>
      <c r="LQD35" s="381"/>
      <c r="LQE35" s="381"/>
      <c r="LQF35" s="381"/>
      <c r="LQG35" s="381"/>
      <c r="LQH35" s="381"/>
      <c r="LQI35" s="381"/>
      <c r="LQJ35" s="381"/>
      <c r="LQK35" s="381"/>
      <c r="LQL35" s="381"/>
      <c r="LQM35" s="381"/>
      <c r="LQN35" s="381"/>
      <c r="LQO35" s="381"/>
      <c r="LQP35" s="381"/>
      <c r="LQQ35" s="381"/>
      <c r="LQR35" s="381"/>
      <c r="LQS35" s="381"/>
      <c r="LQT35" s="381"/>
      <c r="LQU35" s="381"/>
      <c r="LQV35" s="381"/>
      <c r="LQW35" s="381"/>
      <c r="LQX35" s="381"/>
      <c r="LQY35" s="381"/>
      <c r="LQZ35" s="381"/>
      <c r="LRA35" s="381"/>
      <c r="LRB35" s="381"/>
      <c r="LRC35" s="381"/>
      <c r="LRD35" s="381"/>
      <c r="LRE35" s="381"/>
      <c r="LRF35" s="381"/>
      <c r="LRG35" s="381"/>
      <c r="LRH35" s="381"/>
      <c r="LRI35" s="381"/>
      <c r="LRJ35" s="381"/>
      <c r="LRK35" s="381"/>
      <c r="LRL35" s="381"/>
      <c r="LRM35" s="381"/>
      <c r="LRN35" s="381"/>
      <c r="LRO35" s="381"/>
      <c r="LRP35" s="381"/>
      <c r="LRQ35" s="381"/>
      <c r="LRR35" s="381"/>
      <c r="LRS35" s="381"/>
      <c r="LRT35" s="381"/>
      <c r="LRU35" s="381"/>
      <c r="LRV35" s="381"/>
      <c r="LRW35" s="381"/>
      <c r="LRX35" s="381"/>
      <c r="LRY35" s="381"/>
      <c r="LRZ35" s="381"/>
      <c r="LSA35" s="381"/>
      <c r="LSB35" s="381"/>
      <c r="LSC35" s="381"/>
      <c r="LSD35" s="381"/>
      <c r="LSE35" s="381"/>
      <c r="LSF35" s="381"/>
      <c r="LSG35" s="381"/>
      <c r="LSH35" s="381"/>
      <c r="LSI35" s="381"/>
      <c r="LSJ35" s="381"/>
      <c r="LSK35" s="381"/>
      <c r="LSL35" s="381"/>
      <c r="LSM35" s="381"/>
      <c r="LSN35" s="381"/>
      <c r="LSO35" s="381"/>
      <c r="LSP35" s="381"/>
      <c r="LSQ35" s="381"/>
      <c r="LSR35" s="381"/>
      <c r="LSS35" s="381"/>
      <c r="LST35" s="381"/>
      <c r="LSU35" s="381"/>
      <c r="LSV35" s="381"/>
      <c r="LSW35" s="381"/>
      <c r="LSX35" s="381"/>
      <c r="LSY35" s="381"/>
      <c r="LSZ35" s="381"/>
      <c r="LTA35" s="381"/>
      <c r="LTB35" s="381"/>
      <c r="LTC35" s="381"/>
      <c r="LTD35" s="381"/>
      <c r="LTE35" s="381"/>
      <c r="LTF35" s="381"/>
      <c r="LTG35" s="381"/>
      <c r="LTH35" s="381"/>
      <c r="LTI35" s="381"/>
      <c r="LTJ35" s="381"/>
      <c r="LTK35" s="381"/>
      <c r="LTL35" s="381"/>
      <c r="LTM35" s="381"/>
      <c r="LTN35" s="381"/>
      <c r="LTO35" s="381"/>
      <c r="LTP35" s="381"/>
      <c r="LTQ35" s="381"/>
      <c r="LTR35" s="381"/>
      <c r="LTS35" s="381"/>
      <c r="LTT35" s="381"/>
      <c r="LTU35" s="381"/>
      <c r="LTV35" s="381"/>
      <c r="LTW35" s="381"/>
      <c r="LTX35" s="381"/>
      <c r="LTY35" s="381"/>
      <c r="LTZ35" s="381"/>
      <c r="LUA35" s="381"/>
      <c r="LUB35" s="381"/>
      <c r="LUC35" s="381"/>
      <c r="LUD35" s="381"/>
      <c r="LUE35" s="381"/>
      <c r="LUF35" s="381"/>
      <c r="LUG35" s="381"/>
      <c r="LUH35" s="381"/>
      <c r="LUI35" s="381"/>
      <c r="LUJ35" s="381"/>
      <c r="LUK35" s="381"/>
      <c r="LUL35" s="381"/>
      <c r="LUM35" s="381"/>
      <c r="LUN35" s="381"/>
      <c r="LUO35" s="381"/>
      <c r="LUP35" s="381"/>
      <c r="LUQ35" s="381"/>
      <c r="LUR35" s="381"/>
      <c r="LUS35" s="381"/>
      <c r="LUT35" s="381"/>
      <c r="LUU35" s="381"/>
      <c r="LUV35" s="381"/>
      <c r="LUW35" s="381"/>
      <c r="LUX35" s="381"/>
      <c r="LUY35" s="381"/>
      <c r="LUZ35" s="381"/>
      <c r="LVA35" s="381"/>
      <c r="LVB35" s="381"/>
      <c r="LVC35" s="381"/>
      <c r="LVD35" s="381"/>
      <c r="LVE35" s="381"/>
      <c r="LVF35" s="381"/>
      <c r="LVG35" s="381"/>
      <c r="LVH35" s="381"/>
      <c r="LVI35" s="381"/>
      <c r="LVJ35" s="381"/>
      <c r="LVK35" s="381"/>
      <c r="LVL35" s="381"/>
      <c r="LVM35" s="381"/>
      <c r="LVN35" s="381"/>
      <c r="LVO35" s="381"/>
      <c r="LVP35" s="381"/>
      <c r="LVQ35" s="381"/>
      <c r="LVR35" s="381"/>
      <c r="LVS35" s="381"/>
      <c r="LVT35" s="381"/>
      <c r="LVU35" s="381"/>
      <c r="LVV35" s="381"/>
      <c r="LVW35" s="381"/>
      <c r="LVX35" s="381"/>
      <c r="LVY35" s="381"/>
      <c r="LVZ35" s="381"/>
      <c r="LWA35" s="381"/>
      <c r="LWB35" s="381"/>
      <c r="LWC35" s="381"/>
      <c r="LWD35" s="381"/>
      <c r="LWE35" s="381"/>
      <c r="LWF35" s="381"/>
      <c r="LWG35" s="381"/>
      <c r="LWH35" s="381"/>
      <c r="LWI35" s="381"/>
      <c r="LWJ35" s="381"/>
      <c r="LWK35" s="381"/>
      <c r="LWL35" s="381"/>
      <c r="LWM35" s="381"/>
      <c r="LWN35" s="381"/>
      <c r="LWO35" s="381"/>
      <c r="LWP35" s="381"/>
      <c r="LWQ35" s="381"/>
      <c r="LWR35" s="381"/>
      <c r="LWS35" s="381"/>
      <c r="LWT35" s="381"/>
      <c r="LWU35" s="381"/>
      <c r="LWV35" s="381"/>
      <c r="LWW35" s="381"/>
      <c r="LWX35" s="381"/>
      <c r="LWY35" s="381"/>
      <c r="LWZ35" s="381"/>
      <c r="LXA35" s="381"/>
      <c r="LXB35" s="381"/>
      <c r="LXC35" s="381"/>
      <c r="LXD35" s="381"/>
      <c r="LXE35" s="381"/>
      <c r="LXF35" s="381"/>
      <c r="LXG35" s="381"/>
      <c r="LXH35" s="381"/>
      <c r="LXI35" s="381"/>
      <c r="LXJ35" s="381"/>
      <c r="LXK35" s="381"/>
      <c r="LXL35" s="381"/>
      <c r="LXM35" s="381"/>
      <c r="LXN35" s="381"/>
      <c r="LXO35" s="381"/>
      <c r="LXP35" s="381"/>
      <c r="LXQ35" s="381"/>
      <c r="LXR35" s="381"/>
      <c r="LXS35" s="381"/>
      <c r="LXT35" s="381"/>
      <c r="LXU35" s="381"/>
      <c r="LXV35" s="381"/>
      <c r="LXW35" s="381"/>
      <c r="LXX35" s="381"/>
      <c r="LXY35" s="381"/>
      <c r="LXZ35" s="381"/>
      <c r="LYA35" s="381"/>
      <c r="LYB35" s="381"/>
      <c r="LYC35" s="381"/>
      <c r="LYD35" s="381"/>
      <c r="LYE35" s="381"/>
      <c r="LYF35" s="381"/>
      <c r="LYG35" s="381"/>
      <c r="LYH35" s="381"/>
      <c r="LYI35" s="381"/>
      <c r="LYJ35" s="381"/>
      <c r="LYK35" s="381"/>
      <c r="LYL35" s="381"/>
      <c r="LYM35" s="381"/>
      <c r="LYN35" s="381"/>
      <c r="LYO35" s="381"/>
      <c r="LYP35" s="381"/>
      <c r="LYQ35" s="381"/>
      <c r="LYR35" s="381"/>
      <c r="LYS35" s="381"/>
      <c r="LYT35" s="381"/>
      <c r="LYU35" s="381"/>
      <c r="LYV35" s="381"/>
      <c r="LYW35" s="381"/>
      <c r="LYX35" s="381"/>
      <c r="LYY35" s="381"/>
      <c r="LYZ35" s="381"/>
      <c r="LZA35" s="381"/>
      <c r="LZB35" s="381"/>
      <c r="LZC35" s="381"/>
      <c r="LZD35" s="381"/>
      <c r="LZE35" s="381"/>
      <c r="LZF35" s="381"/>
      <c r="LZG35" s="381"/>
      <c r="LZH35" s="381"/>
      <c r="LZI35" s="381"/>
      <c r="LZJ35" s="381"/>
      <c r="LZK35" s="381"/>
      <c r="LZL35" s="381"/>
      <c r="LZM35" s="381"/>
      <c r="LZN35" s="381"/>
      <c r="LZO35" s="381"/>
      <c r="LZP35" s="381"/>
      <c r="LZQ35" s="381"/>
      <c r="LZR35" s="381"/>
      <c r="LZS35" s="381"/>
      <c r="LZT35" s="381"/>
      <c r="LZU35" s="381"/>
      <c r="LZV35" s="381"/>
      <c r="LZW35" s="381"/>
      <c r="LZX35" s="381"/>
      <c r="LZY35" s="381"/>
      <c r="LZZ35" s="381"/>
      <c r="MAA35" s="381"/>
      <c r="MAB35" s="381"/>
      <c r="MAC35" s="381"/>
      <c r="MAD35" s="381"/>
      <c r="MAE35" s="381"/>
      <c r="MAF35" s="381"/>
      <c r="MAG35" s="381"/>
      <c r="MAH35" s="381"/>
      <c r="MAI35" s="381"/>
      <c r="MAJ35" s="381"/>
      <c r="MAK35" s="381"/>
      <c r="MAL35" s="381"/>
      <c r="MAM35" s="381"/>
      <c r="MAN35" s="381"/>
      <c r="MAO35" s="381"/>
      <c r="MAP35" s="381"/>
      <c r="MAQ35" s="381"/>
      <c r="MAR35" s="381"/>
      <c r="MAS35" s="381"/>
      <c r="MAT35" s="381"/>
      <c r="MAU35" s="381"/>
      <c r="MAV35" s="381"/>
      <c r="MAW35" s="381"/>
      <c r="MAX35" s="381"/>
      <c r="MAY35" s="381"/>
      <c r="MAZ35" s="381"/>
      <c r="MBA35" s="381"/>
      <c r="MBB35" s="381"/>
      <c r="MBC35" s="381"/>
      <c r="MBD35" s="381"/>
      <c r="MBE35" s="381"/>
      <c r="MBF35" s="381"/>
      <c r="MBG35" s="381"/>
      <c r="MBH35" s="381"/>
      <c r="MBI35" s="381"/>
      <c r="MBJ35" s="381"/>
      <c r="MBK35" s="381"/>
      <c r="MBL35" s="381"/>
      <c r="MBM35" s="381"/>
      <c r="MBN35" s="381"/>
      <c r="MBO35" s="381"/>
      <c r="MBP35" s="381"/>
      <c r="MBQ35" s="381"/>
      <c r="MBR35" s="381"/>
      <c r="MBS35" s="381"/>
      <c r="MBT35" s="381"/>
      <c r="MBU35" s="381"/>
      <c r="MBV35" s="381"/>
      <c r="MBW35" s="381"/>
      <c r="MBX35" s="381"/>
      <c r="MBY35" s="381"/>
      <c r="MBZ35" s="381"/>
      <c r="MCA35" s="381"/>
      <c r="MCB35" s="381"/>
      <c r="MCC35" s="381"/>
      <c r="MCD35" s="381"/>
      <c r="MCE35" s="381"/>
      <c r="MCF35" s="381"/>
      <c r="MCG35" s="381"/>
      <c r="MCH35" s="381"/>
      <c r="MCI35" s="381"/>
      <c r="MCJ35" s="381"/>
      <c r="MCK35" s="381"/>
      <c r="MCL35" s="381"/>
      <c r="MCM35" s="381"/>
      <c r="MCN35" s="381"/>
      <c r="MCO35" s="381"/>
      <c r="MCP35" s="381"/>
      <c r="MCQ35" s="381"/>
      <c r="MCR35" s="381"/>
      <c r="MCS35" s="381"/>
      <c r="MCT35" s="381"/>
      <c r="MCU35" s="381"/>
      <c r="MCV35" s="381"/>
      <c r="MCW35" s="381"/>
      <c r="MCX35" s="381"/>
      <c r="MCY35" s="381"/>
      <c r="MCZ35" s="381"/>
      <c r="MDA35" s="381"/>
      <c r="MDB35" s="381"/>
      <c r="MDC35" s="381"/>
      <c r="MDD35" s="381"/>
      <c r="MDE35" s="381"/>
      <c r="MDF35" s="381"/>
      <c r="MDG35" s="381"/>
      <c r="MDH35" s="381"/>
      <c r="MDI35" s="381"/>
      <c r="MDJ35" s="381"/>
      <c r="MDK35" s="381"/>
      <c r="MDL35" s="381"/>
      <c r="MDM35" s="381"/>
      <c r="MDN35" s="381"/>
      <c r="MDO35" s="381"/>
      <c r="MDP35" s="381"/>
      <c r="MDQ35" s="381"/>
      <c r="MDR35" s="381"/>
      <c r="MDS35" s="381"/>
      <c r="MDT35" s="381"/>
      <c r="MDU35" s="381"/>
      <c r="MDV35" s="381"/>
      <c r="MDW35" s="381"/>
      <c r="MDX35" s="381"/>
      <c r="MDY35" s="381"/>
      <c r="MDZ35" s="381"/>
      <c r="MEA35" s="381"/>
      <c r="MEB35" s="381"/>
      <c r="MEC35" s="381"/>
      <c r="MED35" s="381"/>
      <c r="MEE35" s="381"/>
      <c r="MEF35" s="381"/>
      <c r="MEG35" s="381"/>
      <c r="MEH35" s="381"/>
      <c r="MEI35" s="381"/>
      <c r="MEJ35" s="381"/>
      <c r="MEK35" s="381"/>
      <c r="MEL35" s="381"/>
      <c r="MEM35" s="381"/>
      <c r="MEN35" s="381"/>
      <c r="MEO35" s="381"/>
      <c r="MEP35" s="381"/>
      <c r="MEQ35" s="381"/>
      <c r="MER35" s="381"/>
      <c r="MES35" s="381"/>
      <c r="MET35" s="381"/>
      <c r="MEU35" s="381"/>
      <c r="MEV35" s="381"/>
      <c r="MEW35" s="381"/>
      <c r="MEX35" s="381"/>
      <c r="MEY35" s="381"/>
      <c r="MEZ35" s="381"/>
      <c r="MFA35" s="381"/>
      <c r="MFB35" s="381"/>
      <c r="MFC35" s="381"/>
      <c r="MFD35" s="381"/>
      <c r="MFE35" s="381"/>
      <c r="MFF35" s="381"/>
      <c r="MFG35" s="381"/>
      <c r="MFH35" s="381"/>
      <c r="MFI35" s="381"/>
      <c r="MFJ35" s="381"/>
      <c r="MFK35" s="381"/>
      <c r="MFL35" s="381"/>
      <c r="MFM35" s="381"/>
      <c r="MFN35" s="381"/>
      <c r="MFO35" s="381"/>
      <c r="MFP35" s="381"/>
      <c r="MFQ35" s="381"/>
      <c r="MFR35" s="381"/>
      <c r="MFS35" s="381"/>
      <c r="MFT35" s="381"/>
      <c r="MFU35" s="381"/>
      <c r="MFV35" s="381"/>
      <c r="MFW35" s="381"/>
      <c r="MFX35" s="381"/>
      <c r="MFY35" s="381"/>
      <c r="MFZ35" s="381"/>
      <c r="MGA35" s="381"/>
      <c r="MGB35" s="381"/>
      <c r="MGC35" s="381"/>
      <c r="MGD35" s="381"/>
      <c r="MGE35" s="381"/>
      <c r="MGF35" s="381"/>
      <c r="MGG35" s="381"/>
      <c r="MGH35" s="381"/>
      <c r="MGI35" s="381"/>
      <c r="MGJ35" s="381"/>
      <c r="MGK35" s="381"/>
      <c r="MGL35" s="381"/>
      <c r="MGM35" s="381"/>
      <c r="MGN35" s="381"/>
      <c r="MGO35" s="381"/>
      <c r="MGP35" s="381"/>
      <c r="MGQ35" s="381"/>
      <c r="MGR35" s="381"/>
      <c r="MGS35" s="381"/>
      <c r="MGT35" s="381"/>
      <c r="MGU35" s="381"/>
      <c r="MGV35" s="381"/>
      <c r="MGW35" s="381"/>
      <c r="MGX35" s="381"/>
      <c r="MGY35" s="381"/>
      <c r="MGZ35" s="381"/>
      <c r="MHA35" s="381"/>
      <c r="MHB35" s="381"/>
      <c r="MHC35" s="381"/>
      <c r="MHD35" s="381"/>
      <c r="MHE35" s="381"/>
      <c r="MHF35" s="381"/>
      <c r="MHG35" s="381"/>
      <c r="MHH35" s="381"/>
      <c r="MHI35" s="381"/>
      <c r="MHJ35" s="381"/>
      <c r="MHK35" s="381"/>
      <c r="MHL35" s="381"/>
      <c r="MHM35" s="381"/>
      <c r="MHN35" s="381"/>
      <c r="MHO35" s="381"/>
      <c r="MHP35" s="381"/>
      <c r="MHQ35" s="381"/>
      <c r="MHR35" s="381"/>
      <c r="MHS35" s="381"/>
      <c r="MHT35" s="381"/>
      <c r="MHU35" s="381"/>
      <c r="MHV35" s="381"/>
      <c r="MHW35" s="381"/>
      <c r="MHX35" s="381"/>
      <c r="MHY35" s="381"/>
      <c r="MHZ35" s="381"/>
      <c r="MIA35" s="381"/>
      <c r="MIB35" s="381"/>
      <c r="MIC35" s="381"/>
      <c r="MID35" s="381"/>
      <c r="MIE35" s="381"/>
      <c r="MIF35" s="381"/>
      <c r="MIG35" s="381"/>
      <c r="MIH35" s="381"/>
      <c r="MII35" s="381"/>
      <c r="MIJ35" s="381"/>
      <c r="MIK35" s="381"/>
      <c r="MIL35" s="381"/>
      <c r="MIM35" s="381"/>
      <c r="MIN35" s="381"/>
      <c r="MIO35" s="381"/>
      <c r="MIP35" s="381"/>
      <c r="MIQ35" s="381"/>
      <c r="MIR35" s="381"/>
      <c r="MIS35" s="381"/>
      <c r="MIT35" s="381"/>
      <c r="MIU35" s="381"/>
      <c r="MIV35" s="381"/>
      <c r="MIW35" s="381"/>
      <c r="MIX35" s="381"/>
      <c r="MIY35" s="381"/>
      <c r="MIZ35" s="381"/>
      <c r="MJA35" s="381"/>
      <c r="MJB35" s="381"/>
      <c r="MJC35" s="381"/>
      <c r="MJD35" s="381"/>
      <c r="MJE35" s="381"/>
      <c r="MJF35" s="381"/>
      <c r="MJG35" s="381"/>
      <c r="MJH35" s="381"/>
      <c r="MJI35" s="381"/>
      <c r="MJJ35" s="381"/>
      <c r="MJK35" s="381"/>
      <c r="MJL35" s="381"/>
      <c r="MJM35" s="381"/>
      <c r="MJN35" s="381"/>
      <c r="MJO35" s="381"/>
      <c r="MJP35" s="381"/>
      <c r="MJQ35" s="381"/>
      <c r="MJR35" s="381"/>
      <c r="MJS35" s="381"/>
      <c r="MJT35" s="381"/>
      <c r="MJU35" s="381"/>
      <c r="MJV35" s="381"/>
      <c r="MJW35" s="381"/>
      <c r="MJX35" s="381"/>
      <c r="MJY35" s="381"/>
      <c r="MJZ35" s="381"/>
      <c r="MKA35" s="381"/>
      <c r="MKB35" s="381"/>
      <c r="MKC35" s="381"/>
      <c r="MKD35" s="381"/>
      <c r="MKE35" s="381"/>
      <c r="MKF35" s="381"/>
      <c r="MKG35" s="381"/>
      <c r="MKH35" s="381"/>
      <c r="MKI35" s="381"/>
      <c r="MKJ35" s="381"/>
      <c r="MKK35" s="381"/>
      <c r="MKL35" s="381"/>
      <c r="MKM35" s="381"/>
      <c r="MKN35" s="381"/>
      <c r="MKO35" s="381"/>
      <c r="MKP35" s="381"/>
      <c r="MKQ35" s="381"/>
      <c r="MKR35" s="381"/>
      <c r="MKS35" s="381"/>
      <c r="MKT35" s="381"/>
      <c r="MKU35" s="381"/>
      <c r="MKV35" s="381"/>
      <c r="MKW35" s="381"/>
      <c r="MKX35" s="381"/>
      <c r="MKY35" s="381"/>
      <c r="MKZ35" s="381"/>
      <c r="MLA35" s="381"/>
      <c r="MLB35" s="381"/>
      <c r="MLC35" s="381"/>
      <c r="MLD35" s="381"/>
      <c r="MLE35" s="381"/>
      <c r="MLF35" s="381"/>
      <c r="MLG35" s="381"/>
      <c r="MLH35" s="381"/>
      <c r="MLI35" s="381"/>
      <c r="MLJ35" s="381"/>
      <c r="MLK35" s="381"/>
      <c r="MLL35" s="381"/>
      <c r="MLM35" s="381"/>
      <c r="MLN35" s="381"/>
      <c r="MLO35" s="381"/>
      <c r="MLP35" s="381"/>
      <c r="MLQ35" s="381"/>
      <c r="MLR35" s="381"/>
      <c r="MLS35" s="381"/>
      <c r="MLT35" s="381"/>
      <c r="MLU35" s="381"/>
      <c r="MLV35" s="381"/>
      <c r="MLW35" s="381"/>
      <c r="MLX35" s="381"/>
      <c r="MLY35" s="381"/>
      <c r="MLZ35" s="381"/>
      <c r="MMA35" s="381"/>
      <c r="MMB35" s="381"/>
      <c r="MMC35" s="381"/>
      <c r="MMD35" s="381"/>
      <c r="MME35" s="381"/>
      <c r="MMF35" s="381"/>
      <c r="MMG35" s="381"/>
      <c r="MMH35" s="381"/>
      <c r="MMI35" s="381"/>
      <c r="MMJ35" s="381"/>
      <c r="MMK35" s="381"/>
      <c r="MML35" s="381"/>
      <c r="MMM35" s="381"/>
      <c r="MMN35" s="381"/>
      <c r="MMO35" s="381"/>
      <c r="MMP35" s="381"/>
      <c r="MMQ35" s="381"/>
      <c r="MMR35" s="381"/>
      <c r="MMS35" s="381"/>
      <c r="MMT35" s="381"/>
      <c r="MMU35" s="381"/>
      <c r="MMV35" s="381"/>
      <c r="MMW35" s="381"/>
      <c r="MMX35" s="381"/>
      <c r="MMY35" s="381"/>
      <c r="MMZ35" s="381"/>
      <c r="MNA35" s="381"/>
      <c r="MNB35" s="381"/>
      <c r="MNC35" s="381"/>
      <c r="MND35" s="381"/>
      <c r="MNE35" s="381"/>
      <c r="MNF35" s="381"/>
      <c r="MNG35" s="381"/>
      <c r="MNH35" s="381"/>
      <c r="MNI35" s="381"/>
      <c r="MNJ35" s="381"/>
      <c r="MNK35" s="381"/>
      <c r="MNL35" s="381"/>
      <c r="MNM35" s="381"/>
      <c r="MNN35" s="381"/>
      <c r="MNO35" s="381"/>
      <c r="MNP35" s="381"/>
      <c r="MNQ35" s="381"/>
      <c r="MNR35" s="381"/>
      <c r="MNS35" s="381"/>
      <c r="MNT35" s="381"/>
      <c r="MNU35" s="381"/>
      <c r="MNV35" s="381"/>
      <c r="MNW35" s="381"/>
      <c r="MNX35" s="381"/>
      <c r="MNY35" s="381"/>
      <c r="MNZ35" s="381"/>
      <c r="MOA35" s="381"/>
      <c r="MOB35" s="381"/>
      <c r="MOC35" s="381"/>
      <c r="MOD35" s="381"/>
      <c r="MOE35" s="381"/>
      <c r="MOF35" s="381"/>
      <c r="MOG35" s="381"/>
      <c r="MOH35" s="381"/>
      <c r="MOI35" s="381"/>
      <c r="MOJ35" s="381"/>
      <c r="MOK35" s="381"/>
      <c r="MOL35" s="381"/>
      <c r="MOM35" s="381"/>
      <c r="MON35" s="381"/>
      <c r="MOO35" s="381"/>
      <c r="MOP35" s="381"/>
      <c r="MOQ35" s="381"/>
      <c r="MOR35" s="381"/>
      <c r="MOS35" s="381"/>
      <c r="MOT35" s="381"/>
      <c r="MOU35" s="381"/>
      <c r="MOV35" s="381"/>
      <c r="MOW35" s="381"/>
      <c r="MOX35" s="381"/>
      <c r="MOY35" s="381"/>
      <c r="MOZ35" s="381"/>
      <c r="MPA35" s="381"/>
      <c r="MPB35" s="381"/>
      <c r="MPC35" s="381"/>
      <c r="MPD35" s="381"/>
      <c r="MPE35" s="381"/>
      <c r="MPF35" s="381"/>
      <c r="MPG35" s="381"/>
      <c r="MPH35" s="381"/>
      <c r="MPI35" s="381"/>
      <c r="MPJ35" s="381"/>
      <c r="MPK35" s="381"/>
      <c r="MPL35" s="381"/>
      <c r="MPM35" s="381"/>
      <c r="MPN35" s="381"/>
      <c r="MPO35" s="381"/>
      <c r="MPP35" s="381"/>
      <c r="MPQ35" s="381"/>
      <c r="MPR35" s="381"/>
      <c r="MPS35" s="381"/>
      <c r="MPT35" s="381"/>
      <c r="MPU35" s="381"/>
      <c r="MPV35" s="381"/>
      <c r="MPW35" s="381"/>
      <c r="MPX35" s="381"/>
      <c r="MPY35" s="381"/>
      <c r="MPZ35" s="381"/>
      <c r="MQA35" s="381"/>
      <c r="MQB35" s="381"/>
      <c r="MQC35" s="381"/>
      <c r="MQD35" s="381"/>
      <c r="MQE35" s="381"/>
      <c r="MQF35" s="381"/>
      <c r="MQG35" s="381"/>
      <c r="MQH35" s="381"/>
      <c r="MQI35" s="381"/>
      <c r="MQJ35" s="381"/>
      <c r="MQK35" s="381"/>
      <c r="MQL35" s="381"/>
      <c r="MQM35" s="381"/>
      <c r="MQN35" s="381"/>
      <c r="MQO35" s="381"/>
      <c r="MQP35" s="381"/>
      <c r="MQQ35" s="381"/>
      <c r="MQR35" s="381"/>
      <c r="MQS35" s="381"/>
      <c r="MQT35" s="381"/>
      <c r="MQU35" s="381"/>
      <c r="MQV35" s="381"/>
      <c r="MQW35" s="381"/>
      <c r="MQX35" s="381"/>
      <c r="MQY35" s="381"/>
      <c r="MQZ35" s="381"/>
      <c r="MRA35" s="381"/>
      <c r="MRB35" s="381"/>
      <c r="MRC35" s="381"/>
      <c r="MRD35" s="381"/>
      <c r="MRE35" s="381"/>
      <c r="MRF35" s="381"/>
      <c r="MRG35" s="381"/>
      <c r="MRH35" s="381"/>
      <c r="MRI35" s="381"/>
      <c r="MRJ35" s="381"/>
      <c r="MRK35" s="381"/>
      <c r="MRL35" s="381"/>
      <c r="MRM35" s="381"/>
      <c r="MRN35" s="381"/>
      <c r="MRO35" s="381"/>
      <c r="MRP35" s="381"/>
      <c r="MRQ35" s="381"/>
      <c r="MRR35" s="381"/>
      <c r="MRS35" s="381"/>
      <c r="MRT35" s="381"/>
      <c r="MRU35" s="381"/>
      <c r="MRV35" s="381"/>
      <c r="MRW35" s="381"/>
      <c r="MRX35" s="381"/>
      <c r="MRY35" s="381"/>
      <c r="MRZ35" s="381"/>
      <c r="MSA35" s="381"/>
      <c r="MSB35" s="381"/>
      <c r="MSC35" s="381"/>
      <c r="MSD35" s="381"/>
      <c r="MSE35" s="381"/>
      <c r="MSF35" s="381"/>
      <c r="MSG35" s="381"/>
      <c r="MSH35" s="381"/>
      <c r="MSI35" s="381"/>
      <c r="MSJ35" s="381"/>
      <c r="MSK35" s="381"/>
      <c r="MSL35" s="381"/>
      <c r="MSM35" s="381"/>
      <c r="MSN35" s="381"/>
      <c r="MSO35" s="381"/>
      <c r="MSP35" s="381"/>
      <c r="MSQ35" s="381"/>
      <c r="MSR35" s="381"/>
      <c r="MSS35" s="381"/>
      <c r="MST35" s="381"/>
      <c r="MSU35" s="381"/>
      <c r="MSV35" s="381"/>
      <c r="MSW35" s="381"/>
      <c r="MSX35" s="381"/>
      <c r="MSY35" s="381"/>
      <c r="MSZ35" s="381"/>
      <c r="MTA35" s="381"/>
      <c r="MTB35" s="381"/>
      <c r="MTC35" s="381"/>
      <c r="MTD35" s="381"/>
      <c r="MTE35" s="381"/>
      <c r="MTF35" s="381"/>
      <c r="MTG35" s="381"/>
      <c r="MTH35" s="381"/>
      <c r="MTI35" s="381"/>
      <c r="MTJ35" s="381"/>
      <c r="MTK35" s="381"/>
      <c r="MTL35" s="381"/>
      <c r="MTM35" s="381"/>
      <c r="MTN35" s="381"/>
      <c r="MTO35" s="381"/>
      <c r="MTP35" s="381"/>
      <c r="MTQ35" s="381"/>
      <c r="MTR35" s="381"/>
      <c r="MTS35" s="381"/>
      <c r="MTT35" s="381"/>
      <c r="MTU35" s="381"/>
      <c r="MTV35" s="381"/>
      <c r="MTW35" s="381"/>
      <c r="MTX35" s="381"/>
      <c r="MTY35" s="381"/>
      <c r="MTZ35" s="381"/>
      <c r="MUA35" s="381"/>
      <c r="MUB35" s="381"/>
      <c r="MUC35" s="381"/>
      <c r="MUD35" s="381"/>
      <c r="MUE35" s="381"/>
      <c r="MUF35" s="381"/>
      <c r="MUG35" s="381"/>
      <c r="MUH35" s="381"/>
      <c r="MUI35" s="381"/>
      <c r="MUJ35" s="381"/>
      <c r="MUK35" s="381"/>
      <c r="MUL35" s="381"/>
      <c r="MUM35" s="381"/>
      <c r="MUN35" s="381"/>
      <c r="MUO35" s="381"/>
      <c r="MUP35" s="381"/>
      <c r="MUQ35" s="381"/>
      <c r="MUR35" s="381"/>
      <c r="MUS35" s="381"/>
      <c r="MUT35" s="381"/>
      <c r="MUU35" s="381"/>
      <c r="MUV35" s="381"/>
      <c r="MUW35" s="381"/>
      <c r="MUX35" s="381"/>
      <c r="MUY35" s="381"/>
      <c r="MUZ35" s="381"/>
      <c r="MVA35" s="381"/>
      <c r="MVB35" s="381"/>
      <c r="MVC35" s="381"/>
      <c r="MVD35" s="381"/>
      <c r="MVE35" s="381"/>
      <c r="MVF35" s="381"/>
      <c r="MVG35" s="381"/>
      <c r="MVH35" s="381"/>
      <c r="MVI35" s="381"/>
      <c r="MVJ35" s="381"/>
      <c r="MVK35" s="381"/>
      <c r="MVL35" s="381"/>
      <c r="MVM35" s="381"/>
      <c r="MVN35" s="381"/>
      <c r="MVO35" s="381"/>
      <c r="MVP35" s="381"/>
      <c r="MVQ35" s="381"/>
      <c r="MVR35" s="381"/>
      <c r="MVS35" s="381"/>
      <c r="MVT35" s="381"/>
      <c r="MVU35" s="381"/>
      <c r="MVV35" s="381"/>
      <c r="MVW35" s="381"/>
      <c r="MVX35" s="381"/>
      <c r="MVY35" s="381"/>
      <c r="MVZ35" s="381"/>
      <c r="MWA35" s="381"/>
      <c r="MWB35" s="381"/>
      <c r="MWC35" s="381"/>
      <c r="MWD35" s="381"/>
      <c r="MWE35" s="381"/>
      <c r="MWF35" s="381"/>
      <c r="MWG35" s="381"/>
      <c r="MWH35" s="381"/>
      <c r="MWI35" s="381"/>
      <c r="MWJ35" s="381"/>
      <c r="MWK35" s="381"/>
      <c r="MWL35" s="381"/>
      <c r="MWM35" s="381"/>
      <c r="MWN35" s="381"/>
      <c r="MWO35" s="381"/>
      <c r="MWP35" s="381"/>
      <c r="MWQ35" s="381"/>
      <c r="MWR35" s="381"/>
      <c r="MWS35" s="381"/>
      <c r="MWT35" s="381"/>
      <c r="MWU35" s="381"/>
      <c r="MWV35" s="381"/>
      <c r="MWW35" s="381"/>
      <c r="MWX35" s="381"/>
      <c r="MWY35" s="381"/>
      <c r="MWZ35" s="381"/>
      <c r="MXA35" s="381"/>
      <c r="MXB35" s="381"/>
      <c r="MXC35" s="381"/>
      <c r="MXD35" s="381"/>
      <c r="MXE35" s="381"/>
      <c r="MXF35" s="381"/>
      <c r="MXG35" s="381"/>
      <c r="MXH35" s="381"/>
      <c r="MXI35" s="381"/>
      <c r="MXJ35" s="381"/>
      <c r="MXK35" s="381"/>
      <c r="MXL35" s="381"/>
      <c r="MXM35" s="381"/>
      <c r="MXN35" s="381"/>
      <c r="MXO35" s="381"/>
      <c r="MXP35" s="381"/>
      <c r="MXQ35" s="381"/>
      <c r="MXR35" s="381"/>
      <c r="MXS35" s="381"/>
      <c r="MXT35" s="381"/>
      <c r="MXU35" s="381"/>
      <c r="MXV35" s="381"/>
      <c r="MXW35" s="381"/>
      <c r="MXX35" s="381"/>
      <c r="MXY35" s="381"/>
      <c r="MXZ35" s="381"/>
      <c r="MYA35" s="381"/>
      <c r="MYB35" s="381"/>
      <c r="MYC35" s="381"/>
      <c r="MYD35" s="381"/>
      <c r="MYE35" s="381"/>
      <c r="MYF35" s="381"/>
      <c r="MYG35" s="381"/>
      <c r="MYH35" s="381"/>
      <c r="MYI35" s="381"/>
      <c r="MYJ35" s="381"/>
      <c r="MYK35" s="381"/>
      <c r="MYL35" s="381"/>
      <c r="MYM35" s="381"/>
      <c r="MYN35" s="381"/>
      <c r="MYO35" s="381"/>
      <c r="MYP35" s="381"/>
      <c r="MYQ35" s="381"/>
      <c r="MYR35" s="381"/>
      <c r="MYS35" s="381"/>
      <c r="MYT35" s="381"/>
      <c r="MYU35" s="381"/>
      <c r="MYV35" s="381"/>
      <c r="MYW35" s="381"/>
      <c r="MYX35" s="381"/>
      <c r="MYY35" s="381"/>
      <c r="MYZ35" s="381"/>
      <c r="MZA35" s="381"/>
      <c r="MZB35" s="381"/>
      <c r="MZC35" s="381"/>
      <c r="MZD35" s="381"/>
      <c r="MZE35" s="381"/>
      <c r="MZF35" s="381"/>
      <c r="MZG35" s="381"/>
      <c r="MZH35" s="381"/>
      <c r="MZI35" s="381"/>
      <c r="MZJ35" s="381"/>
      <c r="MZK35" s="381"/>
      <c r="MZL35" s="381"/>
      <c r="MZM35" s="381"/>
      <c r="MZN35" s="381"/>
      <c r="MZO35" s="381"/>
      <c r="MZP35" s="381"/>
      <c r="MZQ35" s="381"/>
      <c r="MZR35" s="381"/>
      <c r="MZS35" s="381"/>
      <c r="MZT35" s="381"/>
      <c r="MZU35" s="381"/>
      <c r="MZV35" s="381"/>
      <c r="MZW35" s="381"/>
      <c r="MZX35" s="381"/>
      <c r="MZY35" s="381"/>
      <c r="MZZ35" s="381"/>
      <c r="NAA35" s="381"/>
      <c r="NAB35" s="381"/>
      <c r="NAC35" s="381"/>
      <c r="NAD35" s="381"/>
      <c r="NAE35" s="381"/>
      <c r="NAF35" s="381"/>
      <c r="NAG35" s="381"/>
      <c r="NAH35" s="381"/>
      <c r="NAI35" s="381"/>
      <c r="NAJ35" s="381"/>
      <c r="NAK35" s="381"/>
      <c r="NAL35" s="381"/>
      <c r="NAM35" s="381"/>
      <c r="NAN35" s="381"/>
      <c r="NAO35" s="381"/>
      <c r="NAP35" s="381"/>
      <c r="NAQ35" s="381"/>
      <c r="NAR35" s="381"/>
      <c r="NAS35" s="381"/>
      <c r="NAT35" s="381"/>
      <c r="NAU35" s="381"/>
      <c r="NAV35" s="381"/>
      <c r="NAW35" s="381"/>
      <c r="NAX35" s="381"/>
      <c r="NAY35" s="381"/>
      <c r="NAZ35" s="381"/>
      <c r="NBA35" s="381"/>
      <c r="NBB35" s="381"/>
      <c r="NBC35" s="381"/>
      <c r="NBD35" s="381"/>
      <c r="NBE35" s="381"/>
      <c r="NBF35" s="381"/>
      <c r="NBG35" s="381"/>
      <c r="NBH35" s="381"/>
      <c r="NBI35" s="381"/>
      <c r="NBJ35" s="381"/>
      <c r="NBK35" s="381"/>
      <c r="NBL35" s="381"/>
      <c r="NBM35" s="381"/>
      <c r="NBN35" s="381"/>
      <c r="NBO35" s="381"/>
      <c r="NBP35" s="381"/>
      <c r="NBQ35" s="381"/>
      <c r="NBR35" s="381"/>
      <c r="NBS35" s="381"/>
      <c r="NBT35" s="381"/>
      <c r="NBU35" s="381"/>
      <c r="NBV35" s="381"/>
      <c r="NBW35" s="381"/>
      <c r="NBX35" s="381"/>
      <c r="NBY35" s="381"/>
      <c r="NBZ35" s="381"/>
      <c r="NCA35" s="381"/>
      <c r="NCB35" s="381"/>
      <c r="NCC35" s="381"/>
      <c r="NCD35" s="381"/>
      <c r="NCE35" s="381"/>
      <c r="NCF35" s="381"/>
      <c r="NCG35" s="381"/>
      <c r="NCH35" s="381"/>
      <c r="NCI35" s="381"/>
      <c r="NCJ35" s="381"/>
      <c r="NCK35" s="381"/>
      <c r="NCL35" s="381"/>
      <c r="NCM35" s="381"/>
      <c r="NCN35" s="381"/>
      <c r="NCO35" s="381"/>
      <c r="NCP35" s="381"/>
      <c r="NCQ35" s="381"/>
      <c r="NCR35" s="381"/>
      <c r="NCS35" s="381"/>
      <c r="NCT35" s="381"/>
      <c r="NCU35" s="381"/>
      <c r="NCV35" s="381"/>
      <c r="NCW35" s="381"/>
      <c r="NCX35" s="381"/>
      <c r="NCY35" s="381"/>
      <c r="NCZ35" s="381"/>
      <c r="NDA35" s="381"/>
      <c r="NDB35" s="381"/>
      <c r="NDC35" s="381"/>
      <c r="NDD35" s="381"/>
      <c r="NDE35" s="381"/>
      <c r="NDF35" s="381"/>
      <c r="NDG35" s="381"/>
      <c r="NDH35" s="381"/>
      <c r="NDI35" s="381"/>
      <c r="NDJ35" s="381"/>
      <c r="NDK35" s="381"/>
      <c r="NDL35" s="381"/>
      <c r="NDM35" s="381"/>
      <c r="NDN35" s="381"/>
      <c r="NDO35" s="381"/>
      <c r="NDP35" s="381"/>
      <c r="NDQ35" s="381"/>
      <c r="NDR35" s="381"/>
      <c r="NDS35" s="381"/>
      <c r="NDT35" s="381"/>
      <c r="NDU35" s="381"/>
      <c r="NDV35" s="381"/>
      <c r="NDW35" s="381"/>
      <c r="NDX35" s="381"/>
      <c r="NDY35" s="381"/>
      <c r="NDZ35" s="381"/>
      <c r="NEA35" s="381"/>
      <c r="NEB35" s="381"/>
      <c r="NEC35" s="381"/>
      <c r="NED35" s="381"/>
      <c r="NEE35" s="381"/>
      <c r="NEF35" s="381"/>
      <c r="NEG35" s="381"/>
      <c r="NEH35" s="381"/>
      <c r="NEI35" s="381"/>
      <c r="NEJ35" s="381"/>
      <c r="NEK35" s="381"/>
      <c r="NEL35" s="381"/>
      <c r="NEM35" s="381"/>
      <c r="NEN35" s="381"/>
      <c r="NEO35" s="381"/>
      <c r="NEP35" s="381"/>
      <c r="NEQ35" s="381"/>
      <c r="NER35" s="381"/>
      <c r="NES35" s="381"/>
      <c r="NET35" s="381"/>
      <c r="NEU35" s="381"/>
      <c r="NEV35" s="381"/>
      <c r="NEW35" s="381"/>
      <c r="NEX35" s="381"/>
      <c r="NEY35" s="381"/>
      <c r="NEZ35" s="381"/>
      <c r="NFA35" s="381"/>
      <c r="NFB35" s="381"/>
      <c r="NFC35" s="381"/>
      <c r="NFD35" s="381"/>
      <c r="NFE35" s="381"/>
      <c r="NFF35" s="381"/>
      <c r="NFG35" s="381"/>
      <c r="NFH35" s="381"/>
      <c r="NFI35" s="381"/>
      <c r="NFJ35" s="381"/>
      <c r="NFK35" s="381"/>
      <c r="NFL35" s="381"/>
      <c r="NFM35" s="381"/>
      <c r="NFN35" s="381"/>
      <c r="NFO35" s="381"/>
      <c r="NFP35" s="381"/>
      <c r="NFQ35" s="381"/>
      <c r="NFR35" s="381"/>
      <c r="NFS35" s="381"/>
      <c r="NFT35" s="381"/>
      <c r="NFU35" s="381"/>
      <c r="NFV35" s="381"/>
      <c r="NFW35" s="381"/>
      <c r="NFX35" s="381"/>
      <c r="NFY35" s="381"/>
      <c r="NFZ35" s="381"/>
      <c r="NGA35" s="381"/>
      <c r="NGB35" s="381"/>
      <c r="NGC35" s="381"/>
      <c r="NGD35" s="381"/>
      <c r="NGE35" s="381"/>
      <c r="NGF35" s="381"/>
      <c r="NGG35" s="381"/>
      <c r="NGH35" s="381"/>
      <c r="NGI35" s="381"/>
      <c r="NGJ35" s="381"/>
      <c r="NGK35" s="381"/>
      <c r="NGL35" s="381"/>
      <c r="NGM35" s="381"/>
      <c r="NGN35" s="381"/>
      <c r="NGO35" s="381"/>
      <c r="NGP35" s="381"/>
      <c r="NGQ35" s="381"/>
      <c r="NGR35" s="381"/>
      <c r="NGS35" s="381"/>
      <c r="NGT35" s="381"/>
      <c r="NGU35" s="381"/>
      <c r="NGV35" s="381"/>
      <c r="NGW35" s="381"/>
      <c r="NGX35" s="381"/>
      <c r="NGY35" s="381"/>
      <c r="NGZ35" s="381"/>
      <c r="NHA35" s="381"/>
      <c r="NHB35" s="381"/>
      <c r="NHC35" s="381"/>
      <c r="NHD35" s="381"/>
      <c r="NHE35" s="381"/>
      <c r="NHF35" s="381"/>
      <c r="NHG35" s="381"/>
      <c r="NHH35" s="381"/>
      <c r="NHI35" s="381"/>
      <c r="NHJ35" s="381"/>
      <c r="NHK35" s="381"/>
      <c r="NHL35" s="381"/>
      <c r="NHM35" s="381"/>
      <c r="NHN35" s="381"/>
      <c r="NHO35" s="381"/>
      <c r="NHP35" s="381"/>
      <c r="NHQ35" s="381"/>
      <c r="NHR35" s="381"/>
      <c r="NHS35" s="381"/>
      <c r="NHT35" s="381"/>
      <c r="NHU35" s="381"/>
      <c r="NHV35" s="381"/>
      <c r="NHW35" s="381"/>
      <c r="NHX35" s="381"/>
      <c r="NHY35" s="381"/>
      <c r="NHZ35" s="381"/>
      <c r="NIA35" s="381"/>
      <c r="NIB35" s="381"/>
      <c r="NIC35" s="381"/>
      <c r="NID35" s="381"/>
      <c r="NIE35" s="381"/>
      <c r="NIF35" s="381"/>
      <c r="NIG35" s="381"/>
      <c r="NIH35" s="381"/>
      <c r="NII35" s="381"/>
      <c r="NIJ35" s="381"/>
      <c r="NIK35" s="381"/>
      <c r="NIL35" s="381"/>
      <c r="NIM35" s="381"/>
      <c r="NIN35" s="381"/>
      <c r="NIO35" s="381"/>
      <c r="NIP35" s="381"/>
      <c r="NIQ35" s="381"/>
      <c r="NIR35" s="381"/>
      <c r="NIS35" s="381"/>
      <c r="NIT35" s="381"/>
      <c r="NIU35" s="381"/>
      <c r="NIV35" s="381"/>
      <c r="NIW35" s="381"/>
      <c r="NIX35" s="381"/>
      <c r="NIY35" s="381"/>
      <c r="NIZ35" s="381"/>
      <c r="NJA35" s="381"/>
      <c r="NJB35" s="381"/>
      <c r="NJC35" s="381"/>
      <c r="NJD35" s="381"/>
      <c r="NJE35" s="381"/>
      <c r="NJF35" s="381"/>
      <c r="NJG35" s="381"/>
      <c r="NJH35" s="381"/>
      <c r="NJI35" s="381"/>
      <c r="NJJ35" s="381"/>
      <c r="NJK35" s="381"/>
      <c r="NJL35" s="381"/>
      <c r="NJM35" s="381"/>
      <c r="NJN35" s="381"/>
      <c r="NJO35" s="381"/>
      <c r="NJP35" s="381"/>
      <c r="NJQ35" s="381"/>
      <c r="NJR35" s="381"/>
      <c r="NJS35" s="381"/>
      <c r="NJT35" s="381"/>
      <c r="NJU35" s="381"/>
      <c r="NJV35" s="381"/>
      <c r="NJW35" s="381"/>
      <c r="NJX35" s="381"/>
      <c r="NJY35" s="381"/>
      <c r="NJZ35" s="381"/>
      <c r="NKA35" s="381"/>
      <c r="NKB35" s="381"/>
      <c r="NKC35" s="381"/>
      <c r="NKD35" s="381"/>
      <c r="NKE35" s="381"/>
      <c r="NKF35" s="381"/>
      <c r="NKG35" s="381"/>
      <c r="NKH35" s="381"/>
      <c r="NKI35" s="381"/>
      <c r="NKJ35" s="381"/>
      <c r="NKK35" s="381"/>
      <c r="NKL35" s="381"/>
      <c r="NKM35" s="381"/>
      <c r="NKN35" s="381"/>
      <c r="NKO35" s="381"/>
      <c r="NKP35" s="381"/>
      <c r="NKQ35" s="381"/>
      <c r="NKR35" s="381"/>
      <c r="NKS35" s="381"/>
      <c r="NKT35" s="381"/>
      <c r="NKU35" s="381"/>
      <c r="NKV35" s="381"/>
      <c r="NKW35" s="381"/>
      <c r="NKX35" s="381"/>
      <c r="NKY35" s="381"/>
      <c r="NKZ35" s="381"/>
      <c r="NLA35" s="381"/>
      <c r="NLB35" s="381"/>
      <c r="NLC35" s="381"/>
      <c r="NLD35" s="381"/>
      <c r="NLE35" s="381"/>
      <c r="NLF35" s="381"/>
      <c r="NLG35" s="381"/>
      <c r="NLH35" s="381"/>
      <c r="NLI35" s="381"/>
      <c r="NLJ35" s="381"/>
      <c r="NLK35" s="381"/>
      <c r="NLL35" s="381"/>
      <c r="NLM35" s="381"/>
      <c r="NLN35" s="381"/>
      <c r="NLO35" s="381"/>
      <c r="NLP35" s="381"/>
      <c r="NLQ35" s="381"/>
      <c r="NLR35" s="381"/>
      <c r="NLS35" s="381"/>
      <c r="NLT35" s="381"/>
      <c r="NLU35" s="381"/>
      <c r="NLV35" s="381"/>
      <c r="NLW35" s="381"/>
      <c r="NLX35" s="381"/>
      <c r="NLY35" s="381"/>
      <c r="NLZ35" s="381"/>
      <c r="NMA35" s="381"/>
      <c r="NMB35" s="381"/>
      <c r="NMC35" s="381"/>
      <c r="NMD35" s="381"/>
      <c r="NME35" s="381"/>
      <c r="NMF35" s="381"/>
      <c r="NMG35" s="381"/>
      <c r="NMH35" s="381"/>
      <c r="NMI35" s="381"/>
      <c r="NMJ35" s="381"/>
      <c r="NMK35" s="381"/>
      <c r="NML35" s="381"/>
      <c r="NMM35" s="381"/>
      <c r="NMN35" s="381"/>
      <c r="NMO35" s="381"/>
      <c r="NMP35" s="381"/>
      <c r="NMQ35" s="381"/>
      <c r="NMR35" s="381"/>
      <c r="NMS35" s="381"/>
      <c r="NMT35" s="381"/>
      <c r="NMU35" s="381"/>
      <c r="NMV35" s="381"/>
      <c r="NMW35" s="381"/>
      <c r="NMX35" s="381"/>
      <c r="NMY35" s="381"/>
      <c r="NMZ35" s="381"/>
      <c r="NNA35" s="381"/>
      <c r="NNB35" s="381"/>
      <c r="NNC35" s="381"/>
      <c r="NND35" s="381"/>
      <c r="NNE35" s="381"/>
      <c r="NNF35" s="381"/>
      <c r="NNG35" s="381"/>
      <c r="NNH35" s="381"/>
      <c r="NNI35" s="381"/>
      <c r="NNJ35" s="381"/>
      <c r="NNK35" s="381"/>
      <c r="NNL35" s="381"/>
      <c r="NNM35" s="381"/>
      <c r="NNN35" s="381"/>
      <c r="NNO35" s="381"/>
      <c r="NNP35" s="381"/>
      <c r="NNQ35" s="381"/>
      <c r="NNR35" s="381"/>
      <c r="NNS35" s="381"/>
      <c r="NNT35" s="381"/>
      <c r="NNU35" s="381"/>
      <c r="NNV35" s="381"/>
      <c r="NNW35" s="381"/>
      <c r="NNX35" s="381"/>
      <c r="NNY35" s="381"/>
      <c r="NNZ35" s="381"/>
      <c r="NOA35" s="381"/>
      <c r="NOB35" s="381"/>
      <c r="NOC35" s="381"/>
      <c r="NOD35" s="381"/>
      <c r="NOE35" s="381"/>
      <c r="NOF35" s="381"/>
      <c r="NOG35" s="381"/>
      <c r="NOH35" s="381"/>
      <c r="NOI35" s="381"/>
      <c r="NOJ35" s="381"/>
      <c r="NOK35" s="381"/>
      <c r="NOL35" s="381"/>
      <c r="NOM35" s="381"/>
      <c r="NON35" s="381"/>
      <c r="NOO35" s="381"/>
      <c r="NOP35" s="381"/>
      <c r="NOQ35" s="381"/>
      <c r="NOR35" s="381"/>
      <c r="NOS35" s="381"/>
      <c r="NOT35" s="381"/>
      <c r="NOU35" s="381"/>
      <c r="NOV35" s="381"/>
      <c r="NOW35" s="381"/>
      <c r="NOX35" s="381"/>
      <c r="NOY35" s="381"/>
      <c r="NOZ35" s="381"/>
      <c r="NPA35" s="381"/>
      <c r="NPB35" s="381"/>
      <c r="NPC35" s="381"/>
      <c r="NPD35" s="381"/>
      <c r="NPE35" s="381"/>
      <c r="NPF35" s="381"/>
      <c r="NPG35" s="381"/>
      <c r="NPH35" s="381"/>
      <c r="NPI35" s="381"/>
      <c r="NPJ35" s="381"/>
      <c r="NPK35" s="381"/>
      <c r="NPL35" s="381"/>
      <c r="NPM35" s="381"/>
      <c r="NPN35" s="381"/>
      <c r="NPO35" s="381"/>
      <c r="NPP35" s="381"/>
      <c r="NPQ35" s="381"/>
      <c r="NPR35" s="381"/>
      <c r="NPS35" s="381"/>
      <c r="NPT35" s="381"/>
      <c r="NPU35" s="381"/>
      <c r="NPV35" s="381"/>
      <c r="NPW35" s="381"/>
      <c r="NPX35" s="381"/>
      <c r="NPY35" s="381"/>
      <c r="NPZ35" s="381"/>
      <c r="NQA35" s="381"/>
      <c r="NQB35" s="381"/>
      <c r="NQC35" s="381"/>
      <c r="NQD35" s="381"/>
      <c r="NQE35" s="381"/>
      <c r="NQF35" s="381"/>
      <c r="NQG35" s="381"/>
      <c r="NQH35" s="381"/>
      <c r="NQI35" s="381"/>
      <c r="NQJ35" s="381"/>
      <c r="NQK35" s="381"/>
      <c r="NQL35" s="381"/>
      <c r="NQM35" s="381"/>
      <c r="NQN35" s="381"/>
      <c r="NQO35" s="381"/>
      <c r="NQP35" s="381"/>
      <c r="NQQ35" s="381"/>
      <c r="NQR35" s="381"/>
      <c r="NQS35" s="381"/>
      <c r="NQT35" s="381"/>
      <c r="NQU35" s="381"/>
      <c r="NQV35" s="381"/>
      <c r="NQW35" s="381"/>
      <c r="NQX35" s="381"/>
      <c r="NQY35" s="381"/>
      <c r="NQZ35" s="381"/>
      <c r="NRA35" s="381"/>
      <c r="NRB35" s="381"/>
      <c r="NRC35" s="381"/>
      <c r="NRD35" s="381"/>
      <c r="NRE35" s="381"/>
      <c r="NRF35" s="381"/>
      <c r="NRG35" s="381"/>
      <c r="NRH35" s="381"/>
      <c r="NRI35" s="381"/>
      <c r="NRJ35" s="381"/>
      <c r="NRK35" s="381"/>
      <c r="NRL35" s="381"/>
      <c r="NRM35" s="381"/>
      <c r="NRN35" s="381"/>
      <c r="NRO35" s="381"/>
      <c r="NRP35" s="381"/>
      <c r="NRQ35" s="381"/>
      <c r="NRR35" s="381"/>
      <c r="NRS35" s="381"/>
      <c r="NRT35" s="381"/>
      <c r="NRU35" s="381"/>
      <c r="NRV35" s="381"/>
      <c r="NRW35" s="381"/>
      <c r="NRX35" s="381"/>
      <c r="NRY35" s="381"/>
      <c r="NRZ35" s="381"/>
      <c r="NSA35" s="381"/>
      <c r="NSB35" s="381"/>
      <c r="NSC35" s="381"/>
      <c r="NSD35" s="381"/>
      <c r="NSE35" s="381"/>
      <c r="NSF35" s="381"/>
      <c r="NSG35" s="381"/>
      <c r="NSH35" s="381"/>
      <c r="NSI35" s="381"/>
      <c r="NSJ35" s="381"/>
      <c r="NSK35" s="381"/>
      <c r="NSL35" s="381"/>
      <c r="NSM35" s="381"/>
      <c r="NSN35" s="381"/>
      <c r="NSO35" s="381"/>
      <c r="NSP35" s="381"/>
      <c r="NSQ35" s="381"/>
      <c r="NSR35" s="381"/>
      <c r="NSS35" s="381"/>
      <c r="NST35" s="381"/>
      <c r="NSU35" s="381"/>
      <c r="NSV35" s="381"/>
      <c r="NSW35" s="381"/>
      <c r="NSX35" s="381"/>
      <c r="NSY35" s="381"/>
      <c r="NSZ35" s="381"/>
      <c r="NTA35" s="381"/>
      <c r="NTB35" s="381"/>
      <c r="NTC35" s="381"/>
      <c r="NTD35" s="381"/>
      <c r="NTE35" s="381"/>
      <c r="NTF35" s="381"/>
      <c r="NTG35" s="381"/>
      <c r="NTH35" s="381"/>
      <c r="NTI35" s="381"/>
      <c r="NTJ35" s="381"/>
      <c r="NTK35" s="381"/>
      <c r="NTL35" s="381"/>
      <c r="NTM35" s="381"/>
      <c r="NTN35" s="381"/>
      <c r="NTO35" s="381"/>
      <c r="NTP35" s="381"/>
      <c r="NTQ35" s="381"/>
      <c r="NTR35" s="381"/>
      <c r="NTS35" s="381"/>
      <c r="NTT35" s="381"/>
      <c r="NTU35" s="381"/>
      <c r="NTV35" s="381"/>
      <c r="NTW35" s="381"/>
      <c r="NTX35" s="381"/>
      <c r="NTY35" s="381"/>
      <c r="NTZ35" s="381"/>
      <c r="NUA35" s="381"/>
      <c r="NUB35" s="381"/>
      <c r="NUC35" s="381"/>
      <c r="NUD35" s="381"/>
      <c r="NUE35" s="381"/>
      <c r="NUF35" s="381"/>
      <c r="NUG35" s="381"/>
      <c r="NUH35" s="381"/>
      <c r="NUI35" s="381"/>
      <c r="NUJ35" s="381"/>
      <c r="NUK35" s="381"/>
      <c r="NUL35" s="381"/>
      <c r="NUM35" s="381"/>
      <c r="NUN35" s="381"/>
      <c r="NUO35" s="381"/>
      <c r="NUP35" s="381"/>
      <c r="NUQ35" s="381"/>
      <c r="NUR35" s="381"/>
      <c r="NUS35" s="381"/>
      <c r="NUT35" s="381"/>
      <c r="NUU35" s="381"/>
      <c r="NUV35" s="381"/>
      <c r="NUW35" s="381"/>
      <c r="NUX35" s="381"/>
      <c r="NUY35" s="381"/>
      <c r="NUZ35" s="381"/>
      <c r="NVA35" s="381"/>
      <c r="NVB35" s="381"/>
      <c r="NVC35" s="381"/>
      <c r="NVD35" s="381"/>
      <c r="NVE35" s="381"/>
      <c r="NVF35" s="381"/>
      <c r="NVG35" s="381"/>
      <c r="NVH35" s="381"/>
      <c r="NVI35" s="381"/>
      <c r="NVJ35" s="381"/>
      <c r="NVK35" s="381"/>
      <c r="NVL35" s="381"/>
      <c r="NVM35" s="381"/>
      <c r="NVN35" s="381"/>
      <c r="NVO35" s="381"/>
      <c r="NVP35" s="381"/>
      <c r="NVQ35" s="381"/>
      <c r="NVR35" s="381"/>
      <c r="NVS35" s="381"/>
      <c r="NVT35" s="381"/>
      <c r="NVU35" s="381"/>
      <c r="NVV35" s="381"/>
      <c r="NVW35" s="381"/>
      <c r="NVX35" s="381"/>
      <c r="NVY35" s="381"/>
      <c r="NVZ35" s="381"/>
      <c r="NWA35" s="381"/>
      <c r="NWB35" s="381"/>
      <c r="NWC35" s="381"/>
      <c r="NWD35" s="381"/>
      <c r="NWE35" s="381"/>
      <c r="NWF35" s="381"/>
      <c r="NWG35" s="381"/>
      <c r="NWH35" s="381"/>
      <c r="NWI35" s="381"/>
      <c r="NWJ35" s="381"/>
      <c r="NWK35" s="381"/>
      <c r="NWL35" s="381"/>
      <c r="NWM35" s="381"/>
      <c r="NWN35" s="381"/>
      <c r="NWO35" s="381"/>
      <c r="NWP35" s="381"/>
      <c r="NWQ35" s="381"/>
      <c r="NWR35" s="381"/>
      <c r="NWS35" s="381"/>
      <c r="NWT35" s="381"/>
      <c r="NWU35" s="381"/>
      <c r="NWV35" s="381"/>
      <c r="NWW35" s="381"/>
      <c r="NWX35" s="381"/>
      <c r="NWY35" s="381"/>
      <c r="NWZ35" s="381"/>
      <c r="NXA35" s="381"/>
      <c r="NXB35" s="381"/>
      <c r="NXC35" s="381"/>
      <c r="NXD35" s="381"/>
      <c r="NXE35" s="381"/>
      <c r="NXF35" s="381"/>
      <c r="NXG35" s="381"/>
      <c r="NXH35" s="381"/>
      <c r="NXI35" s="381"/>
      <c r="NXJ35" s="381"/>
      <c r="NXK35" s="381"/>
      <c r="NXL35" s="381"/>
      <c r="NXM35" s="381"/>
      <c r="NXN35" s="381"/>
      <c r="NXO35" s="381"/>
      <c r="NXP35" s="381"/>
      <c r="NXQ35" s="381"/>
      <c r="NXR35" s="381"/>
      <c r="NXS35" s="381"/>
      <c r="NXT35" s="381"/>
      <c r="NXU35" s="381"/>
      <c r="NXV35" s="381"/>
      <c r="NXW35" s="381"/>
      <c r="NXX35" s="381"/>
      <c r="NXY35" s="381"/>
      <c r="NXZ35" s="381"/>
      <c r="NYA35" s="381"/>
      <c r="NYB35" s="381"/>
      <c r="NYC35" s="381"/>
      <c r="NYD35" s="381"/>
      <c r="NYE35" s="381"/>
      <c r="NYF35" s="381"/>
      <c r="NYG35" s="381"/>
      <c r="NYH35" s="381"/>
      <c r="NYI35" s="381"/>
      <c r="NYJ35" s="381"/>
      <c r="NYK35" s="381"/>
      <c r="NYL35" s="381"/>
      <c r="NYM35" s="381"/>
      <c r="NYN35" s="381"/>
      <c r="NYO35" s="381"/>
      <c r="NYP35" s="381"/>
      <c r="NYQ35" s="381"/>
      <c r="NYR35" s="381"/>
      <c r="NYS35" s="381"/>
      <c r="NYT35" s="381"/>
      <c r="NYU35" s="381"/>
      <c r="NYV35" s="381"/>
      <c r="NYW35" s="381"/>
      <c r="NYX35" s="381"/>
      <c r="NYY35" s="381"/>
      <c r="NYZ35" s="381"/>
      <c r="NZA35" s="381"/>
      <c r="NZB35" s="381"/>
      <c r="NZC35" s="381"/>
      <c r="NZD35" s="381"/>
      <c r="NZE35" s="381"/>
      <c r="NZF35" s="381"/>
      <c r="NZG35" s="381"/>
      <c r="NZH35" s="381"/>
      <c r="NZI35" s="381"/>
      <c r="NZJ35" s="381"/>
      <c r="NZK35" s="381"/>
      <c r="NZL35" s="381"/>
      <c r="NZM35" s="381"/>
      <c r="NZN35" s="381"/>
      <c r="NZO35" s="381"/>
      <c r="NZP35" s="381"/>
      <c r="NZQ35" s="381"/>
      <c r="NZR35" s="381"/>
      <c r="NZS35" s="381"/>
      <c r="NZT35" s="381"/>
      <c r="NZU35" s="381"/>
      <c r="NZV35" s="381"/>
      <c r="NZW35" s="381"/>
      <c r="NZX35" s="381"/>
      <c r="NZY35" s="381"/>
      <c r="NZZ35" s="381"/>
      <c r="OAA35" s="381"/>
      <c r="OAB35" s="381"/>
      <c r="OAC35" s="381"/>
      <c r="OAD35" s="381"/>
      <c r="OAE35" s="381"/>
      <c r="OAF35" s="381"/>
      <c r="OAG35" s="381"/>
      <c r="OAH35" s="381"/>
      <c r="OAI35" s="381"/>
      <c r="OAJ35" s="381"/>
      <c r="OAK35" s="381"/>
      <c r="OAL35" s="381"/>
      <c r="OAM35" s="381"/>
      <c r="OAN35" s="381"/>
      <c r="OAO35" s="381"/>
      <c r="OAP35" s="381"/>
      <c r="OAQ35" s="381"/>
      <c r="OAR35" s="381"/>
      <c r="OAS35" s="381"/>
      <c r="OAT35" s="381"/>
      <c r="OAU35" s="381"/>
      <c r="OAV35" s="381"/>
      <c r="OAW35" s="381"/>
      <c r="OAX35" s="381"/>
      <c r="OAY35" s="381"/>
      <c r="OAZ35" s="381"/>
      <c r="OBA35" s="381"/>
      <c r="OBB35" s="381"/>
      <c r="OBC35" s="381"/>
      <c r="OBD35" s="381"/>
      <c r="OBE35" s="381"/>
      <c r="OBF35" s="381"/>
      <c r="OBG35" s="381"/>
      <c r="OBH35" s="381"/>
      <c r="OBI35" s="381"/>
      <c r="OBJ35" s="381"/>
      <c r="OBK35" s="381"/>
      <c r="OBL35" s="381"/>
      <c r="OBM35" s="381"/>
      <c r="OBN35" s="381"/>
      <c r="OBO35" s="381"/>
      <c r="OBP35" s="381"/>
      <c r="OBQ35" s="381"/>
      <c r="OBR35" s="381"/>
      <c r="OBS35" s="381"/>
      <c r="OBT35" s="381"/>
      <c r="OBU35" s="381"/>
      <c r="OBV35" s="381"/>
      <c r="OBW35" s="381"/>
      <c r="OBX35" s="381"/>
      <c r="OBY35" s="381"/>
      <c r="OBZ35" s="381"/>
      <c r="OCA35" s="381"/>
      <c r="OCB35" s="381"/>
      <c r="OCC35" s="381"/>
      <c r="OCD35" s="381"/>
      <c r="OCE35" s="381"/>
      <c r="OCF35" s="381"/>
      <c r="OCG35" s="381"/>
      <c r="OCH35" s="381"/>
      <c r="OCI35" s="381"/>
      <c r="OCJ35" s="381"/>
      <c r="OCK35" s="381"/>
      <c r="OCL35" s="381"/>
      <c r="OCM35" s="381"/>
      <c r="OCN35" s="381"/>
      <c r="OCO35" s="381"/>
      <c r="OCP35" s="381"/>
      <c r="OCQ35" s="381"/>
      <c r="OCR35" s="381"/>
      <c r="OCS35" s="381"/>
      <c r="OCT35" s="381"/>
      <c r="OCU35" s="381"/>
      <c r="OCV35" s="381"/>
      <c r="OCW35" s="381"/>
      <c r="OCX35" s="381"/>
      <c r="OCY35" s="381"/>
      <c r="OCZ35" s="381"/>
      <c r="ODA35" s="381"/>
      <c r="ODB35" s="381"/>
      <c r="ODC35" s="381"/>
      <c r="ODD35" s="381"/>
      <c r="ODE35" s="381"/>
      <c r="ODF35" s="381"/>
      <c r="ODG35" s="381"/>
      <c r="ODH35" s="381"/>
      <c r="ODI35" s="381"/>
      <c r="ODJ35" s="381"/>
      <c r="ODK35" s="381"/>
      <c r="ODL35" s="381"/>
      <c r="ODM35" s="381"/>
      <c r="ODN35" s="381"/>
      <c r="ODO35" s="381"/>
      <c r="ODP35" s="381"/>
      <c r="ODQ35" s="381"/>
      <c r="ODR35" s="381"/>
      <c r="ODS35" s="381"/>
      <c r="ODT35" s="381"/>
      <c r="ODU35" s="381"/>
      <c r="ODV35" s="381"/>
      <c r="ODW35" s="381"/>
      <c r="ODX35" s="381"/>
      <c r="ODY35" s="381"/>
      <c r="ODZ35" s="381"/>
      <c r="OEA35" s="381"/>
      <c r="OEB35" s="381"/>
      <c r="OEC35" s="381"/>
      <c r="OED35" s="381"/>
      <c r="OEE35" s="381"/>
      <c r="OEF35" s="381"/>
      <c r="OEG35" s="381"/>
      <c r="OEH35" s="381"/>
      <c r="OEI35" s="381"/>
      <c r="OEJ35" s="381"/>
      <c r="OEK35" s="381"/>
      <c r="OEL35" s="381"/>
      <c r="OEM35" s="381"/>
      <c r="OEN35" s="381"/>
      <c r="OEO35" s="381"/>
      <c r="OEP35" s="381"/>
      <c r="OEQ35" s="381"/>
      <c r="OER35" s="381"/>
      <c r="OES35" s="381"/>
      <c r="OET35" s="381"/>
      <c r="OEU35" s="381"/>
      <c r="OEV35" s="381"/>
      <c r="OEW35" s="381"/>
      <c r="OEX35" s="381"/>
      <c r="OEY35" s="381"/>
      <c r="OEZ35" s="381"/>
      <c r="OFA35" s="381"/>
      <c r="OFB35" s="381"/>
      <c r="OFC35" s="381"/>
      <c r="OFD35" s="381"/>
      <c r="OFE35" s="381"/>
      <c r="OFF35" s="381"/>
      <c r="OFG35" s="381"/>
      <c r="OFH35" s="381"/>
      <c r="OFI35" s="381"/>
      <c r="OFJ35" s="381"/>
      <c r="OFK35" s="381"/>
      <c r="OFL35" s="381"/>
      <c r="OFM35" s="381"/>
      <c r="OFN35" s="381"/>
      <c r="OFO35" s="381"/>
      <c r="OFP35" s="381"/>
      <c r="OFQ35" s="381"/>
      <c r="OFR35" s="381"/>
      <c r="OFS35" s="381"/>
      <c r="OFT35" s="381"/>
      <c r="OFU35" s="381"/>
      <c r="OFV35" s="381"/>
      <c r="OFW35" s="381"/>
      <c r="OFX35" s="381"/>
      <c r="OFY35" s="381"/>
      <c r="OFZ35" s="381"/>
      <c r="OGA35" s="381"/>
      <c r="OGB35" s="381"/>
      <c r="OGC35" s="381"/>
      <c r="OGD35" s="381"/>
      <c r="OGE35" s="381"/>
      <c r="OGF35" s="381"/>
      <c r="OGG35" s="381"/>
      <c r="OGH35" s="381"/>
      <c r="OGI35" s="381"/>
      <c r="OGJ35" s="381"/>
      <c r="OGK35" s="381"/>
      <c r="OGL35" s="381"/>
      <c r="OGM35" s="381"/>
      <c r="OGN35" s="381"/>
      <c r="OGO35" s="381"/>
      <c r="OGP35" s="381"/>
      <c r="OGQ35" s="381"/>
      <c r="OGR35" s="381"/>
      <c r="OGS35" s="381"/>
      <c r="OGT35" s="381"/>
      <c r="OGU35" s="381"/>
      <c r="OGV35" s="381"/>
      <c r="OGW35" s="381"/>
      <c r="OGX35" s="381"/>
      <c r="OGY35" s="381"/>
      <c r="OGZ35" s="381"/>
      <c r="OHA35" s="381"/>
      <c r="OHB35" s="381"/>
      <c r="OHC35" s="381"/>
      <c r="OHD35" s="381"/>
      <c r="OHE35" s="381"/>
      <c r="OHF35" s="381"/>
      <c r="OHG35" s="381"/>
      <c r="OHH35" s="381"/>
      <c r="OHI35" s="381"/>
      <c r="OHJ35" s="381"/>
      <c r="OHK35" s="381"/>
      <c r="OHL35" s="381"/>
      <c r="OHM35" s="381"/>
      <c r="OHN35" s="381"/>
      <c r="OHO35" s="381"/>
      <c r="OHP35" s="381"/>
      <c r="OHQ35" s="381"/>
      <c r="OHR35" s="381"/>
      <c r="OHS35" s="381"/>
      <c r="OHT35" s="381"/>
      <c r="OHU35" s="381"/>
      <c r="OHV35" s="381"/>
      <c r="OHW35" s="381"/>
      <c r="OHX35" s="381"/>
      <c r="OHY35" s="381"/>
      <c r="OHZ35" s="381"/>
      <c r="OIA35" s="381"/>
      <c r="OIB35" s="381"/>
      <c r="OIC35" s="381"/>
      <c r="OID35" s="381"/>
      <c r="OIE35" s="381"/>
      <c r="OIF35" s="381"/>
      <c r="OIG35" s="381"/>
      <c r="OIH35" s="381"/>
      <c r="OII35" s="381"/>
      <c r="OIJ35" s="381"/>
      <c r="OIK35" s="381"/>
      <c r="OIL35" s="381"/>
      <c r="OIM35" s="381"/>
      <c r="OIN35" s="381"/>
      <c r="OIO35" s="381"/>
      <c r="OIP35" s="381"/>
      <c r="OIQ35" s="381"/>
      <c r="OIR35" s="381"/>
      <c r="OIS35" s="381"/>
      <c r="OIT35" s="381"/>
      <c r="OIU35" s="381"/>
      <c r="OIV35" s="381"/>
      <c r="OIW35" s="381"/>
      <c r="OIX35" s="381"/>
      <c r="OIY35" s="381"/>
      <c r="OIZ35" s="381"/>
      <c r="OJA35" s="381"/>
      <c r="OJB35" s="381"/>
      <c r="OJC35" s="381"/>
      <c r="OJD35" s="381"/>
      <c r="OJE35" s="381"/>
      <c r="OJF35" s="381"/>
      <c r="OJG35" s="381"/>
      <c r="OJH35" s="381"/>
      <c r="OJI35" s="381"/>
      <c r="OJJ35" s="381"/>
      <c r="OJK35" s="381"/>
      <c r="OJL35" s="381"/>
      <c r="OJM35" s="381"/>
      <c r="OJN35" s="381"/>
      <c r="OJO35" s="381"/>
      <c r="OJP35" s="381"/>
      <c r="OJQ35" s="381"/>
      <c r="OJR35" s="381"/>
      <c r="OJS35" s="381"/>
      <c r="OJT35" s="381"/>
      <c r="OJU35" s="381"/>
      <c r="OJV35" s="381"/>
      <c r="OJW35" s="381"/>
      <c r="OJX35" s="381"/>
      <c r="OJY35" s="381"/>
      <c r="OJZ35" s="381"/>
      <c r="OKA35" s="381"/>
      <c r="OKB35" s="381"/>
      <c r="OKC35" s="381"/>
      <c r="OKD35" s="381"/>
      <c r="OKE35" s="381"/>
      <c r="OKF35" s="381"/>
      <c r="OKG35" s="381"/>
      <c r="OKH35" s="381"/>
      <c r="OKI35" s="381"/>
      <c r="OKJ35" s="381"/>
      <c r="OKK35" s="381"/>
      <c r="OKL35" s="381"/>
      <c r="OKM35" s="381"/>
      <c r="OKN35" s="381"/>
      <c r="OKO35" s="381"/>
      <c r="OKP35" s="381"/>
      <c r="OKQ35" s="381"/>
      <c r="OKR35" s="381"/>
      <c r="OKS35" s="381"/>
      <c r="OKT35" s="381"/>
      <c r="OKU35" s="381"/>
      <c r="OKV35" s="381"/>
      <c r="OKW35" s="381"/>
      <c r="OKX35" s="381"/>
      <c r="OKY35" s="381"/>
      <c r="OKZ35" s="381"/>
      <c r="OLA35" s="381"/>
      <c r="OLB35" s="381"/>
      <c r="OLC35" s="381"/>
      <c r="OLD35" s="381"/>
      <c r="OLE35" s="381"/>
      <c r="OLF35" s="381"/>
      <c r="OLG35" s="381"/>
      <c r="OLH35" s="381"/>
      <c r="OLI35" s="381"/>
      <c r="OLJ35" s="381"/>
      <c r="OLK35" s="381"/>
      <c r="OLL35" s="381"/>
      <c r="OLM35" s="381"/>
      <c r="OLN35" s="381"/>
      <c r="OLO35" s="381"/>
      <c r="OLP35" s="381"/>
      <c r="OLQ35" s="381"/>
      <c r="OLR35" s="381"/>
      <c r="OLS35" s="381"/>
      <c r="OLT35" s="381"/>
      <c r="OLU35" s="381"/>
      <c r="OLV35" s="381"/>
      <c r="OLW35" s="381"/>
      <c r="OLX35" s="381"/>
      <c r="OLY35" s="381"/>
      <c r="OLZ35" s="381"/>
      <c r="OMA35" s="381"/>
      <c r="OMB35" s="381"/>
      <c r="OMC35" s="381"/>
      <c r="OMD35" s="381"/>
      <c r="OME35" s="381"/>
      <c r="OMF35" s="381"/>
      <c r="OMG35" s="381"/>
      <c r="OMH35" s="381"/>
      <c r="OMI35" s="381"/>
      <c r="OMJ35" s="381"/>
      <c r="OMK35" s="381"/>
      <c r="OML35" s="381"/>
      <c r="OMM35" s="381"/>
      <c r="OMN35" s="381"/>
      <c r="OMO35" s="381"/>
      <c r="OMP35" s="381"/>
      <c r="OMQ35" s="381"/>
      <c r="OMR35" s="381"/>
      <c r="OMS35" s="381"/>
      <c r="OMT35" s="381"/>
      <c r="OMU35" s="381"/>
      <c r="OMV35" s="381"/>
      <c r="OMW35" s="381"/>
      <c r="OMX35" s="381"/>
      <c r="OMY35" s="381"/>
      <c r="OMZ35" s="381"/>
      <c r="ONA35" s="381"/>
      <c r="ONB35" s="381"/>
      <c r="ONC35" s="381"/>
      <c r="OND35" s="381"/>
      <c r="ONE35" s="381"/>
      <c r="ONF35" s="381"/>
      <c r="ONG35" s="381"/>
      <c r="ONH35" s="381"/>
      <c r="ONI35" s="381"/>
      <c r="ONJ35" s="381"/>
      <c r="ONK35" s="381"/>
      <c r="ONL35" s="381"/>
      <c r="ONM35" s="381"/>
      <c r="ONN35" s="381"/>
      <c r="ONO35" s="381"/>
      <c r="ONP35" s="381"/>
      <c r="ONQ35" s="381"/>
      <c r="ONR35" s="381"/>
      <c r="ONS35" s="381"/>
      <c r="ONT35" s="381"/>
      <c r="ONU35" s="381"/>
      <c r="ONV35" s="381"/>
      <c r="ONW35" s="381"/>
      <c r="ONX35" s="381"/>
      <c r="ONY35" s="381"/>
      <c r="ONZ35" s="381"/>
      <c r="OOA35" s="381"/>
      <c r="OOB35" s="381"/>
      <c r="OOC35" s="381"/>
      <c r="OOD35" s="381"/>
      <c r="OOE35" s="381"/>
      <c r="OOF35" s="381"/>
      <c r="OOG35" s="381"/>
      <c r="OOH35" s="381"/>
      <c r="OOI35" s="381"/>
      <c r="OOJ35" s="381"/>
      <c r="OOK35" s="381"/>
      <c r="OOL35" s="381"/>
      <c r="OOM35" s="381"/>
      <c r="OON35" s="381"/>
      <c r="OOO35" s="381"/>
      <c r="OOP35" s="381"/>
      <c r="OOQ35" s="381"/>
      <c r="OOR35" s="381"/>
      <c r="OOS35" s="381"/>
      <c r="OOT35" s="381"/>
      <c r="OOU35" s="381"/>
      <c r="OOV35" s="381"/>
      <c r="OOW35" s="381"/>
      <c r="OOX35" s="381"/>
      <c r="OOY35" s="381"/>
      <c r="OOZ35" s="381"/>
      <c r="OPA35" s="381"/>
      <c r="OPB35" s="381"/>
      <c r="OPC35" s="381"/>
      <c r="OPD35" s="381"/>
      <c r="OPE35" s="381"/>
      <c r="OPF35" s="381"/>
      <c r="OPG35" s="381"/>
      <c r="OPH35" s="381"/>
      <c r="OPI35" s="381"/>
      <c r="OPJ35" s="381"/>
      <c r="OPK35" s="381"/>
      <c r="OPL35" s="381"/>
      <c r="OPM35" s="381"/>
      <c r="OPN35" s="381"/>
      <c r="OPO35" s="381"/>
      <c r="OPP35" s="381"/>
      <c r="OPQ35" s="381"/>
      <c r="OPR35" s="381"/>
      <c r="OPS35" s="381"/>
      <c r="OPT35" s="381"/>
      <c r="OPU35" s="381"/>
      <c r="OPV35" s="381"/>
      <c r="OPW35" s="381"/>
      <c r="OPX35" s="381"/>
      <c r="OPY35" s="381"/>
      <c r="OPZ35" s="381"/>
      <c r="OQA35" s="381"/>
      <c r="OQB35" s="381"/>
      <c r="OQC35" s="381"/>
      <c r="OQD35" s="381"/>
      <c r="OQE35" s="381"/>
      <c r="OQF35" s="381"/>
      <c r="OQG35" s="381"/>
      <c r="OQH35" s="381"/>
      <c r="OQI35" s="381"/>
      <c r="OQJ35" s="381"/>
      <c r="OQK35" s="381"/>
      <c r="OQL35" s="381"/>
      <c r="OQM35" s="381"/>
      <c r="OQN35" s="381"/>
      <c r="OQO35" s="381"/>
      <c r="OQP35" s="381"/>
      <c r="OQQ35" s="381"/>
      <c r="OQR35" s="381"/>
      <c r="OQS35" s="381"/>
      <c r="OQT35" s="381"/>
      <c r="OQU35" s="381"/>
      <c r="OQV35" s="381"/>
      <c r="OQW35" s="381"/>
      <c r="OQX35" s="381"/>
      <c r="OQY35" s="381"/>
      <c r="OQZ35" s="381"/>
      <c r="ORA35" s="381"/>
      <c r="ORB35" s="381"/>
      <c r="ORC35" s="381"/>
      <c r="ORD35" s="381"/>
      <c r="ORE35" s="381"/>
      <c r="ORF35" s="381"/>
      <c r="ORG35" s="381"/>
      <c r="ORH35" s="381"/>
      <c r="ORI35" s="381"/>
      <c r="ORJ35" s="381"/>
      <c r="ORK35" s="381"/>
      <c r="ORL35" s="381"/>
      <c r="ORM35" s="381"/>
      <c r="ORN35" s="381"/>
      <c r="ORO35" s="381"/>
      <c r="ORP35" s="381"/>
      <c r="ORQ35" s="381"/>
      <c r="ORR35" s="381"/>
      <c r="ORS35" s="381"/>
      <c r="ORT35" s="381"/>
      <c r="ORU35" s="381"/>
      <c r="ORV35" s="381"/>
      <c r="ORW35" s="381"/>
      <c r="ORX35" s="381"/>
      <c r="ORY35" s="381"/>
      <c r="ORZ35" s="381"/>
      <c r="OSA35" s="381"/>
      <c r="OSB35" s="381"/>
      <c r="OSC35" s="381"/>
      <c r="OSD35" s="381"/>
      <c r="OSE35" s="381"/>
      <c r="OSF35" s="381"/>
      <c r="OSG35" s="381"/>
      <c r="OSH35" s="381"/>
      <c r="OSI35" s="381"/>
      <c r="OSJ35" s="381"/>
      <c r="OSK35" s="381"/>
      <c r="OSL35" s="381"/>
      <c r="OSM35" s="381"/>
      <c r="OSN35" s="381"/>
      <c r="OSO35" s="381"/>
      <c r="OSP35" s="381"/>
      <c r="OSQ35" s="381"/>
      <c r="OSR35" s="381"/>
      <c r="OSS35" s="381"/>
      <c r="OST35" s="381"/>
      <c r="OSU35" s="381"/>
      <c r="OSV35" s="381"/>
      <c r="OSW35" s="381"/>
      <c r="OSX35" s="381"/>
      <c r="OSY35" s="381"/>
      <c r="OSZ35" s="381"/>
      <c r="OTA35" s="381"/>
      <c r="OTB35" s="381"/>
      <c r="OTC35" s="381"/>
      <c r="OTD35" s="381"/>
      <c r="OTE35" s="381"/>
      <c r="OTF35" s="381"/>
      <c r="OTG35" s="381"/>
      <c r="OTH35" s="381"/>
      <c r="OTI35" s="381"/>
      <c r="OTJ35" s="381"/>
      <c r="OTK35" s="381"/>
      <c r="OTL35" s="381"/>
      <c r="OTM35" s="381"/>
      <c r="OTN35" s="381"/>
      <c r="OTO35" s="381"/>
      <c r="OTP35" s="381"/>
      <c r="OTQ35" s="381"/>
      <c r="OTR35" s="381"/>
      <c r="OTS35" s="381"/>
      <c r="OTT35" s="381"/>
      <c r="OTU35" s="381"/>
      <c r="OTV35" s="381"/>
      <c r="OTW35" s="381"/>
      <c r="OTX35" s="381"/>
      <c r="OTY35" s="381"/>
      <c r="OTZ35" s="381"/>
      <c r="OUA35" s="381"/>
      <c r="OUB35" s="381"/>
      <c r="OUC35" s="381"/>
      <c r="OUD35" s="381"/>
      <c r="OUE35" s="381"/>
      <c r="OUF35" s="381"/>
      <c r="OUG35" s="381"/>
      <c r="OUH35" s="381"/>
      <c r="OUI35" s="381"/>
      <c r="OUJ35" s="381"/>
      <c r="OUK35" s="381"/>
      <c r="OUL35" s="381"/>
      <c r="OUM35" s="381"/>
      <c r="OUN35" s="381"/>
      <c r="OUO35" s="381"/>
      <c r="OUP35" s="381"/>
      <c r="OUQ35" s="381"/>
      <c r="OUR35" s="381"/>
      <c r="OUS35" s="381"/>
      <c r="OUT35" s="381"/>
      <c r="OUU35" s="381"/>
      <c r="OUV35" s="381"/>
      <c r="OUW35" s="381"/>
      <c r="OUX35" s="381"/>
      <c r="OUY35" s="381"/>
      <c r="OUZ35" s="381"/>
      <c r="OVA35" s="381"/>
      <c r="OVB35" s="381"/>
      <c r="OVC35" s="381"/>
      <c r="OVD35" s="381"/>
      <c r="OVE35" s="381"/>
      <c r="OVF35" s="381"/>
      <c r="OVG35" s="381"/>
      <c r="OVH35" s="381"/>
      <c r="OVI35" s="381"/>
      <c r="OVJ35" s="381"/>
      <c r="OVK35" s="381"/>
      <c r="OVL35" s="381"/>
      <c r="OVM35" s="381"/>
      <c r="OVN35" s="381"/>
      <c r="OVO35" s="381"/>
      <c r="OVP35" s="381"/>
      <c r="OVQ35" s="381"/>
      <c r="OVR35" s="381"/>
      <c r="OVS35" s="381"/>
      <c r="OVT35" s="381"/>
      <c r="OVU35" s="381"/>
      <c r="OVV35" s="381"/>
      <c r="OVW35" s="381"/>
      <c r="OVX35" s="381"/>
      <c r="OVY35" s="381"/>
      <c r="OVZ35" s="381"/>
      <c r="OWA35" s="381"/>
      <c r="OWB35" s="381"/>
      <c r="OWC35" s="381"/>
      <c r="OWD35" s="381"/>
      <c r="OWE35" s="381"/>
      <c r="OWF35" s="381"/>
      <c r="OWG35" s="381"/>
      <c r="OWH35" s="381"/>
      <c r="OWI35" s="381"/>
      <c r="OWJ35" s="381"/>
      <c r="OWK35" s="381"/>
      <c r="OWL35" s="381"/>
      <c r="OWM35" s="381"/>
      <c r="OWN35" s="381"/>
      <c r="OWO35" s="381"/>
      <c r="OWP35" s="381"/>
      <c r="OWQ35" s="381"/>
      <c r="OWR35" s="381"/>
      <c r="OWS35" s="381"/>
      <c r="OWT35" s="381"/>
      <c r="OWU35" s="381"/>
      <c r="OWV35" s="381"/>
      <c r="OWW35" s="381"/>
      <c r="OWX35" s="381"/>
      <c r="OWY35" s="381"/>
      <c r="OWZ35" s="381"/>
      <c r="OXA35" s="381"/>
      <c r="OXB35" s="381"/>
      <c r="OXC35" s="381"/>
      <c r="OXD35" s="381"/>
      <c r="OXE35" s="381"/>
      <c r="OXF35" s="381"/>
      <c r="OXG35" s="381"/>
      <c r="OXH35" s="381"/>
      <c r="OXI35" s="381"/>
      <c r="OXJ35" s="381"/>
      <c r="OXK35" s="381"/>
      <c r="OXL35" s="381"/>
      <c r="OXM35" s="381"/>
      <c r="OXN35" s="381"/>
      <c r="OXO35" s="381"/>
      <c r="OXP35" s="381"/>
      <c r="OXQ35" s="381"/>
      <c r="OXR35" s="381"/>
      <c r="OXS35" s="381"/>
      <c r="OXT35" s="381"/>
      <c r="OXU35" s="381"/>
      <c r="OXV35" s="381"/>
      <c r="OXW35" s="381"/>
      <c r="OXX35" s="381"/>
      <c r="OXY35" s="381"/>
      <c r="OXZ35" s="381"/>
      <c r="OYA35" s="381"/>
      <c r="OYB35" s="381"/>
      <c r="OYC35" s="381"/>
      <c r="OYD35" s="381"/>
      <c r="OYE35" s="381"/>
      <c r="OYF35" s="381"/>
      <c r="OYG35" s="381"/>
      <c r="OYH35" s="381"/>
      <c r="OYI35" s="381"/>
      <c r="OYJ35" s="381"/>
      <c r="OYK35" s="381"/>
      <c r="OYL35" s="381"/>
      <c r="OYM35" s="381"/>
      <c r="OYN35" s="381"/>
      <c r="OYO35" s="381"/>
      <c r="OYP35" s="381"/>
      <c r="OYQ35" s="381"/>
      <c r="OYR35" s="381"/>
      <c r="OYS35" s="381"/>
      <c r="OYT35" s="381"/>
      <c r="OYU35" s="381"/>
      <c r="OYV35" s="381"/>
      <c r="OYW35" s="381"/>
      <c r="OYX35" s="381"/>
      <c r="OYY35" s="381"/>
      <c r="OYZ35" s="381"/>
      <c r="OZA35" s="381"/>
      <c r="OZB35" s="381"/>
      <c r="OZC35" s="381"/>
      <c r="OZD35" s="381"/>
      <c r="OZE35" s="381"/>
      <c r="OZF35" s="381"/>
      <c r="OZG35" s="381"/>
      <c r="OZH35" s="381"/>
      <c r="OZI35" s="381"/>
      <c r="OZJ35" s="381"/>
      <c r="OZK35" s="381"/>
      <c r="OZL35" s="381"/>
      <c r="OZM35" s="381"/>
      <c r="OZN35" s="381"/>
      <c r="OZO35" s="381"/>
      <c r="OZP35" s="381"/>
      <c r="OZQ35" s="381"/>
      <c r="OZR35" s="381"/>
      <c r="OZS35" s="381"/>
      <c r="OZT35" s="381"/>
      <c r="OZU35" s="381"/>
      <c r="OZV35" s="381"/>
      <c r="OZW35" s="381"/>
      <c r="OZX35" s="381"/>
      <c r="OZY35" s="381"/>
      <c r="OZZ35" s="381"/>
      <c r="PAA35" s="381"/>
      <c r="PAB35" s="381"/>
      <c r="PAC35" s="381"/>
      <c r="PAD35" s="381"/>
      <c r="PAE35" s="381"/>
      <c r="PAF35" s="381"/>
      <c r="PAG35" s="381"/>
      <c r="PAH35" s="381"/>
      <c r="PAI35" s="381"/>
      <c r="PAJ35" s="381"/>
      <c r="PAK35" s="381"/>
      <c r="PAL35" s="381"/>
      <c r="PAM35" s="381"/>
      <c r="PAN35" s="381"/>
      <c r="PAO35" s="381"/>
      <c r="PAP35" s="381"/>
      <c r="PAQ35" s="381"/>
      <c r="PAR35" s="381"/>
      <c r="PAS35" s="381"/>
      <c r="PAT35" s="381"/>
      <c r="PAU35" s="381"/>
      <c r="PAV35" s="381"/>
      <c r="PAW35" s="381"/>
      <c r="PAX35" s="381"/>
      <c r="PAY35" s="381"/>
      <c r="PAZ35" s="381"/>
      <c r="PBA35" s="381"/>
      <c r="PBB35" s="381"/>
      <c r="PBC35" s="381"/>
      <c r="PBD35" s="381"/>
      <c r="PBE35" s="381"/>
      <c r="PBF35" s="381"/>
      <c r="PBG35" s="381"/>
      <c r="PBH35" s="381"/>
      <c r="PBI35" s="381"/>
      <c r="PBJ35" s="381"/>
      <c r="PBK35" s="381"/>
      <c r="PBL35" s="381"/>
      <c r="PBM35" s="381"/>
      <c r="PBN35" s="381"/>
      <c r="PBO35" s="381"/>
      <c r="PBP35" s="381"/>
      <c r="PBQ35" s="381"/>
      <c r="PBR35" s="381"/>
      <c r="PBS35" s="381"/>
      <c r="PBT35" s="381"/>
      <c r="PBU35" s="381"/>
      <c r="PBV35" s="381"/>
      <c r="PBW35" s="381"/>
      <c r="PBX35" s="381"/>
      <c r="PBY35" s="381"/>
      <c r="PBZ35" s="381"/>
      <c r="PCA35" s="381"/>
      <c r="PCB35" s="381"/>
      <c r="PCC35" s="381"/>
      <c r="PCD35" s="381"/>
      <c r="PCE35" s="381"/>
      <c r="PCF35" s="381"/>
      <c r="PCG35" s="381"/>
      <c r="PCH35" s="381"/>
      <c r="PCI35" s="381"/>
      <c r="PCJ35" s="381"/>
      <c r="PCK35" s="381"/>
      <c r="PCL35" s="381"/>
      <c r="PCM35" s="381"/>
      <c r="PCN35" s="381"/>
      <c r="PCO35" s="381"/>
      <c r="PCP35" s="381"/>
      <c r="PCQ35" s="381"/>
      <c r="PCR35" s="381"/>
      <c r="PCS35" s="381"/>
      <c r="PCT35" s="381"/>
      <c r="PCU35" s="381"/>
      <c r="PCV35" s="381"/>
      <c r="PCW35" s="381"/>
      <c r="PCX35" s="381"/>
      <c r="PCY35" s="381"/>
      <c r="PCZ35" s="381"/>
      <c r="PDA35" s="381"/>
      <c r="PDB35" s="381"/>
      <c r="PDC35" s="381"/>
      <c r="PDD35" s="381"/>
      <c r="PDE35" s="381"/>
      <c r="PDF35" s="381"/>
      <c r="PDG35" s="381"/>
      <c r="PDH35" s="381"/>
      <c r="PDI35" s="381"/>
      <c r="PDJ35" s="381"/>
      <c r="PDK35" s="381"/>
      <c r="PDL35" s="381"/>
      <c r="PDM35" s="381"/>
      <c r="PDN35" s="381"/>
      <c r="PDO35" s="381"/>
      <c r="PDP35" s="381"/>
      <c r="PDQ35" s="381"/>
      <c r="PDR35" s="381"/>
      <c r="PDS35" s="381"/>
      <c r="PDT35" s="381"/>
      <c r="PDU35" s="381"/>
      <c r="PDV35" s="381"/>
      <c r="PDW35" s="381"/>
      <c r="PDX35" s="381"/>
      <c r="PDY35" s="381"/>
      <c r="PDZ35" s="381"/>
      <c r="PEA35" s="381"/>
      <c r="PEB35" s="381"/>
      <c r="PEC35" s="381"/>
      <c r="PED35" s="381"/>
      <c r="PEE35" s="381"/>
      <c r="PEF35" s="381"/>
      <c r="PEG35" s="381"/>
      <c r="PEH35" s="381"/>
      <c r="PEI35" s="381"/>
      <c r="PEJ35" s="381"/>
      <c r="PEK35" s="381"/>
      <c r="PEL35" s="381"/>
      <c r="PEM35" s="381"/>
      <c r="PEN35" s="381"/>
      <c r="PEO35" s="381"/>
      <c r="PEP35" s="381"/>
      <c r="PEQ35" s="381"/>
      <c r="PER35" s="381"/>
      <c r="PES35" s="381"/>
      <c r="PET35" s="381"/>
      <c r="PEU35" s="381"/>
      <c r="PEV35" s="381"/>
      <c r="PEW35" s="381"/>
      <c r="PEX35" s="381"/>
      <c r="PEY35" s="381"/>
      <c r="PEZ35" s="381"/>
      <c r="PFA35" s="381"/>
      <c r="PFB35" s="381"/>
      <c r="PFC35" s="381"/>
      <c r="PFD35" s="381"/>
      <c r="PFE35" s="381"/>
      <c r="PFF35" s="381"/>
      <c r="PFG35" s="381"/>
      <c r="PFH35" s="381"/>
      <c r="PFI35" s="381"/>
      <c r="PFJ35" s="381"/>
      <c r="PFK35" s="381"/>
      <c r="PFL35" s="381"/>
      <c r="PFM35" s="381"/>
      <c r="PFN35" s="381"/>
      <c r="PFO35" s="381"/>
      <c r="PFP35" s="381"/>
      <c r="PFQ35" s="381"/>
      <c r="PFR35" s="381"/>
      <c r="PFS35" s="381"/>
      <c r="PFT35" s="381"/>
      <c r="PFU35" s="381"/>
      <c r="PFV35" s="381"/>
      <c r="PFW35" s="381"/>
      <c r="PFX35" s="381"/>
      <c r="PFY35" s="381"/>
      <c r="PFZ35" s="381"/>
      <c r="PGA35" s="381"/>
      <c r="PGB35" s="381"/>
      <c r="PGC35" s="381"/>
      <c r="PGD35" s="381"/>
      <c r="PGE35" s="381"/>
      <c r="PGF35" s="381"/>
      <c r="PGG35" s="381"/>
      <c r="PGH35" s="381"/>
      <c r="PGI35" s="381"/>
      <c r="PGJ35" s="381"/>
      <c r="PGK35" s="381"/>
      <c r="PGL35" s="381"/>
      <c r="PGM35" s="381"/>
      <c r="PGN35" s="381"/>
      <c r="PGO35" s="381"/>
      <c r="PGP35" s="381"/>
      <c r="PGQ35" s="381"/>
      <c r="PGR35" s="381"/>
      <c r="PGS35" s="381"/>
      <c r="PGT35" s="381"/>
      <c r="PGU35" s="381"/>
      <c r="PGV35" s="381"/>
      <c r="PGW35" s="381"/>
      <c r="PGX35" s="381"/>
      <c r="PGY35" s="381"/>
      <c r="PGZ35" s="381"/>
      <c r="PHA35" s="381"/>
      <c r="PHB35" s="381"/>
      <c r="PHC35" s="381"/>
      <c r="PHD35" s="381"/>
      <c r="PHE35" s="381"/>
      <c r="PHF35" s="381"/>
      <c r="PHG35" s="381"/>
      <c r="PHH35" s="381"/>
      <c r="PHI35" s="381"/>
      <c r="PHJ35" s="381"/>
      <c r="PHK35" s="381"/>
      <c r="PHL35" s="381"/>
      <c r="PHM35" s="381"/>
      <c r="PHN35" s="381"/>
      <c r="PHO35" s="381"/>
      <c r="PHP35" s="381"/>
      <c r="PHQ35" s="381"/>
      <c r="PHR35" s="381"/>
      <c r="PHS35" s="381"/>
      <c r="PHT35" s="381"/>
      <c r="PHU35" s="381"/>
      <c r="PHV35" s="381"/>
      <c r="PHW35" s="381"/>
      <c r="PHX35" s="381"/>
      <c r="PHY35" s="381"/>
      <c r="PHZ35" s="381"/>
      <c r="PIA35" s="381"/>
      <c r="PIB35" s="381"/>
      <c r="PIC35" s="381"/>
      <c r="PID35" s="381"/>
      <c r="PIE35" s="381"/>
      <c r="PIF35" s="381"/>
      <c r="PIG35" s="381"/>
      <c r="PIH35" s="381"/>
      <c r="PII35" s="381"/>
      <c r="PIJ35" s="381"/>
      <c r="PIK35" s="381"/>
      <c r="PIL35" s="381"/>
      <c r="PIM35" s="381"/>
      <c r="PIN35" s="381"/>
      <c r="PIO35" s="381"/>
      <c r="PIP35" s="381"/>
      <c r="PIQ35" s="381"/>
      <c r="PIR35" s="381"/>
      <c r="PIS35" s="381"/>
      <c r="PIT35" s="381"/>
      <c r="PIU35" s="381"/>
      <c r="PIV35" s="381"/>
      <c r="PIW35" s="381"/>
      <c r="PIX35" s="381"/>
      <c r="PIY35" s="381"/>
      <c r="PIZ35" s="381"/>
      <c r="PJA35" s="381"/>
      <c r="PJB35" s="381"/>
      <c r="PJC35" s="381"/>
      <c r="PJD35" s="381"/>
      <c r="PJE35" s="381"/>
      <c r="PJF35" s="381"/>
      <c r="PJG35" s="381"/>
      <c r="PJH35" s="381"/>
      <c r="PJI35" s="381"/>
      <c r="PJJ35" s="381"/>
      <c r="PJK35" s="381"/>
      <c r="PJL35" s="381"/>
      <c r="PJM35" s="381"/>
      <c r="PJN35" s="381"/>
      <c r="PJO35" s="381"/>
      <c r="PJP35" s="381"/>
      <c r="PJQ35" s="381"/>
      <c r="PJR35" s="381"/>
      <c r="PJS35" s="381"/>
      <c r="PJT35" s="381"/>
      <c r="PJU35" s="381"/>
      <c r="PJV35" s="381"/>
      <c r="PJW35" s="381"/>
      <c r="PJX35" s="381"/>
      <c r="PJY35" s="381"/>
      <c r="PJZ35" s="381"/>
      <c r="PKA35" s="381"/>
      <c r="PKB35" s="381"/>
      <c r="PKC35" s="381"/>
      <c r="PKD35" s="381"/>
      <c r="PKE35" s="381"/>
      <c r="PKF35" s="381"/>
      <c r="PKG35" s="381"/>
      <c r="PKH35" s="381"/>
      <c r="PKI35" s="381"/>
      <c r="PKJ35" s="381"/>
      <c r="PKK35" s="381"/>
      <c r="PKL35" s="381"/>
      <c r="PKM35" s="381"/>
      <c r="PKN35" s="381"/>
      <c r="PKO35" s="381"/>
      <c r="PKP35" s="381"/>
      <c r="PKQ35" s="381"/>
      <c r="PKR35" s="381"/>
      <c r="PKS35" s="381"/>
      <c r="PKT35" s="381"/>
      <c r="PKU35" s="381"/>
      <c r="PKV35" s="381"/>
      <c r="PKW35" s="381"/>
      <c r="PKX35" s="381"/>
      <c r="PKY35" s="381"/>
      <c r="PKZ35" s="381"/>
      <c r="PLA35" s="381"/>
      <c r="PLB35" s="381"/>
      <c r="PLC35" s="381"/>
      <c r="PLD35" s="381"/>
      <c r="PLE35" s="381"/>
      <c r="PLF35" s="381"/>
      <c r="PLG35" s="381"/>
      <c r="PLH35" s="381"/>
      <c r="PLI35" s="381"/>
      <c r="PLJ35" s="381"/>
      <c r="PLK35" s="381"/>
      <c r="PLL35" s="381"/>
      <c r="PLM35" s="381"/>
      <c r="PLN35" s="381"/>
      <c r="PLO35" s="381"/>
      <c r="PLP35" s="381"/>
      <c r="PLQ35" s="381"/>
      <c r="PLR35" s="381"/>
      <c r="PLS35" s="381"/>
      <c r="PLT35" s="381"/>
      <c r="PLU35" s="381"/>
      <c r="PLV35" s="381"/>
      <c r="PLW35" s="381"/>
      <c r="PLX35" s="381"/>
      <c r="PLY35" s="381"/>
      <c r="PLZ35" s="381"/>
      <c r="PMA35" s="381"/>
      <c r="PMB35" s="381"/>
      <c r="PMC35" s="381"/>
      <c r="PMD35" s="381"/>
      <c r="PME35" s="381"/>
      <c r="PMF35" s="381"/>
      <c r="PMG35" s="381"/>
      <c r="PMH35" s="381"/>
      <c r="PMI35" s="381"/>
      <c r="PMJ35" s="381"/>
      <c r="PMK35" s="381"/>
      <c r="PML35" s="381"/>
      <c r="PMM35" s="381"/>
      <c r="PMN35" s="381"/>
      <c r="PMO35" s="381"/>
      <c r="PMP35" s="381"/>
      <c r="PMQ35" s="381"/>
      <c r="PMR35" s="381"/>
      <c r="PMS35" s="381"/>
      <c r="PMT35" s="381"/>
      <c r="PMU35" s="381"/>
      <c r="PMV35" s="381"/>
      <c r="PMW35" s="381"/>
      <c r="PMX35" s="381"/>
      <c r="PMY35" s="381"/>
      <c r="PMZ35" s="381"/>
      <c r="PNA35" s="381"/>
      <c r="PNB35" s="381"/>
      <c r="PNC35" s="381"/>
      <c r="PND35" s="381"/>
      <c r="PNE35" s="381"/>
      <c r="PNF35" s="381"/>
      <c r="PNG35" s="381"/>
      <c r="PNH35" s="381"/>
      <c r="PNI35" s="381"/>
      <c r="PNJ35" s="381"/>
      <c r="PNK35" s="381"/>
      <c r="PNL35" s="381"/>
      <c r="PNM35" s="381"/>
      <c r="PNN35" s="381"/>
      <c r="PNO35" s="381"/>
      <c r="PNP35" s="381"/>
      <c r="PNQ35" s="381"/>
      <c r="PNR35" s="381"/>
      <c r="PNS35" s="381"/>
      <c r="PNT35" s="381"/>
      <c r="PNU35" s="381"/>
      <c r="PNV35" s="381"/>
      <c r="PNW35" s="381"/>
      <c r="PNX35" s="381"/>
      <c r="PNY35" s="381"/>
      <c r="PNZ35" s="381"/>
      <c r="POA35" s="381"/>
      <c r="POB35" s="381"/>
      <c r="POC35" s="381"/>
      <c r="POD35" s="381"/>
      <c r="POE35" s="381"/>
      <c r="POF35" s="381"/>
      <c r="POG35" s="381"/>
      <c r="POH35" s="381"/>
      <c r="POI35" s="381"/>
      <c r="POJ35" s="381"/>
      <c r="POK35" s="381"/>
      <c r="POL35" s="381"/>
      <c r="POM35" s="381"/>
      <c r="PON35" s="381"/>
      <c r="POO35" s="381"/>
      <c r="POP35" s="381"/>
      <c r="POQ35" s="381"/>
      <c r="POR35" s="381"/>
      <c r="POS35" s="381"/>
      <c r="POT35" s="381"/>
      <c r="POU35" s="381"/>
      <c r="POV35" s="381"/>
      <c r="POW35" s="381"/>
      <c r="POX35" s="381"/>
      <c r="POY35" s="381"/>
      <c r="POZ35" s="381"/>
      <c r="PPA35" s="381"/>
      <c r="PPB35" s="381"/>
      <c r="PPC35" s="381"/>
      <c r="PPD35" s="381"/>
      <c r="PPE35" s="381"/>
      <c r="PPF35" s="381"/>
      <c r="PPG35" s="381"/>
      <c r="PPH35" s="381"/>
      <c r="PPI35" s="381"/>
      <c r="PPJ35" s="381"/>
      <c r="PPK35" s="381"/>
      <c r="PPL35" s="381"/>
      <c r="PPM35" s="381"/>
      <c r="PPN35" s="381"/>
      <c r="PPO35" s="381"/>
      <c r="PPP35" s="381"/>
      <c r="PPQ35" s="381"/>
      <c r="PPR35" s="381"/>
      <c r="PPS35" s="381"/>
      <c r="PPT35" s="381"/>
      <c r="PPU35" s="381"/>
      <c r="PPV35" s="381"/>
      <c r="PPW35" s="381"/>
      <c r="PPX35" s="381"/>
      <c r="PPY35" s="381"/>
      <c r="PPZ35" s="381"/>
      <c r="PQA35" s="381"/>
      <c r="PQB35" s="381"/>
      <c r="PQC35" s="381"/>
      <c r="PQD35" s="381"/>
      <c r="PQE35" s="381"/>
      <c r="PQF35" s="381"/>
      <c r="PQG35" s="381"/>
      <c r="PQH35" s="381"/>
      <c r="PQI35" s="381"/>
      <c r="PQJ35" s="381"/>
      <c r="PQK35" s="381"/>
      <c r="PQL35" s="381"/>
      <c r="PQM35" s="381"/>
      <c r="PQN35" s="381"/>
      <c r="PQO35" s="381"/>
      <c r="PQP35" s="381"/>
      <c r="PQQ35" s="381"/>
      <c r="PQR35" s="381"/>
      <c r="PQS35" s="381"/>
      <c r="PQT35" s="381"/>
      <c r="PQU35" s="381"/>
      <c r="PQV35" s="381"/>
      <c r="PQW35" s="381"/>
      <c r="PQX35" s="381"/>
      <c r="PQY35" s="381"/>
      <c r="PQZ35" s="381"/>
      <c r="PRA35" s="381"/>
      <c r="PRB35" s="381"/>
      <c r="PRC35" s="381"/>
      <c r="PRD35" s="381"/>
      <c r="PRE35" s="381"/>
      <c r="PRF35" s="381"/>
      <c r="PRG35" s="381"/>
      <c r="PRH35" s="381"/>
      <c r="PRI35" s="381"/>
      <c r="PRJ35" s="381"/>
      <c r="PRK35" s="381"/>
      <c r="PRL35" s="381"/>
      <c r="PRM35" s="381"/>
      <c r="PRN35" s="381"/>
      <c r="PRO35" s="381"/>
      <c r="PRP35" s="381"/>
      <c r="PRQ35" s="381"/>
      <c r="PRR35" s="381"/>
      <c r="PRS35" s="381"/>
      <c r="PRT35" s="381"/>
      <c r="PRU35" s="381"/>
      <c r="PRV35" s="381"/>
      <c r="PRW35" s="381"/>
      <c r="PRX35" s="381"/>
      <c r="PRY35" s="381"/>
      <c r="PRZ35" s="381"/>
      <c r="PSA35" s="381"/>
      <c r="PSB35" s="381"/>
      <c r="PSC35" s="381"/>
      <c r="PSD35" s="381"/>
      <c r="PSE35" s="381"/>
      <c r="PSF35" s="381"/>
      <c r="PSG35" s="381"/>
      <c r="PSH35" s="381"/>
      <c r="PSI35" s="381"/>
      <c r="PSJ35" s="381"/>
      <c r="PSK35" s="381"/>
      <c r="PSL35" s="381"/>
      <c r="PSM35" s="381"/>
      <c r="PSN35" s="381"/>
      <c r="PSO35" s="381"/>
      <c r="PSP35" s="381"/>
      <c r="PSQ35" s="381"/>
      <c r="PSR35" s="381"/>
      <c r="PSS35" s="381"/>
      <c r="PST35" s="381"/>
      <c r="PSU35" s="381"/>
      <c r="PSV35" s="381"/>
      <c r="PSW35" s="381"/>
      <c r="PSX35" s="381"/>
      <c r="PSY35" s="381"/>
      <c r="PSZ35" s="381"/>
      <c r="PTA35" s="381"/>
      <c r="PTB35" s="381"/>
      <c r="PTC35" s="381"/>
      <c r="PTD35" s="381"/>
      <c r="PTE35" s="381"/>
      <c r="PTF35" s="381"/>
      <c r="PTG35" s="381"/>
      <c r="PTH35" s="381"/>
      <c r="PTI35" s="381"/>
      <c r="PTJ35" s="381"/>
      <c r="PTK35" s="381"/>
      <c r="PTL35" s="381"/>
      <c r="PTM35" s="381"/>
      <c r="PTN35" s="381"/>
      <c r="PTO35" s="381"/>
      <c r="PTP35" s="381"/>
      <c r="PTQ35" s="381"/>
      <c r="PTR35" s="381"/>
      <c r="PTS35" s="381"/>
      <c r="PTT35" s="381"/>
      <c r="PTU35" s="381"/>
      <c r="PTV35" s="381"/>
      <c r="PTW35" s="381"/>
      <c r="PTX35" s="381"/>
      <c r="PTY35" s="381"/>
      <c r="PTZ35" s="381"/>
      <c r="PUA35" s="381"/>
      <c r="PUB35" s="381"/>
      <c r="PUC35" s="381"/>
      <c r="PUD35" s="381"/>
      <c r="PUE35" s="381"/>
      <c r="PUF35" s="381"/>
      <c r="PUG35" s="381"/>
      <c r="PUH35" s="381"/>
      <c r="PUI35" s="381"/>
      <c r="PUJ35" s="381"/>
      <c r="PUK35" s="381"/>
      <c r="PUL35" s="381"/>
      <c r="PUM35" s="381"/>
      <c r="PUN35" s="381"/>
      <c r="PUO35" s="381"/>
      <c r="PUP35" s="381"/>
      <c r="PUQ35" s="381"/>
      <c r="PUR35" s="381"/>
      <c r="PUS35" s="381"/>
      <c r="PUT35" s="381"/>
      <c r="PUU35" s="381"/>
      <c r="PUV35" s="381"/>
      <c r="PUW35" s="381"/>
      <c r="PUX35" s="381"/>
      <c r="PUY35" s="381"/>
      <c r="PUZ35" s="381"/>
      <c r="PVA35" s="381"/>
      <c r="PVB35" s="381"/>
      <c r="PVC35" s="381"/>
      <c r="PVD35" s="381"/>
      <c r="PVE35" s="381"/>
      <c r="PVF35" s="381"/>
      <c r="PVG35" s="381"/>
      <c r="PVH35" s="381"/>
      <c r="PVI35" s="381"/>
      <c r="PVJ35" s="381"/>
      <c r="PVK35" s="381"/>
      <c r="PVL35" s="381"/>
      <c r="PVM35" s="381"/>
      <c r="PVN35" s="381"/>
      <c r="PVO35" s="381"/>
      <c r="PVP35" s="381"/>
      <c r="PVQ35" s="381"/>
      <c r="PVR35" s="381"/>
      <c r="PVS35" s="381"/>
      <c r="PVT35" s="381"/>
      <c r="PVU35" s="381"/>
      <c r="PVV35" s="381"/>
      <c r="PVW35" s="381"/>
      <c r="PVX35" s="381"/>
      <c r="PVY35" s="381"/>
      <c r="PVZ35" s="381"/>
      <c r="PWA35" s="381"/>
      <c r="PWB35" s="381"/>
      <c r="PWC35" s="381"/>
      <c r="PWD35" s="381"/>
      <c r="PWE35" s="381"/>
      <c r="PWF35" s="381"/>
      <c r="PWG35" s="381"/>
      <c r="PWH35" s="381"/>
      <c r="PWI35" s="381"/>
      <c r="PWJ35" s="381"/>
      <c r="PWK35" s="381"/>
      <c r="PWL35" s="381"/>
      <c r="PWM35" s="381"/>
      <c r="PWN35" s="381"/>
      <c r="PWO35" s="381"/>
      <c r="PWP35" s="381"/>
      <c r="PWQ35" s="381"/>
      <c r="PWR35" s="381"/>
      <c r="PWS35" s="381"/>
      <c r="PWT35" s="381"/>
      <c r="PWU35" s="381"/>
      <c r="PWV35" s="381"/>
      <c r="PWW35" s="381"/>
      <c r="PWX35" s="381"/>
      <c r="PWY35" s="381"/>
      <c r="PWZ35" s="381"/>
      <c r="PXA35" s="381"/>
      <c r="PXB35" s="381"/>
      <c r="PXC35" s="381"/>
      <c r="PXD35" s="381"/>
      <c r="PXE35" s="381"/>
      <c r="PXF35" s="381"/>
      <c r="PXG35" s="381"/>
      <c r="PXH35" s="381"/>
      <c r="PXI35" s="381"/>
      <c r="PXJ35" s="381"/>
      <c r="PXK35" s="381"/>
      <c r="PXL35" s="381"/>
      <c r="PXM35" s="381"/>
      <c r="PXN35" s="381"/>
      <c r="PXO35" s="381"/>
      <c r="PXP35" s="381"/>
      <c r="PXQ35" s="381"/>
      <c r="PXR35" s="381"/>
      <c r="PXS35" s="381"/>
      <c r="PXT35" s="381"/>
      <c r="PXU35" s="381"/>
      <c r="PXV35" s="381"/>
      <c r="PXW35" s="381"/>
      <c r="PXX35" s="381"/>
      <c r="PXY35" s="381"/>
      <c r="PXZ35" s="381"/>
      <c r="PYA35" s="381"/>
      <c r="PYB35" s="381"/>
      <c r="PYC35" s="381"/>
      <c r="PYD35" s="381"/>
      <c r="PYE35" s="381"/>
      <c r="PYF35" s="381"/>
      <c r="PYG35" s="381"/>
      <c r="PYH35" s="381"/>
      <c r="PYI35" s="381"/>
      <c r="PYJ35" s="381"/>
      <c r="PYK35" s="381"/>
      <c r="PYL35" s="381"/>
      <c r="PYM35" s="381"/>
      <c r="PYN35" s="381"/>
      <c r="PYO35" s="381"/>
      <c r="PYP35" s="381"/>
      <c r="PYQ35" s="381"/>
      <c r="PYR35" s="381"/>
      <c r="PYS35" s="381"/>
      <c r="PYT35" s="381"/>
      <c r="PYU35" s="381"/>
      <c r="PYV35" s="381"/>
      <c r="PYW35" s="381"/>
      <c r="PYX35" s="381"/>
      <c r="PYY35" s="381"/>
      <c r="PYZ35" s="381"/>
      <c r="PZA35" s="381"/>
      <c r="PZB35" s="381"/>
      <c r="PZC35" s="381"/>
      <c r="PZD35" s="381"/>
      <c r="PZE35" s="381"/>
      <c r="PZF35" s="381"/>
      <c r="PZG35" s="381"/>
      <c r="PZH35" s="381"/>
      <c r="PZI35" s="381"/>
      <c r="PZJ35" s="381"/>
      <c r="PZK35" s="381"/>
      <c r="PZL35" s="381"/>
      <c r="PZM35" s="381"/>
      <c r="PZN35" s="381"/>
      <c r="PZO35" s="381"/>
      <c r="PZP35" s="381"/>
      <c r="PZQ35" s="381"/>
      <c r="PZR35" s="381"/>
      <c r="PZS35" s="381"/>
      <c r="PZT35" s="381"/>
      <c r="PZU35" s="381"/>
      <c r="PZV35" s="381"/>
      <c r="PZW35" s="381"/>
      <c r="PZX35" s="381"/>
      <c r="PZY35" s="381"/>
      <c r="PZZ35" s="381"/>
      <c r="QAA35" s="381"/>
      <c r="QAB35" s="381"/>
      <c r="QAC35" s="381"/>
      <c r="QAD35" s="381"/>
      <c r="QAE35" s="381"/>
      <c r="QAF35" s="381"/>
      <c r="QAG35" s="381"/>
      <c r="QAH35" s="381"/>
      <c r="QAI35" s="381"/>
      <c r="QAJ35" s="381"/>
      <c r="QAK35" s="381"/>
      <c r="QAL35" s="381"/>
      <c r="QAM35" s="381"/>
      <c r="QAN35" s="381"/>
      <c r="QAO35" s="381"/>
      <c r="QAP35" s="381"/>
      <c r="QAQ35" s="381"/>
      <c r="QAR35" s="381"/>
      <c r="QAS35" s="381"/>
      <c r="QAT35" s="381"/>
      <c r="QAU35" s="381"/>
      <c r="QAV35" s="381"/>
      <c r="QAW35" s="381"/>
      <c r="QAX35" s="381"/>
      <c r="QAY35" s="381"/>
      <c r="QAZ35" s="381"/>
      <c r="QBA35" s="381"/>
      <c r="QBB35" s="381"/>
      <c r="QBC35" s="381"/>
      <c r="QBD35" s="381"/>
      <c r="QBE35" s="381"/>
      <c r="QBF35" s="381"/>
      <c r="QBG35" s="381"/>
      <c r="QBH35" s="381"/>
      <c r="QBI35" s="381"/>
      <c r="QBJ35" s="381"/>
      <c r="QBK35" s="381"/>
      <c r="QBL35" s="381"/>
      <c r="QBM35" s="381"/>
      <c r="QBN35" s="381"/>
      <c r="QBO35" s="381"/>
      <c r="QBP35" s="381"/>
      <c r="QBQ35" s="381"/>
      <c r="QBR35" s="381"/>
      <c r="QBS35" s="381"/>
      <c r="QBT35" s="381"/>
      <c r="QBU35" s="381"/>
      <c r="QBV35" s="381"/>
      <c r="QBW35" s="381"/>
      <c r="QBX35" s="381"/>
      <c r="QBY35" s="381"/>
      <c r="QBZ35" s="381"/>
      <c r="QCA35" s="381"/>
      <c r="QCB35" s="381"/>
      <c r="QCC35" s="381"/>
      <c r="QCD35" s="381"/>
      <c r="QCE35" s="381"/>
      <c r="QCF35" s="381"/>
      <c r="QCG35" s="381"/>
      <c r="QCH35" s="381"/>
      <c r="QCI35" s="381"/>
      <c r="QCJ35" s="381"/>
      <c r="QCK35" s="381"/>
      <c r="QCL35" s="381"/>
      <c r="QCM35" s="381"/>
      <c r="QCN35" s="381"/>
      <c r="QCO35" s="381"/>
      <c r="QCP35" s="381"/>
      <c r="QCQ35" s="381"/>
      <c r="QCR35" s="381"/>
      <c r="QCS35" s="381"/>
      <c r="QCT35" s="381"/>
      <c r="QCU35" s="381"/>
      <c r="QCV35" s="381"/>
      <c r="QCW35" s="381"/>
      <c r="QCX35" s="381"/>
      <c r="QCY35" s="381"/>
      <c r="QCZ35" s="381"/>
      <c r="QDA35" s="381"/>
      <c r="QDB35" s="381"/>
      <c r="QDC35" s="381"/>
      <c r="QDD35" s="381"/>
      <c r="QDE35" s="381"/>
      <c r="QDF35" s="381"/>
      <c r="QDG35" s="381"/>
      <c r="QDH35" s="381"/>
      <c r="QDI35" s="381"/>
      <c r="QDJ35" s="381"/>
      <c r="QDK35" s="381"/>
      <c r="QDL35" s="381"/>
      <c r="QDM35" s="381"/>
      <c r="QDN35" s="381"/>
      <c r="QDO35" s="381"/>
      <c r="QDP35" s="381"/>
      <c r="QDQ35" s="381"/>
      <c r="QDR35" s="381"/>
      <c r="QDS35" s="381"/>
      <c r="QDT35" s="381"/>
      <c r="QDU35" s="381"/>
      <c r="QDV35" s="381"/>
      <c r="QDW35" s="381"/>
      <c r="QDX35" s="381"/>
      <c r="QDY35" s="381"/>
      <c r="QDZ35" s="381"/>
      <c r="QEA35" s="381"/>
      <c r="QEB35" s="381"/>
      <c r="QEC35" s="381"/>
      <c r="QED35" s="381"/>
      <c r="QEE35" s="381"/>
      <c r="QEF35" s="381"/>
      <c r="QEG35" s="381"/>
      <c r="QEH35" s="381"/>
      <c r="QEI35" s="381"/>
      <c r="QEJ35" s="381"/>
      <c r="QEK35" s="381"/>
      <c r="QEL35" s="381"/>
      <c r="QEM35" s="381"/>
      <c r="QEN35" s="381"/>
      <c r="QEO35" s="381"/>
      <c r="QEP35" s="381"/>
      <c r="QEQ35" s="381"/>
      <c r="QER35" s="381"/>
      <c r="QES35" s="381"/>
      <c r="QET35" s="381"/>
      <c r="QEU35" s="381"/>
      <c r="QEV35" s="381"/>
      <c r="QEW35" s="381"/>
      <c r="QEX35" s="381"/>
      <c r="QEY35" s="381"/>
      <c r="QEZ35" s="381"/>
      <c r="QFA35" s="381"/>
      <c r="QFB35" s="381"/>
      <c r="QFC35" s="381"/>
      <c r="QFD35" s="381"/>
      <c r="QFE35" s="381"/>
      <c r="QFF35" s="381"/>
      <c r="QFG35" s="381"/>
      <c r="QFH35" s="381"/>
      <c r="QFI35" s="381"/>
      <c r="QFJ35" s="381"/>
      <c r="QFK35" s="381"/>
      <c r="QFL35" s="381"/>
      <c r="QFM35" s="381"/>
      <c r="QFN35" s="381"/>
      <c r="QFO35" s="381"/>
      <c r="QFP35" s="381"/>
      <c r="QFQ35" s="381"/>
      <c r="QFR35" s="381"/>
      <c r="QFS35" s="381"/>
      <c r="QFT35" s="381"/>
      <c r="QFU35" s="381"/>
      <c r="QFV35" s="381"/>
      <c r="QFW35" s="381"/>
      <c r="QFX35" s="381"/>
      <c r="QFY35" s="381"/>
      <c r="QFZ35" s="381"/>
      <c r="QGA35" s="381"/>
      <c r="QGB35" s="381"/>
      <c r="QGC35" s="381"/>
      <c r="QGD35" s="381"/>
      <c r="QGE35" s="381"/>
      <c r="QGF35" s="381"/>
      <c r="QGG35" s="381"/>
      <c r="QGH35" s="381"/>
      <c r="QGI35" s="381"/>
      <c r="QGJ35" s="381"/>
      <c r="QGK35" s="381"/>
      <c r="QGL35" s="381"/>
      <c r="QGM35" s="381"/>
      <c r="QGN35" s="381"/>
      <c r="QGO35" s="381"/>
      <c r="QGP35" s="381"/>
      <c r="QGQ35" s="381"/>
      <c r="QGR35" s="381"/>
      <c r="QGS35" s="381"/>
      <c r="QGT35" s="381"/>
      <c r="QGU35" s="381"/>
      <c r="QGV35" s="381"/>
      <c r="QGW35" s="381"/>
      <c r="QGX35" s="381"/>
      <c r="QGY35" s="381"/>
      <c r="QGZ35" s="381"/>
      <c r="QHA35" s="381"/>
      <c r="QHB35" s="381"/>
      <c r="QHC35" s="381"/>
      <c r="QHD35" s="381"/>
      <c r="QHE35" s="381"/>
      <c r="QHF35" s="381"/>
      <c r="QHG35" s="381"/>
      <c r="QHH35" s="381"/>
      <c r="QHI35" s="381"/>
      <c r="QHJ35" s="381"/>
      <c r="QHK35" s="381"/>
      <c r="QHL35" s="381"/>
      <c r="QHM35" s="381"/>
      <c r="QHN35" s="381"/>
      <c r="QHO35" s="381"/>
      <c r="QHP35" s="381"/>
      <c r="QHQ35" s="381"/>
      <c r="QHR35" s="381"/>
      <c r="QHS35" s="381"/>
      <c r="QHT35" s="381"/>
      <c r="QHU35" s="381"/>
      <c r="QHV35" s="381"/>
      <c r="QHW35" s="381"/>
      <c r="QHX35" s="381"/>
      <c r="QHY35" s="381"/>
      <c r="QHZ35" s="381"/>
      <c r="QIA35" s="381"/>
      <c r="QIB35" s="381"/>
      <c r="QIC35" s="381"/>
      <c r="QID35" s="381"/>
      <c r="QIE35" s="381"/>
      <c r="QIF35" s="381"/>
      <c r="QIG35" s="381"/>
      <c r="QIH35" s="381"/>
      <c r="QII35" s="381"/>
      <c r="QIJ35" s="381"/>
      <c r="QIK35" s="381"/>
      <c r="QIL35" s="381"/>
      <c r="QIM35" s="381"/>
      <c r="QIN35" s="381"/>
      <c r="QIO35" s="381"/>
      <c r="QIP35" s="381"/>
      <c r="QIQ35" s="381"/>
      <c r="QIR35" s="381"/>
      <c r="QIS35" s="381"/>
      <c r="QIT35" s="381"/>
      <c r="QIU35" s="381"/>
      <c r="QIV35" s="381"/>
      <c r="QIW35" s="381"/>
      <c r="QIX35" s="381"/>
      <c r="QIY35" s="381"/>
      <c r="QIZ35" s="381"/>
      <c r="QJA35" s="381"/>
      <c r="QJB35" s="381"/>
      <c r="QJC35" s="381"/>
      <c r="QJD35" s="381"/>
      <c r="QJE35" s="381"/>
      <c r="QJF35" s="381"/>
      <c r="QJG35" s="381"/>
      <c r="QJH35" s="381"/>
      <c r="QJI35" s="381"/>
      <c r="QJJ35" s="381"/>
      <c r="QJK35" s="381"/>
      <c r="QJL35" s="381"/>
      <c r="QJM35" s="381"/>
      <c r="QJN35" s="381"/>
      <c r="QJO35" s="381"/>
      <c r="QJP35" s="381"/>
      <c r="QJQ35" s="381"/>
      <c r="QJR35" s="381"/>
      <c r="QJS35" s="381"/>
      <c r="QJT35" s="381"/>
      <c r="QJU35" s="381"/>
      <c r="QJV35" s="381"/>
      <c r="QJW35" s="381"/>
      <c r="QJX35" s="381"/>
      <c r="QJY35" s="381"/>
      <c r="QJZ35" s="381"/>
      <c r="QKA35" s="381"/>
      <c r="QKB35" s="381"/>
      <c r="QKC35" s="381"/>
      <c r="QKD35" s="381"/>
      <c r="QKE35" s="381"/>
      <c r="QKF35" s="381"/>
      <c r="QKG35" s="381"/>
      <c r="QKH35" s="381"/>
      <c r="QKI35" s="381"/>
      <c r="QKJ35" s="381"/>
      <c r="QKK35" s="381"/>
      <c r="QKL35" s="381"/>
      <c r="QKM35" s="381"/>
      <c r="QKN35" s="381"/>
      <c r="QKO35" s="381"/>
      <c r="QKP35" s="381"/>
      <c r="QKQ35" s="381"/>
      <c r="QKR35" s="381"/>
      <c r="QKS35" s="381"/>
      <c r="QKT35" s="381"/>
      <c r="QKU35" s="381"/>
      <c r="QKV35" s="381"/>
      <c r="QKW35" s="381"/>
      <c r="QKX35" s="381"/>
      <c r="QKY35" s="381"/>
      <c r="QKZ35" s="381"/>
      <c r="QLA35" s="381"/>
      <c r="QLB35" s="381"/>
      <c r="QLC35" s="381"/>
      <c r="QLD35" s="381"/>
      <c r="QLE35" s="381"/>
      <c r="QLF35" s="381"/>
      <c r="QLG35" s="381"/>
      <c r="QLH35" s="381"/>
      <c r="QLI35" s="381"/>
      <c r="QLJ35" s="381"/>
      <c r="QLK35" s="381"/>
      <c r="QLL35" s="381"/>
      <c r="QLM35" s="381"/>
      <c r="QLN35" s="381"/>
      <c r="QLO35" s="381"/>
      <c r="QLP35" s="381"/>
      <c r="QLQ35" s="381"/>
      <c r="QLR35" s="381"/>
      <c r="QLS35" s="381"/>
      <c r="QLT35" s="381"/>
      <c r="QLU35" s="381"/>
      <c r="QLV35" s="381"/>
      <c r="QLW35" s="381"/>
      <c r="QLX35" s="381"/>
      <c r="QLY35" s="381"/>
      <c r="QLZ35" s="381"/>
      <c r="QMA35" s="381"/>
      <c r="QMB35" s="381"/>
      <c r="QMC35" s="381"/>
      <c r="QMD35" s="381"/>
      <c r="QME35" s="381"/>
      <c r="QMF35" s="381"/>
      <c r="QMG35" s="381"/>
      <c r="QMH35" s="381"/>
      <c r="QMI35" s="381"/>
      <c r="QMJ35" s="381"/>
      <c r="QMK35" s="381"/>
      <c r="QML35" s="381"/>
      <c r="QMM35" s="381"/>
      <c r="QMN35" s="381"/>
      <c r="QMO35" s="381"/>
      <c r="QMP35" s="381"/>
      <c r="QMQ35" s="381"/>
      <c r="QMR35" s="381"/>
      <c r="QMS35" s="381"/>
      <c r="QMT35" s="381"/>
      <c r="QMU35" s="381"/>
      <c r="QMV35" s="381"/>
      <c r="QMW35" s="381"/>
      <c r="QMX35" s="381"/>
      <c r="QMY35" s="381"/>
      <c r="QMZ35" s="381"/>
      <c r="QNA35" s="381"/>
      <c r="QNB35" s="381"/>
      <c r="QNC35" s="381"/>
      <c r="QND35" s="381"/>
      <c r="QNE35" s="381"/>
      <c r="QNF35" s="381"/>
      <c r="QNG35" s="381"/>
      <c r="QNH35" s="381"/>
      <c r="QNI35" s="381"/>
      <c r="QNJ35" s="381"/>
      <c r="QNK35" s="381"/>
      <c r="QNL35" s="381"/>
      <c r="QNM35" s="381"/>
      <c r="QNN35" s="381"/>
      <c r="QNO35" s="381"/>
      <c r="QNP35" s="381"/>
      <c r="QNQ35" s="381"/>
      <c r="QNR35" s="381"/>
      <c r="QNS35" s="381"/>
      <c r="QNT35" s="381"/>
      <c r="QNU35" s="381"/>
      <c r="QNV35" s="381"/>
      <c r="QNW35" s="381"/>
      <c r="QNX35" s="381"/>
      <c r="QNY35" s="381"/>
      <c r="QNZ35" s="381"/>
      <c r="QOA35" s="381"/>
      <c r="QOB35" s="381"/>
      <c r="QOC35" s="381"/>
      <c r="QOD35" s="381"/>
      <c r="QOE35" s="381"/>
      <c r="QOF35" s="381"/>
      <c r="QOG35" s="381"/>
      <c r="QOH35" s="381"/>
      <c r="QOI35" s="381"/>
      <c r="QOJ35" s="381"/>
      <c r="QOK35" s="381"/>
      <c r="QOL35" s="381"/>
      <c r="QOM35" s="381"/>
      <c r="QON35" s="381"/>
      <c r="QOO35" s="381"/>
      <c r="QOP35" s="381"/>
      <c r="QOQ35" s="381"/>
      <c r="QOR35" s="381"/>
      <c r="QOS35" s="381"/>
      <c r="QOT35" s="381"/>
      <c r="QOU35" s="381"/>
      <c r="QOV35" s="381"/>
      <c r="QOW35" s="381"/>
      <c r="QOX35" s="381"/>
      <c r="QOY35" s="381"/>
      <c r="QOZ35" s="381"/>
      <c r="QPA35" s="381"/>
      <c r="QPB35" s="381"/>
      <c r="QPC35" s="381"/>
      <c r="QPD35" s="381"/>
      <c r="QPE35" s="381"/>
      <c r="QPF35" s="381"/>
      <c r="QPG35" s="381"/>
      <c r="QPH35" s="381"/>
      <c r="QPI35" s="381"/>
      <c r="QPJ35" s="381"/>
      <c r="QPK35" s="381"/>
      <c r="QPL35" s="381"/>
      <c r="QPM35" s="381"/>
      <c r="QPN35" s="381"/>
      <c r="QPO35" s="381"/>
      <c r="QPP35" s="381"/>
      <c r="QPQ35" s="381"/>
      <c r="QPR35" s="381"/>
      <c r="QPS35" s="381"/>
      <c r="QPT35" s="381"/>
      <c r="QPU35" s="381"/>
      <c r="QPV35" s="381"/>
      <c r="QPW35" s="381"/>
      <c r="QPX35" s="381"/>
      <c r="QPY35" s="381"/>
      <c r="QPZ35" s="381"/>
      <c r="QQA35" s="381"/>
      <c r="QQB35" s="381"/>
      <c r="QQC35" s="381"/>
      <c r="QQD35" s="381"/>
      <c r="QQE35" s="381"/>
      <c r="QQF35" s="381"/>
      <c r="QQG35" s="381"/>
      <c r="QQH35" s="381"/>
      <c r="QQI35" s="381"/>
      <c r="QQJ35" s="381"/>
      <c r="QQK35" s="381"/>
      <c r="QQL35" s="381"/>
      <c r="QQM35" s="381"/>
      <c r="QQN35" s="381"/>
      <c r="QQO35" s="381"/>
      <c r="QQP35" s="381"/>
      <c r="QQQ35" s="381"/>
      <c r="QQR35" s="381"/>
      <c r="QQS35" s="381"/>
      <c r="QQT35" s="381"/>
      <c r="QQU35" s="381"/>
      <c r="QQV35" s="381"/>
      <c r="QQW35" s="381"/>
      <c r="QQX35" s="381"/>
      <c r="QQY35" s="381"/>
      <c r="QQZ35" s="381"/>
      <c r="QRA35" s="381"/>
      <c r="QRB35" s="381"/>
      <c r="QRC35" s="381"/>
      <c r="QRD35" s="381"/>
      <c r="QRE35" s="381"/>
      <c r="QRF35" s="381"/>
      <c r="QRG35" s="381"/>
      <c r="QRH35" s="381"/>
      <c r="QRI35" s="381"/>
      <c r="QRJ35" s="381"/>
      <c r="QRK35" s="381"/>
      <c r="QRL35" s="381"/>
      <c r="QRM35" s="381"/>
      <c r="QRN35" s="381"/>
      <c r="QRO35" s="381"/>
      <c r="QRP35" s="381"/>
      <c r="QRQ35" s="381"/>
      <c r="QRR35" s="381"/>
      <c r="QRS35" s="381"/>
      <c r="QRT35" s="381"/>
      <c r="QRU35" s="381"/>
      <c r="QRV35" s="381"/>
      <c r="QRW35" s="381"/>
      <c r="QRX35" s="381"/>
      <c r="QRY35" s="381"/>
      <c r="QRZ35" s="381"/>
      <c r="QSA35" s="381"/>
      <c r="QSB35" s="381"/>
      <c r="QSC35" s="381"/>
      <c r="QSD35" s="381"/>
      <c r="QSE35" s="381"/>
      <c r="QSF35" s="381"/>
      <c r="QSG35" s="381"/>
      <c r="QSH35" s="381"/>
      <c r="QSI35" s="381"/>
      <c r="QSJ35" s="381"/>
      <c r="QSK35" s="381"/>
      <c r="QSL35" s="381"/>
      <c r="QSM35" s="381"/>
      <c r="QSN35" s="381"/>
      <c r="QSO35" s="381"/>
      <c r="QSP35" s="381"/>
      <c r="QSQ35" s="381"/>
      <c r="QSR35" s="381"/>
      <c r="QSS35" s="381"/>
      <c r="QST35" s="381"/>
      <c r="QSU35" s="381"/>
      <c r="QSV35" s="381"/>
      <c r="QSW35" s="381"/>
      <c r="QSX35" s="381"/>
      <c r="QSY35" s="381"/>
      <c r="QSZ35" s="381"/>
      <c r="QTA35" s="381"/>
      <c r="QTB35" s="381"/>
      <c r="QTC35" s="381"/>
      <c r="QTD35" s="381"/>
      <c r="QTE35" s="381"/>
      <c r="QTF35" s="381"/>
      <c r="QTG35" s="381"/>
      <c r="QTH35" s="381"/>
      <c r="QTI35" s="381"/>
      <c r="QTJ35" s="381"/>
      <c r="QTK35" s="381"/>
      <c r="QTL35" s="381"/>
      <c r="QTM35" s="381"/>
      <c r="QTN35" s="381"/>
      <c r="QTO35" s="381"/>
      <c r="QTP35" s="381"/>
      <c r="QTQ35" s="381"/>
      <c r="QTR35" s="381"/>
      <c r="QTS35" s="381"/>
      <c r="QTT35" s="381"/>
      <c r="QTU35" s="381"/>
      <c r="QTV35" s="381"/>
      <c r="QTW35" s="381"/>
      <c r="QTX35" s="381"/>
      <c r="QTY35" s="381"/>
      <c r="QTZ35" s="381"/>
      <c r="QUA35" s="381"/>
      <c r="QUB35" s="381"/>
      <c r="QUC35" s="381"/>
      <c r="QUD35" s="381"/>
      <c r="QUE35" s="381"/>
      <c r="QUF35" s="381"/>
      <c r="QUG35" s="381"/>
      <c r="QUH35" s="381"/>
      <c r="QUI35" s="381"/>
      <c r="QUJ35" s="381"/>
      <c r="QUK35" s="381"/>
      <c r="QUL35" s="381"/>
      <c r="QUM35" s="381"/>
      <c r="QUN35" s="381"/>
      <c r="QUO35" s="381"/>
      <c r="QUP35" s="381"/>
      <c r="QUQ35" s="381"/>
      <c r="QUR35" s="381"/>
      <c r="QUS35" s="381"/>
      <c r="QUT35" s="381"/>
      <c r="QUU35" s="381"/>
      <c r="QUV35" s="381"/>
      <c r="QUW35" s="381"/>
      <c r="QUX35" s="381"/>
      <c r="QUY35" s="381"/>
      <c r="QUZ35" s="381"/>
      <c r="QVA35" s="381"/>
      <c r="QVB35" s="381"/>
      <c r="QVC35" s="381"/>
      <c r="QVD35" s="381"/>
      <c r="QVE35" s="381"/>
      <c r="QVF35" s="381"/>
      <c r="QVG35" s="381"/>
      <c r="QVH35" s="381"/>
      <c r="QVI35" s="381"/>
      <c r="QVJ35" s="381"/>
      <c r="QVK35" s="381"/>
      <c r="QVL35" s="381"/>
      <c r="QVM35" s="381"/>
      <c r="QVN35" s="381"/>
      <c r="QVO35" s="381"/>
      <c r="QVP35" s="381"/>
      <c r="QVQ35" s="381"/>
      <c r="QVR35" s="381"/>
      <c r="QVS35" s="381"/>
      <c r="QVT35" s="381"/>
      <c r="QVU35" s="381"/>
      <c r="QVV35" s="381"/>
      <c r="QVW35" s="381"/>
      <c r="QVX35" s="381"/>
      <c r="QVY35" s="381"/>
      <c r="QVZ35" s="381"/>
      <c r="QWA35" s="381"/>
      <c r="QWB35" s="381"/>
      <c r="QWC35" s="381"/>
      <c r="QWD35" s="381"/>
      <c r="QWE35" s="381"/>
      <c r="QWF35" s="381"/>
      <c r="QWG35" s="381"/>
      <c r="QWH35" s="381"/>
      <c r="QWI35" s="381"/>
      <c r="QWJ35" s="381"/>
      <c r="QWK35" s="381"/>
      <c r="QWL35" s="381"/>
      <c r="QWM35" s="381"/>
      <c r="QWN35" s="381"/>
      <c r="QWO35" s="381"/>
      <c r="QWP35" s="381"/>
      <c r="QWQ35" s="381"/>
      <c r="QWR35" s="381"/>
      <c r="QWS35" s="381"/>
      <c r="QWT35" s="381"/>
      <c r="QWU35" s="381"/>
      <c r="QWV35" s="381"/>
      <c r="QWW35" s="381"/>
      <c r="QWX35" s="381"/>
      <c r="QWY35" s="381"/>
      <c r="QWZ35" s="381"/>
      <c r="QXA35" s="381"/>
      <c r="QXB35" s="381"/>
      <c r="QXC35" s="381"/>
      <c r="QXD35" s="381"/>
      <c r="QXE35" s="381"/>
      <c r="QXF35" s="381"/>
      <c r="QXG35" s="381"/>
      <c r="QXH35" s="381"/>
      <c r="QXI35" s="381"/>
      <c r="QXJ35" s="381"/>
      <c r="QXK35" s="381"/>
      <c r="QXL35" s="381"/>
      <c r="QXM35" s="381"/>
      <c r="QXN35" s="381"/>
      <c r="QXO35" s="381"/>
      <c r="QXP35" s="381"/>
      <c r="QXQ35" s="381"/>
      <c r="QXR35" s="381"/>
      <c r="QXS35" s="381"/>
      <c r="QXT35" s="381"/>
      <c r="QXU35" s="381"/>
      <c r="QXV35" s="381"/>
      <c r="QXW35" s="381"/>
      <c r="QXX35" s="381"/>
      <c r="QXY35" s="381"/>
      <c r="QXZ35" s="381"/>
      <c r="QYA35" s="381"/>
      <c r="QYB35" s="381"/>
      <c r="QYC35" s="381"/>
      <c r="QYD35" s="381"/>
      <c r="QYE35" s="381"/>
      <c r="QYF35" s="381"/>
      <c r="QYG35" s="381"/>
      <c r="QYH35" s="381"/>
      <c r="QYI35" s="381"/>
      <c r="QYJ35" s="381"/>
      <c r="QYK35" s="381"/>
      <c r="QYL35" s="381"/>
      <c r="QYM35" s="381"/>
      <c r="QYN35" s="381"/>
      <c r="QYO35" s="381"/>
      <c r="QYP35" s="381"/>
      <c r="QYQ35" s="381"/>
      <c r="QYR35" s="381"/>
      <c r="QYS35" s="381"/>
      <c r="QYT35" s="381"/>
      <c r="QYU35" s="381"/>
      <c r="QYV35" s="381"/>
      <c r="QYW35" s="381"/>
      <c r="QYX35" s="381"/>
      <c r="QYY35" s="381"/>
      <c r="QYZ35" s="381"/>
      <c r="QZA35" s="381"/>
      <c r="QZB35" s="381"/>
      <c r="QZC35" s="381"/>
      <c r="QZD35" s="381"/>
      <c r="QZE35" s="381"/>
      <c r="QZF35" s="381"/>
      <c r="QZG35" s="381"/>
      <c r="QZH35" s="381"/>
      <c r="QZI35" s="381"/>
      <c r="QZJ35" s="381"/>
      <c r="QZK35" s="381"/>
      <c r="QZL35" s="381"/>
      <c r="QZM35" s="381"/>
      <c r="QZN35" s="381"/>
      <c r="QZO35" s="381"/>
      <c r="QZP35" s="381"/>
      <c r="QZQ35" s="381"/>
      <c r="QZR35" s="381"/>
      <c r="QZS35" s="381"/>
      <c r="QZT35" s="381"/>
      <c r="QZU35" s="381"/>
      <c r="QZV35" s="381"/>
      <c r="QZW35" s="381"/>
      <c r="QZX35" s="381"/>
      <c r="QZY35" s="381"/>
      <c r="QZZ35" s="381"/>
      <c r="RAA35" s="381"/>
      <c r="RAB35" s="381"/>
      <c r="RAC35" s="381"/>
      <c r="RAD35" s="381"/>
      <c r="RAE35" s="381"/>
      <c r="RAF35" s="381"/>
      <c r="RAG35" s="381"/>
      <c r="RAH35" s="381"/>
      <c r="RAI35" s="381"/>
      <c r="RAJ35" s="381"/>
      <c r="RAK35" s="381"/>
      <c r="RAL35" s="381"/>
      <c r="RAM35" s="381"/>
      <c r="RAN35" s="381"/>
      <c r="RAO35" s="381"/>
      <c r="RAP35" s="381"/>
      <c r="RAQ35" s="381"/>
      <c r="RAR35" s="381"/>
      <c r="RAS35" s="381"/>
      <c r="RAT35" s="381"/>
      <c r="RAU35" s="381"/>
      <c r="RAV35" s="381"/>
      <c r="RAW35" s="381"/>
      <c r="RAX35" s="381"/>
      <c r="RAY35" s="381"/>
      <c r="RAZ35" s="381"/>
      <c r="RBA35" s="381"/>
      <c r="RBB35" s="381"/>
      <c r="RBC35" s="381"/>
      <c r="RBD35" s="381"/>
      <c r="RBE35" s="381"/>
      <c r="RBF35" s="381"/>
      <c r="RBG35" s="381"/>
      <c r="RBH35" s="381"/>
      <c r="RBI35" s="381"/>
      <c r="RBJ35" s="381"/>
      <c r="RBK35" s="381"/>
      <c r="RBL35" s="381"/>
      <c r="RBM35" s="381"/>
      <c r="RBN35" s="381"/>
      <c r="RBO35" s="381"/>
      <c r="RBP35" s="381"/>
      <c r="RBQ35" s="381"/>
      <c r="RBR35" s="381"/>
      <c r="RBS35" s="381"/>
      <c r="RBT35" s="381"/>
      <c r="RBU35" s="381"/>
      <c r="RBV35" s="381"/>
      <c r="RBW35" s="381"/>
      <c r="RBX35" s="381"/>
      <c r="RBY35" s="381"/>
      <c r="RBZ35" s="381"/>
      <c r="RCA35" s="381"/>
      <c r="RCB35" s="381"/>
      <c r="RCC35" s="381"/>
      <c r="RCD35" s="381"/>
      <c r="RCE35" s="381"/>
      <c r="RCF35" s="381"/>
      <c r="RCG35" s="381"/>
      <c r="RCH35" s="381"/>
      <c r="RCI35" s="381"/>
      <c r="RCJ35" s="381"/>
      <c r="RCK35" s="381"/>
      <c r="RCL35" s="381"/>
      <c r="RCM35" s="381"/>
      <c r="RCN35" s="381"/>
      <c r="RCO35" s="381"/>
      <c r="RCP35" s="381"/>
      <c r="RCQ35" s="381"/>
      <c r="RCR35" s="381"/>
      <c r="RCS35" s="381"/>
      <c r="RCT35" s="381"/>
      <c r="RCU35" s="381"/>
      <c r="RCV35" s="381"/>
      <c r="RCW35" s="381"/>
      <c r="RCX35" s="381"/>
      <c r="RCY35" s="381"/>
      <c r="RCZ35" s="381"/>
      <c r="RDA35" s="381"/>
      <c r="RDB35" s="381"/>
      <c r="RDC35" s="381"/>
      <c r="RDD35" s="381"/>
      <c r="RDE35" s="381"/>
      <c r="RDF35" s="381"/>
      <c r="RDG35" s="381"/>
      <c r="RDH35" s="381"/>
      <c r="RDI35" s="381"/>
      <c r="RDJ35" s="381"/>
      <c r="RDK35" s="381"/>
      <c r="RDL35" s="381"/>
      <c r="RDM35" s="381"/>
      <c r="RDN35" s="381"/>
      <c r="RDO35" s="381"/>
      <c r="RDP35" s="381"/>
      <c r="RDQ35" s="381"/>
      <c r="RDR35" s="381"/>
      <c r="RDS35" s="381"/>
      <c r="RDT35" s="381"/>
      <c r="RDU35" s="381"/>
      <c r="RDV35" s="381"/>
      <c r="RDW35" s="381"/>
      <c r="RDX35" s="381"/>
      <c r="RDY35" s="381"/>
      <c r="RDZ35" s="381"/>
      <c r="REA35" s="381"/>
      <c r="REB35" s="381"/>
      <c r="REC35" s="381"/>
      <c r="RED35" s="381"/>
      <c r="REE35" s="381"/>
      <c r="REF35" s="381"/>
      <c r="REG35" s="381"/>
      <c r="REH35" s="381"/>
      <c r="REI35" s="381"/>
      <c r="REJ35" s="381"/>
      <c r="REK35" s="381"/>
      <c r="REL35" s="381"/>
      <c r="REM35" s="381"/>
      <c r="REN35" s="381"/>
      <c r="REO35" s="381"/>
      <c r="REP35" s="381"/>
      <c r="REQ35" s="381"/>
      <c r="RER35" s="381"/>
      <c r="RES35" s="381"/>
      <c r="RET35" s="381"/>
      <c r="REU35" s="381"/>
      <c r="REV35" s="381"/>
      <c r="REW35" s="381"/>
      <c r="REX35" s="381"/>
      <c r="REY35" s="381"/>
      <c r="REZ35" s="381"/>
      <c r="RFA35" s="381"/>
      <c r="RFB35" s="381"/>
      <c r="RFC35" s="381"/>
      <c r="RFD35" s="381"/>
      <c r="RFE35" s="381"/>
      <c r="RFF35" s="381"/>
      <c r="RFG35" s="381"/>
      <c r="RFH35" s="381"/>
      <c r="RFI35" s="381"/>
      <c r="RFJ35" s="381"/>
      <c r="RFK35" s="381"/>
      <c r="RFL35" s="381"/>
      <c r="RFM35" s="381"/>
      <c r="RFN35" s="381"/>
      <c r="RFO35" s="381"/>
      <c r="RFP35" s="381"/>
      <c r="RFQ35" s="381"/>
      <c r="RFR35" s="381"/>
      <c r="RFS35" s="381"/>
      <c r="RFT35" s="381"/>
      <c r="RFU35" s="381"/>
      <c r="RFV35" s="381"/>
      <c r="RFW35" s="381"/>
      <c r="RFX35" s="381"/>
      <c r="RFY35" s="381"/>
      <c r="RFZ35" s="381"/>
      <c r="RGA35" s="381"/>
      <c r="RGB35" s="381"/>
      <c r="RGC35" s="381"/>
      <c r="RGD35" s="381"/>
      <c r="RGE35" s="381"/>
      <c r="RGF35" s="381"/>
      <c r="RGG35" s="381"/>
      <c r="RGH35" s="381"/>
      <c r="RGI35" s="381"/>
      <c r="RGJ35" s="381"/>
      <c r="RGK35" s="381"/>
      <c r="RGL35" s="381"/>
      <c r="RGM35" s="381"/>
      <c r="RGN35" s="381"/>
      <c r="RGO35" s="381"/>
      <c r="RGP35" s="381"/>
      <c r="RGQ35" s="381"/>
      <c r="RGR35" s="381"/>
      <c r="RGS35" s="381"/>
      <c r="RGT35" s="381"/>
      <c r="RGU35" s="381"/>
      <c r="RGV35" s="381"/>
      <c r="RGW35" s="381"/>
      <c r="RGX35" s="381"/>
      <c r="RGY35" s="381"/>
      <c r="RGZ35" s="381"/>
      <c r="RHA35" s="381"/>
      <c r="RHB35" s="381"/>
      <c r="RHC35" s="381"/>
      <c r="RHD35" s="381"/>
      <c r="RHE35" s="381"/>
      <c r="RHF35" s="381"/>
      <c r="RHG35" s="381"/>
      <c r="RHH35" s="381"/>
      <c r="RHI35" s="381"/>
      <c r="RHJ35" s="381"/>
      <c r="RHK35" s="381"/>
      <c r="RHL35" s="381"/>
      <c r="RHM35" s="381"/>
      <c r="RHN35" s="381"/>
      <c r="RHO35" s="381"/>
      <c r="RHP35" s="381"/>
      <c r="RHQ35" s="381"/>
      <c r="RHR35" s="381"/>
      <c r="RHS35" s="381"/>
      <c r="RHT35" s="381"/>
      <c r="RHU35" s="381"/>
      <c r="RHV35" s="381"/>
      <c r="RHW35" s="381"/>
      <c r="RHX35" s="381"/>
      <c r="RHY35" s="381"/>
      <c r="RHZ35" s="381"/>
      <c r="RIA35" s="381"/>
      <c r="RIB35" s="381"/>
      <c r="RIC35" s="381"/>
      <c r="RID35" s="381"/>
      <c r="RIE35" s="381"/>
      <c r="RIF35" s="381"/>
      <c r="RIG35" s="381"/>
      <c r="RIH35" s="381"/>
      <c r="RII35" s="381"/>
      <c r="RIJ35" s="381"/>
      <c r="RIK35" s="381"/>
      <c r="RIL35" s="381"/>
      <c r="RIM35" s="381"/>
      <c r="RIN35" s="381"/>
      <c r="RIO35" s="381"/>
      <c r="RIP35" s="381"/>
      <c r="RIQ35" s="381"/>
      <c r="RIR35" s="381"/>
      <c r="RIS35" s="381"/>
      <c r="RIT35" s="381"/>
      <c r="RIU35" s="381"/>
      <c r="RIV35" s="381"/>
      <c r="RIW35" s="381"/>
      <c r="RIX35" s="381"/>
      <c r="RIY35" s="381"/>
      <c r="RIZ35" s="381"/>
      <c r="RJA35" s="381"/>
      <c r="RJB35" s="381"/>
      <c r="RJC35" s="381"/>
      <c r="RJD35" s="381"/>
      <c r="RJE35" s="381"/>
      <c r="RJF35" s="381"/>
      <c r="RJG35" s="381"/>
      <c r="RJH35" s="381"/>
      <c r="RJI35" s="381"/>
      <c r="RJJ35" s="381"/>
      <c r="RJK35" s="381"/>
      <c r="RJL35" s="381"/>
      <c r="RJM35" s="381"/>
      <c r="RJN35" s="381"/>
      <c r="RJO35" s="381"/>
      <c r="RJP35" s="381"/>
      <c r="RJQ35" s="381"/>
      <c r="RJR35" s="381"/>
      <c r="RJS35" s="381"/>
      <c r="RJT35" s="381"/>
      <c r="RJU35" s="381"/>
      <c r="RJV35" s="381"/>
      <c r="RJW35" s="381"/>
      <c r="RJX35" s="381"/>
      <c r="RJY35" s="381"/>
      <c r="RJZ35" s="381"/>
      <c r="RKA35" s="381"/>
      <c r="RKB35" s="381"/>
      <c r="RKC35" s="381"/>
      <c r="RKD35" s="381"/>
      <c r="RKE35" s="381"/>
      <c r="RKF35" s="381"/>
      <c r="RKG35" s="381"/>
      <c r="RKH35" s="381"/>
      <c r="RKI35" s="381"/>
      <c r="RKJ35" s="381"/>
      <c r="RKK35" s="381"/>
      <c r="RKL35" s="381"/>
      <c r="RKM35" s="381"/>
      <c r="RKN35" s="381"/>
      <c r="RKO35" s="381"/>
      <c r="RKP35" s="381"/>
      <c r="RKQ35" s="381"/>
      <c r="RKR35" s="381"/>
      <c r="RKS35" s="381"/>
      <c r="RKT35" s="381"/>
      <c r="RKU35" s="381"/>
      <c r="RKV35" s="381"/>
      <c r="RKW35" s="381"/>
      <c r="RKX35" s="381"/>
      <c r="RKY35" s="381"/>
      <c r="RKZ35" s="381"/>
      <c r="RLA35" s="381"/>
      <c r="RLB35" s="381"/>
      <c r="RLC35" s="381"/>
      <c r="RLD35" s="381"/>
      <c r="RLE35" s="381"/>
      <c r="RLF35" s="381"/>
      <c r="RLG35" s="381"/>
      <c r="RLH35" s="381"/>
      <c r="RLI35" s="381"/>
      <c r="RLJ35" s="381"/>
      <c r="RLK35" s="381"/>
      <c r="RLL35" s="381"/>
      <c r="RLM35" s="381"/>
      <c r="RLN35" s="381"/>
      <c r="RLO35" s="381"/>
      <c r="RLP35" s="381"/>
      <c r="RLQ35" s="381"/>
      <c r="RLR35" s="381"/>
      <c r="RLS35" s="381"/>
      <c r="RLT35" s="381"/>
      <c r="RLU35" s="381"/>
      <c r="RLV35" s="381"/>
      <c r="RLW35" s="381"/>
      <c r="RLX35" s="381"/>
      <c r="RLY35" s="381"/>
      <c r="RLZ35" s="381"/>
      <c r="RMA35" s="381"/>
      <c r="RMB35" s="381"/>
      <c r="RMC35" s="381"/>
      <c r="RMD35" s="381"/>
      <c r="RME35" s="381"/>
      <c r="RMF35" s="381"/>
      <c r="RMG35" s="381"/>
      <c r="RMH35" s="381"/>
      <c r="RMI35" s="381"/>
      <c r="RMJ35" s="381"/>
      <c r="RMK35" s="381"/>
      <c r="RML35" s="381"/>
      <c r="RMM35" s="381"/>
      <c r="RMN35" s="381"/>
      <c r="RMO35" s="381"/>
      <c r="RMP35" s="381"/>
      <c r="RMQ35" s="381"/>
      <c r="RMR35" s="381"/>
      <c r="RMS35" s="381"/>
      <c r="RMT35" s="381"/>
      <c r="RMU35" s="381"/>
      <c r="RMV35" s="381"/>
      <c r="RMW35" s="381"/>
      <c r="RMX35" s="381"/>
      <c r="RMY35" s="381"/>
      <c r="RMZ35" s="381"/>
      <c r="RNA35" s="381"/>
      <c r="RNB35" s="381"/>
      <c r="RNC35" s="381"/>
      <c r="RND35" s="381"/>
      <c r="RNE35" s="381"/>
      <c r="RNF35" s="381"/>
      <c r="RNG35" s="381"/>
      <c r="RNH35" s="381"/>
      <c r="RNI35" s="381"/>
      <c r="RNJ35" s="381"/>
      <c r="RNK35" s="381"/>
      <c r="RNL35" s="381"/>
      <c r="RNM35" s="381"/>
      <c r="RNN35" s="381"/>
      <c r="RNO35" s="381"/>
      <c r="RNP35" s="381"/>
      <c r="RNQ35" s="381"/>
      <c r="RNR35" s="381"/>
      <c r="RNS35" s="381"/>
      <c r="RNT35" s="381"/>
      <c r="RNU35" s="381"/>
      <c r="RNV35" s="381"/>
      <c r="RNW35" s="381"/>
      <c r="RNX35" s="381"/>
      <c r="RNY35" s="381"/>
      <c r="RNZ35" s="381"/>
      <c r="ROA35" s="381"/>
      <c r="ROB35" s="381"/>
      <c r="ROC35" s="381"/>
      <c r="ROD35" s="381"/>
      <c r="ROE35" s="381"/>
      <c r="ROF35" s="381"/>
      <c r="ROG35" s="381"/>
      <c r="ROH35" s="381"/>
      <c r="ROI35" s="381"/>
      <c r="ROJ35" s="381"/>
      <c r="ROK35" s="381"/>
      <c r="ROL35" s="381"/>
      <c r="ROM35" s="381"/>
      <c r="RON35" s="381"/>
      <c r="ROO35" s="381"/>
      <c r="ROP35" s="381"/>
      <c r="ROQ35" s="381"/>
      <c r="ROR35" s="381"/>
      <c r="ROS35" s="381"/>
      <c r="ROT35" s="381"/>
      <c r="ROU35" s="381"/>
      <c r="ROV35" s="381"/>
      <c r="ROW35" s="381"/>
      <c r="ROX35" s="381"/>
      <c r="ROY35" s="381"/>
      <c r="ROZ35" s="381"/>
      <c r="RPA35" s="381"/>
      <c r="RPB35" s="381"/>
      <c r="RPC35" s="381"/>
      <c r="RPD35" s="381"/>
      <c r="RPE35" s="381"/>
      <c r="RPF35" s="381"/>
      <c r="RPG35" s="381"/>
      <c r="RPH35" s="381"/>
      <c r="RPI35" s="381"/>
      <c r="RPJ35" s="381"/>
      <c r="RPK35" s="381"/>
      <c r="RPL35" s="381"/>
      <c r="RPM35" s="381"/>
      <c r="RPN35" s="381"/>
      <c r="RPO35" s="381"/>
      <c r="RPP35" s="381"/>
      <c r="RPQ35" s="381"/>
      <c r="RPR35" s="381"/>
      <c r="RPS35" s="381"/>
      <c r="RPT35" s="381"/>
      <c r="RPU35" s="381"/>
      <c r="RPV35" s="381"/>
      <c r="RPW35" s="381"/>
      <c r="RPX35" s="381"/>
      <c r="RPY35" s="381"/>
      <c r="RPZ35" s="381"/>
      <c r="RQA35" s="381"/>
      <c r="RQB35" s="381"/>
      <c r="RQC35" s="381"/>
      <c r="RQD35" s="381"/>
      <c r="RQE35" s="381"/>
      <c r="RQF35" s="381"/>
      <c r="RQG35" s="381"/>
      <c r="RQH35" s="381"/>
      <c r="RQI35" s="381"/>
      <c r="RQJ35" s="381"/>
      <c r="RQK35" s="381"/>
      <c r="RQL35" s="381"/>
      <c r="RQM35" s="381"/>
      <c r="RQN35" s="381"/>
      <c r="RQO35" s="381"/>
      <c r="RQP35" s="381"/>
      <c r="RQQ35" s="381"/>
      <c r="RQR35" s="381"/>
      <c r="RQS35" s="381"/>
      <c r="RQT35" s="381"/>
      <c r="RQU35" s="381"/>
      <c r="RQV35" s="381"/>
      <c r="RQW35" s="381"/>
      <c r="RQX35" s="381"/>
      <c r="RQY35" s="381"/>
      <c r="RQZ35" s="381"/>
      <c r="RRA35" s="381"/>
      <c r="RRB35" s="381"/>
      <c r="RRC35" s="381"/>
      <c r="RRD35" s="381"/>
      <c r="RRE35" s="381"/>
      <c r="RRF35" s="381"/>
      <c r="RRG35" s="381"/>
      <c r="RRH35" s="381"/>
      <c r="RRI35" s="381"/>
      <c r="RRJ35" s="381"/>
      <c r="RRK35" s="381"/>
      <c r="RRL35" s="381"/>
      <c r="RRM35" s="381"/>
      <c r="RRN35" s="381"/>
      <c r="RRO35" s="381"/>
      <c r="RRP35" s="381"/>
      <c r="RRQ35" s="381"/>
      <c r="RRR35" s="381"/>
      <c r="RRS35" s="381"/>
      <c r="RRT35" s="381"/>
      <c r="RRU35" s="381"/>
      <c r="RRV35" s="381"/>
      <c r="RRW35" s="381"/>
      <c r="RRX35" s="381"/>
      <c r="RRY35" s="381"/>
      <c r="RRZ35" s="381"/>
      <c r="RSA35" s="381"/>
      <c r="RSB35" s="381"/>
      <c r="RSC35" s="381"/>
      <c r="RSD35" s="381"/>
      <c r="RSE35" s="381"/>
      <c r="RSF35" s="381"/>
      <c r="RSG35" s="381"/>
      <c r="RSH35" s="381"/>
      <c r="RSI35" s="381"/>
      <c r="RSJ35" s="381"/>
      <c r="RSK35" s="381"/>
      <c r="RSL35" s="381"/>
      <c r="RSM35" s="381"/>
      <c r="RSN35" s="381"/>
      <c r="RSO35" s="381"/>
      <c r="RSP35" s="381"/>
      <c r="RSQ35" s="381"/>
      <c r="RSR35" s="381"/>
      <c r="RSS35" s="381"/>
      <c r="RST35" s="381"/>
      <c r="RSU35" s="381"/>
      <c r="RSV35" s="381"/>
      <c r="RSW35" s="381"/>
      <c r="RSX35" s="381"/>
      <c r="RSY35" s="381"/>
      <c r="RSZ35" s="381"/>
      <c r="RTA35" s="381"/>
      <c r="RTB35" s="381"/>
      <c r="RTC35" s="381"/>
      <c r="RTD35" s="381"/>
      <c r="RTE35" s="381"/>
      <c r="RTF35" s="381"/>
      <c r="RTG35" s="381"/>
      <c r="RTH35" s="381"/>
      <c r="RTI35" s="381"/>
      <c r="RTJ35" s="381"/>
      <c r="RTK35" s="381"/>
      <c r="RTL35" s="381"/>
      <c r="RTM35" s="381"/>
      <c r="RTN35" s="381"/>
      <c r="RTO35" s="381"/>
      <c r="RTP35" s="381"/>
      <c r="RTQ35" s="381"/>
      <c r="RTR35" s="381"/>
      <c r="RTS35" s="381"/>
      <c r="RTT35" s="381"/>
      <c r="RTU35" s="381"/>
      <c r="RTV35" s="381"/>
      <c r="RTW35" s="381"/>
      <c r="RTX35" s="381"/>
      <c r="RTY35" s="381"/>
      <c r="RTZ35" s="381"/>
      <c r="RUA35" s="381"/>
      <c r="RUB35" s="381"/>
      <c r="RUC35" s="381"/>
      <c r="RUD35" s="381"/>
      <c r="RUE35" s="381"/>
      <c r="RUF35" s="381"/>
      <c r="RUG35" s="381"/>
      <c r="RUH35" s="381"/>
      <c r="RUI35" s="381"/>
      <c r="RUJ35" s="381"/>
      <c r="RUK35" s="381"/>
      <c r="RUL35" s="381"/>
      <c r="RUM35" s="381"/>
      <c r="RUN35" s="381"/>
      <c r="RUO35" s="381"/>
      <c r="RUP35" s="381"/>
      <c r="RUQ35" s="381"/>
      <c r="RUR35" s="381"/>
      <c r="RUS35" s="381"/>
      <c r="RUT35" s="381"/>
      <c r="RUU35" s="381"/>
      <c r="RUV35" s="381"/>
      <c r="RUW35" s="381"/>
      <c r="RUX35" s="381"/>
      <c r="RUY35" s="381"/>
      <c r="RUZ35" s="381"/>
      <c r="RVA35" s="381"/>
      <c r="RVB35" s="381"/>
      <c r="RVC35" s="381"/>
      <c r="RVD35" s="381"/>
      <c r="RVE35" s="381"/>
      <c r="RVF35" s="381"/>
      <c r="RVG35" s="381"/>
      <c r="RVH35" s="381"/>
      <c r="RVI35" s="381"/>
      <c r="RVJ35" s="381"/>
      <c r="RVK35" s="381"/>
      <c r="RVL35" s="381"/>
      <c r="RVM35" s="381"/>
      <c r="RVN35" s="381"/>
      <c r="RVO35" s="381"/>
      <c r="RVP35" s="381"/>
      <c r="RVQ35" s="381"/>
      <c r="RVR35" s="381"/>
      <c r="RVS35" s="381"/>
      <c r="RVT35" s="381"/>
      <c r="RVU35" s="381"/>
      <c r="RVV35" s="381"/>
      <c r="RVW35" s="381"/>
      <c r="RVX35" s="381"/>
      <c r="RVY35" s="381"/>
      <c r="RVZ35" s="381"/>
      <c r="RWA35" s="381"/>
      <c r="RWB35" s="381"/>
      <c r="RWC35" s="381"/>
      <c r="RWD35" s="381"/>
      <c r="RWE35" s="381"/>
      <c r="RWF35" s="381"/>
      <c r="RWG35" s="381"/>
      <c r="RWH35" s="381"/>
      <c r="RWI35" s="381"/>
      <c r="RWJ35" s="381"/>
      <c r="RWK35" s="381"/>
      <c r="RWL35" s="381"/>
      <c r="RWM35" s="381"/>
      <c r="RWN35" s="381"/>
      <c r="RWO35" s="381"/>
      <c r="RWP35" s="381"/>
      <c r="RWQ35" s="381"/>
      <c r="RWR35" s="381"/>
      <c r="RWS35" s="381"/>
      <c r="RWT35" s="381"/>
      <c r="RWU35" s="381"/>
      <c r="RWV35" s="381"/>
      <c r="RWW35" s="381"/>
      <c r="RWX35" s="381"/>
      <c r="RWY35" s="381"/>
      <c r="RWZ35" s="381"/>
      <c r="RXA35" s="381"/>
      <c r="RXB35" s="381"/>
      <c r="RXC35" s="381"/>
      <c r="RXD35" s="381"/>
      <c r="RXE35" s="381"/>
      <c r="RXF35" s="381"/>
      <c r="RXG35" s="381"/>
      <c r="RXH35" s="381"/>
      <c r="RXI35" s="381"/>
      <c r="RXJ35" s="381"/>
      <c r="RXK35" s="381"/>
      <c r="RXL35" s="381"/>
      <c r="RXM35" s="381"/>
      <c r="RXN35" s="381"/>
      <c r="RXO35" s="381"/>
      <c r="RXP35" s="381"/>
      <c r="RXQ35" s="381"/>
      <c r="RXR35" s="381"/>
      <c r="RXS35" s="381"/>
      <c r="RXT35" s="381"/>
      <c r="RXU35" s="381"/>
      <c r="RXV35" s="381"/>
      <c r="RXW35" s="381"/>
      <c r="RXX35" s="381"/>
      <c r="RXY35" s="381"/>
      <c r="RXZ35" s="381"/>
      <c r="RYA35" s="381"/>
      <c r="RYB35" s="381"/>
      <c r="RYC35" s="381"/>
      <c r="RYD35" s="381"/>
      <c r="RYE35" s="381"/>
      <c r="RYF35" s="381"/>
      <c r="RYG35" s="381"/>
      <c r="RYH35" s="381"/>
      <c r="RYI35" s="381"/>
      <c r="RYJ35" s="381"/>
      <c r="RYK35" s="381"/>
      <c r="RYL35" s="381"/>
      <c r="RYM35" s="381"/>
      <c r="RYN35" s="381"/>
      <c r="RYO35" s="381"/>
      <c r="RYP35" s="381"/>
      <c r="RYQ35" s="381"/>
      <c r="RYR35" s="381"/>
      <c r="RYS35" s="381"/>
      <c r="RYT35" s="381"/>
      <c r="RYU35" s="381"/>
      <c r="RYV35" s="381"/>
      <c r="RYW35" s="381"/>
      <c r="RYX35" s="381"/>
      <c r="RYY35" s="381"/>
      <c r="RYZ35" s="381"/>
      <c r="RZA35" s="381"/>
      <c r="RZB35" s="381"/>
      <c r="RZC35" s="381"/>
      <c r="RZD35" s="381"/>
      <c r="RZE35" s="381"/>
      <c r="RZF35" s="381"/>
      <c r="RZG35" s="381"/>
      <c r="RZH35" s="381"/>
      <c r="RZI35" s="381"/>
      <c r="RZJ35" s="381"/>
      <c r="RZK35" s="381"/>
      <c r="RZL35" s="381"/>
      <c r="RZM35" s="381"/>
      <c r="RZN35" s="381"/>
      <c r="RZO35" s="381"/>
      <c r="RZP35" s="381"/>
      <c r="RZQ35" s="381"/>
      <c r="RZR35" s="381"/>
      <c r="RZS35" s="381"/>
      <c r="RZT35" s="381"/>
      <c r="RZU35" s="381"/>
      <c r="RZV35" s="381"/>
      <c r="RZW35" s="381"/>
      <c r="RZX35" s="381"/>
      <c r="RZY35" s="381"/>
      <c r="RZZ35" s="381"/>
      <c r="SAA35" s="381"/>
      <c r="SAB35" s="381"/>
      <c r="SAC35" s="381"/>
      <c r="SAD35" s="381"/>
      <c r="SAE35" s="381"/>
      <c r="SAF35" s="381"/>
      <c r="SAG35" s="381"/>
      <c r="SAH35" s="381"/>
      <c r="SAI35" s="381"/>
      <c r="SAJ35" s="381"/>
      <c r="SAK35" s="381"/>
      <c r="SAL35" s="381"/>
      <c r="SAM35" s="381"/>
      <c r="SAN35" s="381"/>
      <c r="SAO35" s="381"/>
      <c r="SAP35" s="381"/>
      <c r="SAQ35" s="381"/>
      <c r="SAR35" s="381"/>
      <c r="SAS35" s="381"/>
      <c r="SAT35" s="381"/>
      <c r="SAU35" s="381"/>
      <c r="SAV35" s="381"/>
      <c r="SAW35" s="381"/>
      <c r="SAX35" s="381"/>
      <c r="SAY35" s="381"/>
      <c r="SAZ35" s="381"/>
      <c r="SBA35" s="381"/>
      <c r="SBB35" s="381"/>
      <c r="SBC35" s="381"/>
      <c r="SBD35" s="381"/>
      <c r="SBE35" s="381"/>
      <c r="SBF35" s="381"/>
      <c r="SBG35" s="381"/>
      <c r="SBH35" s="381"/>
      <c r="SBI35" s="381"/>
      <c r="SBJ35" s="381"/>
      <c r="SBK35" s="381"/>
      <c r="SBL35" s="381"/>
      <c r="SBM35" s="381"/>
      <c r="SBN35" s="381"/>
      <c r="SBO35" s="381"/>
      <c r="SBP35" s="381"/>
      <c r="SBQ35" s="381"/>
      <c r="SBR35" s="381"/>
      <c r="SBS35" s="381"/>
      <c r="SBT35" s="381"/>
      <c r="SBU35" s="381"/>
      <c r="SBV35" s="381"/>
      <c r="SBW35" s="381"/>
      <c r="SBX35" s="381"/>
      <c r="SBY35" s="381"/>
      <c r="SBZ35" s="381"/>
      <c r="SCA35" s="381"/>
      <c r="SCB35" s="381"/>
      <c r="SCC35" s="381"/>
      <c r="SCD35" s="381"/>
      <c r="SCE35" s="381"/>
      <c r="SCF35" s="381"/>
      <c r="SCG35" s="381"/>
      <c r="SCH35" s="381"/>
      <c r="SCI35" s="381"/>
      <c r="SCJ35" s="381"/>
      <c r="SCK35" s="381"/>
      <c r="SCL35" s="381"/>
      <c r="SCM35" s="381"/>
      <c r="SCN35" s="381"/>
      <c r="SCO35" s="381"/>
      <c r="SCP35" s="381"/>
      <c r="SCQ35" s="381"/>
      <c r="SCR35" s="381"/>
      <c r="SCS35" s="381"/>
      <c r="SCT35" s="381"/>
      <c r="SCU35" s="381"/>
      <c r="SCV35" s="381"/>
      <c r="SCW35" s="381"/>
      <c r="SCX35" s="381"/>
      <c r="SCY35" s="381"/>
      <c r="SCZ35" s="381"/>
      <c r="SDA35" s="381"/>
      <c r="SDB35" s="381"/>
      <c r="SDC35" s="381"/>
      <c r="SDD35" s="381"/>
      <c r="SDE35" s="381"/>
      <c r="SDF35" s="381"/>
      <c r="SDG35" s="381"/>
      <c r="SDH35" s="381"/>
      <c r="SDI35" s="381"/>
      <c r="SDJ35" s="381"/>
      <c r="SDK35" s="381"/>
      <c r="SDL35" s="381"/>
      <c r="SDM35" s="381"/>
      <c r="SDN35" s="381"/>
      <c r="SDO35" s="381"/>
      <c r="SDP35" s="381"/>
      <c r="SDQ35" s="381"/>
      <c r="SDR35" s="381"/>
      <c r="SDS35" s="381"/>
      <c r="SDT35" s="381"/>
      <c r="SDU35" s="381"/>
      <c r="SDV35" s="381"/>
      <c r="SDW35" s="381"/>
      <c r="SDX35" s="381"/>
      <c r="SDY35" s="381"/>
      <c r="SDZ35" s="381"/>
      <c r="SEA35" s="381"/>
      <c r="SEB35" s="381"/>
      <c r="SEC35" s="381"/>
      <c r="SED35" s="381"/>
      <c r="SEE35" s="381"/>
      <c r="SEF35" s="381"/>
      <c r="SEG35" s="381"/>
      <c r="SEH35" s="381"/>
      <c r="SEI35" s="381"/>
      <c r="SEJ35" s="381"/>
      <c r="SEK35" s="381"/>
      <c r="SEL35" s="381"/>
      <c r="SEM35" s="381"/>
      <c r="SEN35" s="381"/>
      <c r="SEO35" s="381"/>
      <c r="SEP35" s="381"/>
      <c r="SEQ35" s="381"/>
      <c r="SER35" s="381"/>
      <c r="SES35" s="381"/>
      <c r="SET35" s="381"/>
      <c r="SEU35" s="381"/>
      <c r="SEV35" s="381"/>
      <c r="SEW35" s="381"/>
      <c r="SEX35" s="381"/>
      <c r="SEY35" s="381"/>
      <c r="SEZ35" s="381"/>
      <c r="SFA35" s="381"/>
      <c r="SFB35" s="381"/>
      <c r="SFC35" s="381"/>
      <c r="SFD35" s="381"/>
      <c r="SFE35" s="381"/>
      <c r="SFF35" s="381"/>
      <c r="SFG35" s="381"/>
      <c r="SFH35" s="381"/>
      <c r="SFI35" s="381"/>
      <c r="SFJ35" s="381"/>
      <c r="SFK35" s="381"/>
      <c r="SFL35" s="381"/>
      <c r="SFM35" s="381"/>
      <c r="SFN35" s="381"/>
      <c r="SFO35" s="381"/>
      <c r="SFP35" s="381"/>
      <c r="SFQ35" s="381"/>
      <c r="SFR35" s="381"/>
      <c r="SFS35" s="381"/>
      <c r="SFT35" s="381"/>
      <c r="SFU35" s="381"/>
      <c r="SFV35" s="381"/>
      <c r="SFW35" s="381"/>
      <c r="SFX35" s="381"/>
      <c r="SFY35" s="381"/>
      <c r="SFZ35" s="381"/>
      <c r="SGA35" s="381"/>
      <c r="SGB35" s="381"/>
      <c r="SGC35" s="381"/>
      <c r="SGD35" s="381"/>
      <c r="SGE35" s="381"/>
      <c r="SGF35" s="381"/>
      <c r="SGG35" s="381"/>
      <c r="SGH35" s="381"/>
      <c r="SGI35" s="381"/>
      <c r="SGJ35" s="381"/>
      <c r="SGK35" s="381"/>
      <c r="SGL35" s="381"/>
      <c r="SGM35" s="381"/>
      <c r="SGN35" s="381"/>
      <c r="SGO35" s="381"/>
      <c r="SGP35" s="381"/>
      <c r="SGQ35" s="381"/>
      <c r="SGR35" s="381"/>
      <c r="SGS35" s="381"/>
      <c r="SGT35" s="381"/>
      <c r="SGU35" s="381"/>
      <c r="SGV35" s="381"/>
      <c r="SGW35" s="381"/>
      <c r="SGX35" s="381"/>
      <c r="SGY35" s="381"/>
      <c r="SGZ35" s="381"/>
      <c r="SHA35" s="381"/>
      <c r="SHB35" s="381"/>
      <c r="SHC35" s="381"/>
      <c r="SHD35" s="381"/>
      <c r="SHE35" s="381"/>
      <c r="SHF35" s="381"/>
      <c r="SHG35" s="381"/>
      <c r="SHH35" s="381"/>
      <c r="SHI35" s="381"/>
      <c r="SHJ35" s="381"/>
      <c r="SHK35" s="381"/>
      <c r="SHL35" s="381"/>
      <c r="SHM35" s="381"/>
      <c r="SHN35" s="381"/>
      <c r="SHO35" s="381"/>
      <c r="SHP35" s="381"/>
      <c r="SHQ35" s="381"/>
      <c r="SHR35" s="381"/>
      <c r="SHS35" s="381"/>
      <c r="SHT35" s="381"/>
      <c r="SHU35" s="381"/>
      <c r="SHV35" s="381"/>
      <c r="SHW35" s="381"/>
      <c r="SHX35" s="381"/>
      <c r="SHY35" s="381"/>
      <c r="SHZ35" s="381"/>
      <c r="SIA35" s="381"/>
      <c r="SIB35" s="381"/>
      <c r="SIC35" s="381"/>
      <c r="SID35" s="381"/>
      <c r="SIE35" s="381"/>
      <c r="SIF35" s="381"/>
      <c r="SIG35" s="381"/>
      <c r="SIH35" s="381"/>
      <c r="SII35" s="381"/>
      <c r="SIJ35" s="381"/>
      <c r="SIK35" s="381"/>
      <c r="SIL35" s="381"/>
      <c r="SIM35" s="381"/>
      <c r="SIN35" s="381"/>
      <c r="SIO35" s="381"/>
      <c r="SIP35" s="381"/>
      <c r="SIQ35" s="381"/>
      <c r="SIR35" s="381"/>
      <c r="SIS35" s="381"/>
      <c r="SIT35" s="381"/>
      <c r="SIU35" s="381"/>
      <c r="SIV35" s="381"/>
      <c r="SIW35" s="381"/>
      <c r="SIX35" s="381"/>
      <c r="SIY35" s="381"/>
      <c r="SIZ35" s="381"/>
      <c r="SJA35" s="381"/>
      <c r="SJB35" s="381"/>
      <c r="SJC35" s="381"/>
      <c r="SJD35" s="381"/>
      <c r="SJE35" s="381"/>
      <c r="SJF35" s="381"/>
      <c r="SJG35" s="381"/>
      <c r="SJH35" s="381"/>
      <c r="SJI35" s="381"/>
      <c r="SJJ35" s="381"/>
      <c r="SJK35" s="381"/>
      <c r="SJL35" s="381"/>
      <c r="SJM35" s="381"/>
      <c r="SJN35" s="381"/>
      <c r="SJO35" s="381"/>
      <c r="SJP35" s="381"/>
      <c r="SJQ35" s="381"/>
      <c r="SJR35" s="381"/>
      <c r="SJS35" s="381"/>
      <c r="SJT35" s="381"/>
      <c r="SJU35" s="381"/>
      <c r="SJV35" s="381"/>
      <c r="SJW35" s="381"/>
      <c r="SJX35" s="381"/>
      <c r="SJY35" s="381"/>
      <c r="SJZ35" s="381"/>
      <c r="SKA35" s="381"/>
      <c r="SKB35" s="381"/>
      <c r="SKC35" s="381"/>
      <c r="SKD35" s="381"/>
      <c r="SKE35" s="381"/>
      <c r="SKF35" s="381"/>
      <c r="SKG35" s="381"/>
      <c r="SKH35" s="381"/>
      <c r="SKI35" s="381"/>
      <c r="SKJ35" s="381"/>
      <c r="SKK35" s="381"/>
      <c r="SKL35" s="381"/>
      <c r="SKM35" s="381"/>
      <c r="SKN35" s="381"/>
      <c r="SKO35" s="381"/>
      <c r="SKP35" s="381"/>
      <c r="SKQ35" s="381"/>
      <c r="SKR35" s="381"/>
      <c r="SKS35" s="381"/>
      <c r="SKT35" s="381"/>
      <c r="SKU35" s="381"/>
      <c r="SKV35" s="381"/>
      <c r="SKW35" s="381"/>
      <c r="SKX35" s="381"/>
      <c r="SKY35" s="381"/>
      <c r="SKZ35" s="381"/>
      <c r="SLA35" s="381"/>
      <c r="SLB35" s="381"/>
      <c r="SLC35" s="381"/>
      <c r="SLD35" s="381"/>
      <c r="SLE35" s="381"/>
      <c r="SLF35" s="381"/>
      <c r="SLG35" s="381"/>
      <c r="SLH35" s="381"/>
      <c r="SLI35" s="381"/>
      <c r="SLJ35" s="381"/>
      <c r="SLK35" s="381"/>
      <c r="SLL35" s="381"/>
      <c r="SLM35" s="381"/>
      <c r="SLN35" s="381"/>
      <c r="SLO35" s="381"/>
      <c r="SLP35" s="381"/>
      <c r="SLQ35" s="381"/>
      <c r="SLR35" s="381"/>
      <c r="SLS35" s="381"/>
      <c r="SLT35" s="381"/>
      <c r="SLU35" s="381"/>
      <c r="SLV35" s="381"/>
      <c r="SLW35" s="381"/>
      <c r="SLX35" s="381"/>
      <c r="SLY35" s="381"/>
      <c r="SLZ35" s="381"/>
      <c r="SMA35" s="381"/>
      <c r="SMB35" s="381"/>
      <c r="SMC35" s="381"/>
      <c r="SMD35" s="381"/>
      <c r="SME35" s="381"/>
      <c r="SMF35" s="381"/>
      <c r="SMG35" s="381"/>
      <c r="SMH35" s="381"/>
      <c r="SMI35" s="381"/>
      <c r="SMJ35" s="381"/>
      <c r="SMK35" s="381"/>
      <c r="SML35" s="381"/>
      <c r="SMM35" s="381"/>
      <c r="SMN35" s="381"/>
      <c r="SMO35" s="381"/>
      <c r="SMP35" s="381"/>
      <c r="SMQ35" s="381"/>
      <c r="SMR35" s="381"/>
      <c r="SMS35" s="381"/>
      <c r="SMT35" s="381"/>
      <c r="SMU35" s="381"/>
      <c r="SMV35" s="381"/>
      <c r="SMW35" s="381"/>
      <c r="SMX35" s="381"/>
      <c r="SMY35" s="381"/>
      <c r="SMZ35" s="381"/>
      <c r="SNA35" s="381"/>
      <c r="SNB35" s="381"/>
      <c r="SNC35" s="381"/>
      <c r="SND35" s="381"/>
      <c r="SNE35" s="381"/>
      <c r="SNF35" s="381"/>
      <c r="SNG35" s="381"/>
      <c r="SNH35" s="381"/>
      <c r="SNI35" s="381"/>
      <c r="SNJ35" s="381"/>
      <c r="SNK35" s="381"/>
      <c r="SNL35" s="381"/>
      <c r="SNM35" s="381"/>
      <c r="SNN35" s="381"/>
      <c r="SNO35" s="381"/>
      <c r="SNP35" s="381"/>
      <c r="SNQ35" s="381"/>
      <c r="SNR35" s="381"/>
      <c r="SNS35" s="381"/>
      <c r="SNT35" s="381"/>
      <c r="SNU35" s="381"/>
      <c r="SNV35" s="381"/>
      <c r="SNW35" s="381"/>
      <c r="SNX35" s="381"/>
      <c r="SNY35" s="381"/>
      <c r="SNZ35" s="381"/>
      <c r="SOA35" s="381"/>
      <c r="SOB35" s="381"/>
      <c r="SOC35" s="381"/>
      <c r="SOD35" s="381"/>
      <c r="SOE35" s="381"/>
      <c r="SOF35" s="381"/>
      <c r="SOG35" s="381"/>
      <c r="SOH35" s="381"/>
      <c r="SOI35" s="381"/>
      <c r="SOJ35" s="381"/>
      <c r="SOK35" s="381"/>
      <c r="SOL35" s="381"/>
      <c r="SOM35" s="381"/>
      <c r="SON35" s="381"/>
      <c r="SOO35" s="381"/>
      <c r="SOP35" s="381"/>
      <c r="SOQ35" s="381"/>
      <c r="SOR35" s="381"/>
      <c r="SOS35" s="381"/>
      <c r="SOT35" s="381"/>
      <c r="SOU35" s="381"/>
      <c r="SOV35" s="381"/>
      <c r="SOW35" s="381"/>
      <c r="SOX35" s="381"/>
      <c r="SOY35" s="381"/>
      <c r="SOZ35" s="381"/>
      <c r="SPA35" s="381"/>
      <c r="SPB35" s="381"/>
      <c r="SPC35" s="381"/>
      <c r="SPD35" s="381"/>
      <c r="SPE35" s="381"/>
      <c r="SPF35" s="381"/>
      <c r="SPG35" s="381"/>
      <c r="SPH35" s="381"/>
      <c r="SPI35" s="381"/>
      <c r="SPJ35" s="381"/>
      <c r="SPK35" s="381"/>
      <c r="SPL35" s="381"/>
      <c r="SPM35" s="381"/>
      <c r="SPN35" s="381"/>
      <c r="SPO35" s="381"/>
      <c r="SPP35" s="381"/>
      <c r="SPQ35" s="381"/>
      <c r="SPR35" s="381"/>
      <c r="SPS35" s="381"/>
      <c r="SPT35" s="381"/>
      <c r="SPU35" s="381"/>
      <c r="SPV35" s="381"/>
      <c r="SPW35" s="381"/>
      <c r="SPX35" s="381"/>
      <c r="SPY35" s="381"/>
      <c r="SPZ35" s="381"/>
      <c r="SQA35" s="381"/>
      <c r="SQB35" s="381"/>
      <c r="SQC35" s="381"/>
      <c r="SQD35" s="381"/>
      <c r="SQE35" s="381"/>
      <c r="SQF35" s="381"/>
      <c r="SQG35" s="381"/>
      <c r="SQH35" s="381"/>
      <c r="SQI35" s="381"/>
      <c r="SQJ35" s="381"/>
      <c r="SQK35" s="381"/>
      <c r="SQL35" s="381"/>
      <c r="SQM35" s="381"/>
      <c r="SQN35" s="381"/>
      <c r="SQO35" s="381"/>
      <c r="SQP35" s="381"/>
      <c r="SQQ35" s="381"/>
      <c r="SQR35" s="381"/>
      <c r="SQS35" s="381"/>
      <c r="SQT35" s="381"/>
      <c r="SQU35" s="381"/>
      <c r="SQV35" s="381"/>
      <c r="SQW35" s="381"/>
      <c r="SQX35" s="381"/>
      <c r="SQY35" s="381"/>
      <c r="SQZ35" s="381"/>
      <c r="SRA35" s="381"/>
      <c r="SRB35" s="381"/>
      <c r="SRC35" s="381"/>
      <c r="SRD35" s="381"/>
      <c r="SRE35" s="381"/>
      <c r="SRF35" s="381"/>
      <c r="SRG35" s="381"/>
      <c r="SRH35" s="381"/>
      <c r="SRI35" s="381"/>
      <c r="SRJ35" s="381"/>
      <c r="SRK35" s="381"/>
      <c r="SRL35" s="381"/>
      <c r="SRM35" s="381"/>
      <c r="SRN35" s="381"/>
      <c r="SRO35" s="381"/>
      <c r="SRP35" s="381"/>
      <c r="SRQ35" s="381"/>
      <c r="SRR35" s="381"/>
      <c r="SRS35" s="381"/>
      <c r="SRT35" s="381"/>
      <c r="SRU35" s="381"/>
      <c r="SRV35" s="381"/>
      <c r="SRW35" s="381"/>
      <c r="SRX35" s="381"/>
      <c r="SRY35" s="381"/>
      <c r="SRZ35" s="381"/>
      <c r="SSA35" s="381"/>
      <c r="SSB35" s="381"/>
      <c r="SSC35" s="381"/>
      <c r="SSD35" s="381"/>
      <c r="SSE35" s="381"/>
      <c r="SSF35" s="381"/>
      <c r="SSG35" s="381"/>
      <c r="SSH35" s="381"/>
      <c r="SSI35" s="381"/>
      <c r="SSJ35" s="381"/>
      <c r="SSK35" s="381"/>
      <c r="SSL35" s="381"/>
      <c r="SSM35" s="381"/>
      <c r="SSN35" s="381"/>
      <c r="SSO35" s="381"/>
      <c r="SSP35" s="381"/>
      <c r="SSQ35" s="381"/>
      <c r="SSR35" s="381"/>
      <c r="SSS35" s="381"/>
      <c r="SST35" s="381"/>
      <c r="SSU35" s="381"/>
      <c r="SSV35" s="381"/>
      <c r="SSW35" s="381"/>
      <c r="SSX35" s="381"/>
      <c r="SSY35" s="381"/>
      <c r="SSZ35" s="381"/>
      <c r="STA35" s="381"/>
      <c r="STB35" s="381"/>
      <c r="STC35" s="381"/>
      <c r="STD35" s="381"/>
      <c r="STE35" s="381"/>
      <c r="STF35" s="381"/>
      <c r="STG35" s="381"/>
      <c r="STH35" s="381"/>
      <c r="STI35" s="381"/>
      <c r="STJ35" s="381"/>
      <c r="STK35" s="381"/>
      <c r="STL35" s="381"/>
      <c r="STM35" s="381"/>
      <c r="STN35" s="381"/>
      <c r="STO35" s="381"/>
      <c r="STP35" s="381"/>
      <c r="STQ35" s="381"/>
      <c r="STR35" s="381"/>
      <c r="STS35" s="381"/>
      <c r="STT35" s="381"/>
      <c r="STU35" s="381"/>
      <c r="STV35" s="381"/>
      <c r="STW35" s="381"/>
      <c r="STX35" s="381"/>
      <c r="STY35" s="381"/>
      <c r="STZ35" s="381"/>
      <c r="SUA35" s="381"/>
      <c r="SUB35" s="381"/>
      <c r="SUC35" s="381"/>
      <c r="SUD35" s="381"/>
      <c r="SUE35" s="381"/>
      <c r="SUF35" s="381"/>
      <c r="SUG35" s="381"/>
      <c r="SUH35" s="381"/>
      <c r="SUI35" s="381"/>
      <c r="SUJ35" s="381"/>
      <c r="SUK35" s="381"/>
      <c r="SUL35" s="381"/>
      <c r="SUM35" s="381"/>
      <c r="SUN35" s="381"/>
      <c r="SUO35" s="381"/>
      <c r="SUP35" s="381"/>
      <c r="SUQ35" s="381"/>
      <c r="SUR35" s="381"/>
      <c r="SUS35" s="381"/>
      <c r="SUT35" s="381"/>
      <c r="SUU35" s="381"/>
      <c r="SUV35" s="381"/>
      <c r="SUW35" s="381"/>
      <c r="SUX35" s="381"/>
      <c r="SUY35" s="381"/>
      <c r="SUZ35" s="381"/>
      <c r="SVA35" s="381"/>
      <c r="SVB35" s="381"/>
      <c r="SVC35" s="381"/>
      <c r="SVD35" s="381"/>
      <c r="SVE35" s="381"/>
      <c r="SVF35" s="381"/>
      <c r="SVG35" s="381"/>
      <c r="SVH35" s="381"/>
      <c r="SVI35" s="381"/>
      <c r="SVJ35" s="381"/>
      <c r="SVK35" s="381"/>
      <c r="SVL35" s="381"/>
      <c r="SVM35" s="381"/>
      <c r="SVN35" s="381"/>
      <c r="SVO35" s="381"/>
      <c r="SVP35" s="381"/>
      <c r="SVQ35" s="381"/>
      <c r="SVR35" s="381"/>
      <c r="SVS35" s="381"/>
      <c r="SVT35" s="381"/>
      <c r="SVU35" s="381"/>
      <c r="SVV35" s="381"/>
      <c r="SVW35" s="381"/>
      <c r="SVX35" s="381"/>
      <c r="SVY35" s="381"/>
      <c r="SVZ35" s="381"/>
      <c r="SWA35" s="381"/>
      <c r="SWB35" s="381"/>
      <c r="SWC35" s="381"/>
      <c r="SWD35" s="381"/>
      <c r="SWE35" s="381"/>
      <c r="SWF35" s="381"/>
      <c r="SWG35" s="381"/>
      <c r="SWH35" s="381"/>
      <c r="SWI35" s="381"/>
      <c r="SWJ35" s="381"/>
      <c r="SWK35" s="381"/>
      <c r="SWL35" s="381"/>
      <c r="SWM35" s="381"/>
      <c r="SWN35" s="381"/>
      <c r="SWO35" s="381"/>
      <c r="SWP35" s="381"/>
      <c r="SWQ35" s="381"/>
      <c r="SWR35" s="381"/>
      <c r="SWS35" s="381"/>
      <c r="SWT35" s="381"/>
      <c r="SWU35" s="381"/>
      <c r="SWV35" s="381"/>
      <c r="SWW35" s="381"/>
      <c r="SWX35" s="381"/>
      <c r="SWY35" s="381"/>
      <c r="SWZ35" s="381"/>
      <c r="SXA35" s="381"/>
      <c r="SXB35" s="381"/>
      <c r="SXC35" s="381"/>
      <c r="SXD35" s="381"/>
      <c r="SXE35" s="381"/>
      <c r="SXF35" s="381"/>
      <c r="SXG35" s="381"/>
      <c r="SXH35" s="381"/>
      <c r="SXI35" s="381"/>
      <c r="SXJ35" s="381"/>
      <c r="SXK35" s="381"/>
      <c r="SXL35" s="381"/>
      <c r="SXM35" s="381"/>
      <c r="SXN35" s="381"/>
      <c r="SXO35" s="381"/>
      <c r="SXP35" s="381"/>
      <c r="SXQ35" s="381"/>
      <c r="SXR35" s="381"/>
      <c r="SXS35" s="381"/>
      <c r="SXT35" s="381"/>
      <c r="SXU35" s="381"/>
      <c r="SXV35" s="381"/>
      <c r="SXW35" s="381"/>
      <c r="SXX35" s="381"/>
      <c r="SXY35" s="381"/>
      <c r="SXZ35" s="381"/>
      <c r="SYA35" s="381"/>
      <c r="SYB35" s="381"/>
      <c r="SYC35" s="381"/>
      <c r="SYD35" s="381"/>
      <c r="SYE35" s="381"/>
      <c r="SYF35" s="381"/>
      <c r="SYG35" s="381"/>
      <c r="SYH35" s="381"/>
      <c r="SYI35" s="381"/>
      <c r="SYJ35" s="381"/>
      <c r="SYK35" s="381"/>
      <c r="SYL35" s="381"/>
      <c r="SYM35" s="381"/>
      <c r="SYN35" s="381"/>
      <c r="SYO35" s="381"/>
      <c r="SYP35" s="381"/>
      <c r="SYQ35" s="381"/>
      <c r="SYR35" s="381"/>
      <c r="SYS35" s="381"/>
      <c r="SYT35" s="381"/>
      <c r="SYU35" s="381"/>
      <c r="SYV35" s="381"/>
      <c r="SYW35" s="381"/>
      <c r="SYX35" s="381"/>
      <c r="SYY35" s="381"/>
      <c r="SYZ35" s="381"/>
      <c r="SZA35" s="381"/>
      <c r="SZB35" s="381"/>
      <c r="SZC35" s="381"/>
      <c r="SZD35" s="381"/>
      <c r="SZE35" s="381"/>
      <c r="SZF35" s="381"/>
      <c r="SZG35" s="381"/>
      <c r="SZH35" s="381"/>
      <c r="SZI35" s="381"/>
      <c r="SZJ35" s="381"/>
      <c r="SZK35" s="381"/>
      <c r="SZL35" s="381"/>
      <c r="SZM35" s="381"/>
      <c r="SZN35" s="381"/>
      <c r="SZO35" s="381"/>
      <c r="SZP35" s="381"/>
      <c r="SZQ35" s="381"/>
      <c r="SZR35" s="381"/>
      <c r="SZS35" s="381"/>
      <c r="SZT35" s="381"/>
      <c r="SZU35" s="381"/>
      <c r="SZV35" s="381"/>
      <c r="SZW35" s="381"/>
      <c r="SZX35" s="381"/>
      <c r="SZY35" s="381"/>
      <c r="SZZ35" s="381"/>
      <c r="TAA35" s="381"/>
      <c r="TAB35" s="381"/>
      <c r="TAC35" s="381"/>
      <c r="TAD35" s="381"/>
      <c r="TAE35" s="381"/>
      <c r="TAF35" s="381"/>
      <c r="TAG35" s="381"/>
      <c r="TAH35" s="381"/>
      <c r="TAI35" s="381"/>
      <c r="TAJ35" s="381"/>
      <c r="TAK35" s="381"/>
      <c r="TAL35" s="381"/>
      <c r="TAM35" s="381"/>
      <c r="TAN35" s="381"/>
      <c r="TAO35" s="381"/>
      <c r="TAP35" s="381"/>
      <c r="TAQ35" s="381"/>
      <c r="TAR35" s="381"/>
      <c r="TAS35" s="381"/>
      <c r="TAT35" s="381"/>
      <c r="TAU35" s="381"/>
      <c r="TAV35" s="381"/>
      <c r="TAW35" s="381"/>
      <c r="TAX35" s="381"/>
      <c r="TAY35" s="381"/>
      <c r="TAZ35" s="381"/>
      <c r="TBA35" s="381"/>
      <c r="TBB35" s="381"/>
      <c r="TBC35" s="381"/>
      <c r="TBD35" s="381"/>
      <c r="TBE35" s="381"/>
      <c r="TBF35" s="381"/>
      <c r="TBG35" s="381"/>
      <c r="TBH35" s="381"/>
      <c r="TBI35" s="381"/>
      <c r="TBJ35" s="381"/>
      <c r="TBK35" s="381"/>
      <c r="TBL35" s="381"/>
      <c r="TBM35" s="381"/>
      <c r="TBN35" s="381"/>
      <c r="TBO35" s="381"/>
      <c r="TBP35" s="381"/>
      <c r="TBQ35" s="381"/>
      <c r="TBR35" s="381"/>
      <c r="TBS35" s="381"/>
      <c r="TBT35" s="381"/>
      <c r="TBU35" s="381"/>
      <c r="TBV35" s="381"/>
      <c r="TBW35" s="381"/>
      <c r="TBX35" s="381"/>
      <c r="TBY35" s="381"/>
      <c r="TBZ35" s="381"/>
      <c r="TCA35" s="381"/>
      <c r="TCB35" s="381"/>
      <c r="TCC35" s="381"/>
      <c r="TCD35" s="381"/>
      <c r="TCE35" s="381"/>
      <c r="TCF35" s="381"/>
      <c r="TCG35" s="381"/>
      <c r="TCH35" s="381"/>
      <c r="TCI35" s="381"/>
      <c r="TCJ35" s="381"/>
      <c r="TCK35" s="381"/>
      <c r="TCL35" s="381"/>
      <c r="TCM35" s="381"/>
      <c r="TCN35" s="381"/>
      <c r="TCO35" s="381"/>
      <c r="TCP35" s="381"/>
      <c r="TCQ35" s="381"/>
      <c r="TCR35" s="381"/>
      <c r="TCS35" s="381"/>
      <c r="TCT35" s="381"/>
      <c r="TCU35" s="381"/>
      <c r="TCV35" s="381"/>
      <c r="TCW35" s="381"/>
      <c r="TCX35" s="381"/>
      <c r="TCY35" s="381"/>
      <c r="TCZ35" s="381"/>
      <c r="TDA35" s="381"/>
      <c r="TDB35" s="381"/>
      <c r="TDC35" s="381"/>
      <c r="TDD35" s="381"/>
      <c r="TDE35" s="381"/>
      <c r="TDF35" s="381"/>
      <c r="TDG35" s="381"/>
      <c r="TDH35" s="381"/>
      <c r="TDI35" s="381"/>
      <c r="TDJ35" s="381"/>
      <c r="TDK35" s="381"/>
      <c r="TDL35" s="381"/>
      <c r="TDM35" s="381"/>
      <c r="TDN35" s="381"/>
      <c r="TDO35" s="381"/>
      <c r="TDP35" s="381"/>
      <c r="TDQ35" s="381"/>
      <c r="TDR35" s="381"/>
      <c r="TDS35" s="381"/>
      <c r="TDT35" s="381"/>
      <c r="TDU35" s="381"/>
      <c r="TDV35" s="381"/>
      <c r="TDW35" s="381"/>
      <c r="TDX35" s="381"/>
      <c r="TDY35" s="381"/>
      <c r="TDZ35" s="381"/>
      <c r="TEA35" s="381"/>
      <c r="TEB35" s="381"/>
      <c r="TEC35" s="381"/>
      <c r="TED35" s="381"/>
      <c r="TEE35" s="381"/>
      <c r="TEF35" s="381"/>
      <c r="TEG35" s="381"/>
      <c r="TEH35" s="381"/>
      <c r="TEI35" s="381"/>
      <c r="TEJ35" s="381"/>
      <c r="TEK35" s="381"/>
      <c r="TEL35" s="381"/>
      <c r="TEM35" s="381"/>
      <c r="TEN35" s="381"/>
      <c r="TEO35" s="381"/>
      <c r="TEP35" s="381"/>
      <c r="TEQ35" s="381"/>
      <c r="TER35" s="381"/>
      <c r="TES35" s="381"/>
      <c r="TET35" s="381"/>
      <c r="TEU35" s="381"/>
      <c r="TEV35" s="381"/>
      <c r="TEW35" s="381"/>
      <c r="TEX35" s="381"/>
      <c r="TEY35" s="381"/>
      <c r="TEZ35" s="381"/>
      <c r="TFA35" s="381"/>
      <c r="TFB35" s="381"/>
      <c r="TFC35" s="381"/>
      <c r="TFD35" s="381"/>
      <c r="TFE35" s="381"/>
      <c r="TFF35" s="381"/>
      <c r="TFG35" s="381"/>
      <c r="TFH35" s="381"/>
      <c r="TFI35" s="381"/>
      <c r="TFJ35" s="381"/>
      <c r="TFK35" s="381"/>
      <c r="TFL35" s="381"/>
      <c r="TFM35" s="381"/>
      <c r="TFN35" s="381"/>
      <c r="TFO35" s="381"/>
      <c r="TFP35" s="381"/>
      <c r="TFQ35" s="381"/>
      <c r="TFR35" s="381"/>
      <c r="TFS35" s="381"/>
      <c r="TFT35" s="381"/>
      <c r="TFU35" s="381"/>
      <c r="TFV35" s="381"/>
      <c r="TFW35" s="381"/>
      <c r="TFX35" s="381"/>
      <c r="TFY35" s="381"/>
      <c r="TFZ35" s="381"/>
      <c r="TGA35" s="381"/>
      <c r="TGB35" s="381"/>
      <c r="TGC35" s="381"/>
      <c r="TGD35" s="381"/>
      <c r="TGE35" s="381"/>
      <c r="TGF35" s="381"/>
      <c r="TGG35" s="381"/>
      <c r="TGH35" s="381"/>
      <c r="TGI35" s="381"/>
      <c r="TGJ35" s="381"/>
      <c r="TGK35" s="381"/>
      <c r="TGL35" s="381"/>
      <c r="TGM35" s="381"/>
      <c r="TGN35" s="381"/>
      <c r="TGO35" s="381"/>
      <c r="TGP35" s="381"/>
      <c r="TGQ35" s="381"/>
      <c r="TGR35" s="381"/>
      <c r="TGS35" s="381"/>
      <c r="TGT35" s="381"/>
      <c r="TGU35" s="381"/>
      <c r="TGV35" s="381"/>
      <c r="TGW35" s="381"/>
      <c r="TGX35" s="381"/>
      <c r="TGY35" s="381"/>
      <c r="TGZ35" s="381"/>
      <c r="THA35" s="381"/>
      <c r="THB35" s="381"/>
      <c r="THC35" s="381"/>
      <c r="THD35" s="381"/>
      <c r="THE35" s="381"/>
      <c r="THF35" s="381"/>
      <c r="THG35" s="381"/>
      <c r="THH35" s="381"/>
      <c r="THI35" s="381"/>
      <c r="THJ35" s="381"/>
      <c r="THK35" s="381"/>
      <c r="THL35" s="381"/>
      <c r="THM35" s="381"/>
      <c r="THN35" s="381"/>
      <c r="THO35" s="381"/>
      <c r="THP35" s="381"/>
      <c r="THQ35" s="381"/>
      <c r="THR35" s="381"/>
      <c r="THS35" s="381"/>
      <c r="THT35" s="381"/>
      <c r="THU35" s="381"/>
      <c r="THV35" s="381"/>
      <c r="THW35" s="381"/>
      <c r="THX35" s="381"/>
      <c r="THY35" s="381"/>
      <c r="THZ35" s="381"/>
      <c r="TIA35" s="381"/>
      <c r="TIB35" s="381"/>
      <c r="TIC35" s="381"/>
      <c r="TID35" s="381"/>
      <c r="TIE35" s="381"/>
      <c r="TIF35" s="381"/>
      <c r="TIG35" s="381"/>
      <c r="TIH35" s="381"/>
      <c r="TII35" s="381"/>
      <c r="TIJ35" s="381"/>
      <c r="TIK35" s="381"/>
      <c r="TIL35" s="381"/>
      <c r="TIM35" s="381"/>
      <c r="TIN35" s="381"/>
      <c r="TIO35" s="381"/>
      <c r="TIP35" s="381"/>
      <c r="TIQ35" s="381"/>
      <c r="TIR35" s="381"/>
      <c r="TIS35" s="381"/>
      <c r="TIT35" s="381"/>
      <c r="TIU35" s="381"/>
      <c r="TIV35" s="381"/>
      <c r="TIW35" s="381"/>
      <c r="TIX35" s="381"/>
      <c r="TIY35" s="381"/>
      <c r="TIZ35" s="381"/>
      <c r="TJA35" s="381"/>
      <c r="TJB35" s="381"/>
      <c r="TJC35" s="381"/>
      <c r="TJD35" s="381"/>
      <c r="TJE35" s="381"/>
      <c r="TJF35" s="381"/>
      <c r="TJG35" s="381"/>
      <c r="TJH35" s="381"/>
      <c r="TJI35" s="381"/>
      <c r="TJJ35" s="381"/>
      <c r="TJK35" s="381"/>
      <c r="TJL35" s="381"/>
      <c r="TJM35" s="381"/>
      <c r="TJN35" s="381"/>
      <c r="TJO35" s="381"/>
      <c r="TJP35" s="381"/>
      <c r="TJQ35" s="381"/>
      <c r="TJR35" s="381"/>
      <c r="TJS35" s="381"/>
      <c r="TJT35" s="381"/>
      <c r="TJU35" s="381"/>
      <c r="TJV35" s="381"/>
      <c r="TJW35" s="381"/>
      <c r="TJX35" s="381"/>
      <c r="TJY35" s="381"/>
      <c r="TJZ35" s="381"/>
      <c r="TKA35" s="381"/>
      <c r="TKB35" s="381"/>
      <c r="TKC35" s="381"/>
      <c r="TKD35" s="381"/>
      <c r="TKE35" s="381"/>
      <c r="TKF35" s="381"/>
      <c r="TKG35" s="381"/>
      <c r="TKH35" s="381"/>
      <c r="TKI35" s="381"/>
      <c r="TKJ35" s="381"/>
      <c r="TKK35" s="381"/>
      <c r="TKL35" s="381"/>
      <c r="TKM35" s="381"/>
      <c r="TKN35" s="381"/>
      <c r="TKO35" s="381"/>
      <c r="TKP35" s="381"/>
      <c r="TKQ35" s="381"/>
      <c r="TKR35" s="381"/>
      <c r="TKS35" s="381"/>
      <c r="TKT35" s="381"/>
      <c r="TKU35" s="381"/>
      <c r="TKV35" s="381"/>
      <c r="TKW35" s="381"/>
      <c r="TKX35" s="381"/>
      <c r="TKY35" s="381"/>
      <c r="TKZ35" s="381"/>
      <c r="TLA35" s="381"/>
      <c r="TLB35" s="381"/>
      <c r="TLC35" s="381"/>
      <c r="TLD35" s="381"/>
      <c r="TLE35" s="381"/>
      <c r="TLF35" s="381"/>
      <c r="TLG35" s="381"/>
      <c r="TLH35" s="381"/>
      <c r="TLI35" s="381"/>
      <c r="TLJ35" s="381"/>
      <c r="TLK35" s="381"/>
      <c r="TLL35" s="381"/>
      <c r="TLM35" s="381"/>
      <c r="TLN35" s="381"/>
      <c r="TLO35" s="381"/>
      <c r="TLP35" s="381"/>
      <c r="TLQ35" s="381"/>
      <c r="TLR35" s="381"/>
      <c r="TLS35" s="381"/>
      <c r="TLT35" s="381"/>
      <c r="TLU35" s="381"/>
      <c r="TLV35" s="381"/>
      <c r="TLW35" s="381"/>
      <c r="TLX35" s="381"/>
      <c r="TLY35" s="381"/>
      <c r="TLZ35" s="381"/>
      <c r="TMA35" s="381"/>
      <c r="TMB35" s="381"/>
      <c r="TMC35" s="381"/>
      <c r="TMD35" s="381"/>
      <c r="TME35" s="381"/>
      <c r="TMF35" s="381"/>
      <c r="TMG35" s="381"/>
      <c r="TMH35" s="381"/>
      <c r="TMI35" s="381"/>
      <c r="TMJ35" s="381"/>
      <c r="TMK35" s="381"/>
      <c r="TML35" s="381"/>
      <c r="TMM35" s="381"/>
      <c r="TMN35" s="381"/>
      <c r="TMO35" s="381"/>
      <c r="TMP35" s="381"/>
      <c r="TMQ35" s="381"/>
      <c r="TMR35" s="381"/>
      <c r="TMS35" s="381"/>
      <c r="TMT35" s="381"/>
      <c r="TMU35" s="381"/>
      <c r="TMV35" s="381"/>
      <c r="TMW35" s="381"/>
      <c r="TMX35" s="381"/>
      <c r="TMY35" s="381"/>
      <c r="TMZ35" s="381"/>
      <c r="TNA35" s="381"/>
      <c r="TNB35" s="381"/>
      <c r="TNC35" s="381"/>
      <c r="TND35" s="381"/>
      <c r="TNE35" s="381"/>
      <c r="TNF35" s="381"/>
      <c r="TNG35" s="381"/>
      <c r="TNH35" s="381"/>
      <c r="TNI35" s="381"/>
      <c r="TNJ35" s="381"/>
      <c r="TNK35" s="381"/>
      <c r="TNL35" s="381"/>
      <c r="TNM35" s="381"/>
      <c r="TNN35" s="381"/>
      <c r="TNO35" s="381"/>
      <c r="TNP35" s="381"/>
      <c r="TNQ35" s="381"/>
      <c r="TNR35" s="381"/>
      <c r="TNS35" s="381"/>
      <c r="TNT35" s="381"/>
      <c r="TNU35" s="381"/>
      <c r="TNV35" s="381"/>
      <c r="TNW35" s="381"/>
      <c r="TNX35" s="381"/>
      <c r="TNY35" s="381"/>
      <c r="TNZ35" s="381"/>
      <c r="TOA35" s="381"/>
      <c r="TOB35" s="381"/>
      <c r="TOC35" s="381"/>
      <c r="TOD35" s="381"/>
      <c r="TOE35" s="381"/>
      <c r="TOF35" s="381"/>
      <c r="TOG35" s="381"/>
      <c r="TOH35" s="381"/>
      <c r="TOI35" s="381"/>
      <c r="TOJ35" s="381"/>
      <c r="TOK35" s="381"/>
      <c r="TOL35" s="381"/>
      <c r="TOM35" s="381"/>
      <c r="TON35" s="381"/>
      <c r="TOO35" s="381"/>
      <c r="TOP35" s="381"/>
      <c r="TOQ35" s="381"/>
      <c r="TOR35" s="381"/>
      <c r="TOS35" s="381"/>
      <c r="TOT35" s="381"/>
      <c r="TOU35" s="381"/>
      <c r="TOV35" s="381"/>
      <c r="TOW35" s="381"/>
      <c r="TOX35" s="381"/>
      <c r="TOY35" s="381"/>
      <c r="TOZ35" s="381"/>
      <c r="TPA35" s="381"/>
      <c r="TPB35" s="381"/>
      <c r="TPC35" s="381"/>
      <c r="TPD35" s="381"/>
      <c r="TPE35" s="381"/>
      <c r="TPF35" s="381"/>
      <c r="TPG35" s="381"/>
      <c r="TPH35" s="381"/>
      <c r="TPI35" s="381"/>
      <c r="TPJ35" s="381"/>
      <c r="TPK35" s="381"/>
      <c r="TPL35" s="381"/>
      <c r="TPM35" s="381"/>
      <c r="TPN35" s="381"/>
      <c r="TPO35" s="381"/>
      <c r="TPP35" s="381"/>
      <c r="TPQ35" s="381"/>
      <c r="TPR35" s="381"/>
      <c r="TPS35" s="381"/>
      <c r="TPT35" s="381"/>
      <c r="TPU35" s="381"/>
      <c r="TPV35" s="381"/>
      <c r="TPW35" s="381"/>
      <c r="TPX35" s="381"/>
      <c r="TPY35" s="381"/>
      <c r="TPZ35" s="381"/>
      <c r="TQA35" s="381"/>
      <c r="TQB35" s="381"/>
      <c r="TQC35" s="381"/>
      <c r="TQD35" s="381"/>
      <c r="TQE35" s="381"/>
      <c r="TQF35" s="381"/>
      <c r="TQG35" s="381"/>
      <c r="TQH35" s="381"/>
      <c r="TQI35" s="381"/>
      <c r="TQJ35" s="381"/>
      <c r="TQK35" s="381"/>
      <c r="TQL35" s="381"/>
      <c r="TQM35" s="381"/>
      <c r="TQN35" s="381"/>
      <c r="TQO35" s="381"/>
      <c r="TQP35" s="381"/>
      <c r="TQQ35" s="381"/>
      <c r="TQR35" s="381"/>
      <c r="TQS35" s="381"/>
      <c r="TQT35" s="381"/>
      <c r="TQU35" s="381"/>
      <c r="TQV35" s="381"/>
      <c r="TQW35" s="381"/>
      <c r="TQX35" s="381"/>
      <c r="TQY35" s="381"/>
      <c r="TQZ35" s="381"/>
      <c r="TRA35" s="381"/>
      <c r="TRB35" s="381"/>
      <c r="TRC35" s="381"/>
      <c r="TRD35" s="381"/>
      <c r="TRE35" s="381"/>
      <c r="TRF35" s="381"/>
      <c r="TRG35" s="381"/>
      <c r="TRH35" s="381"/>
      <c r="TRI35" s="381"/>
      <c r="TRJ35" s="381"/>
      <c r="TRK35" s="381"/>
      <c r="TRL35" s="381"/>
      <c r="TRM35" s="381"/>
      <c r="TRN35" s="381"/>
      <c r="TRO35" s="381"/>
      <c r="TRP35" s="381"/>
      <c r="TRQ35" s="381"/>
      <c r="TRR35" s="381"/>
      <c r="TRS35" s="381"/>
      <c r="TRT35" s="381"/>
      <c r="TRU35" s="381"/>
      <c r="TRV35" s="381"/>
      <c r="TRW35" s="381"/>
      <c r="TRX35" s="381"/>
      <c r="TRY35" s="381"/>
      <c r="TRZ35" s="381"/>
      <c r="TSA35" s="381"/>
      <c r="TSB35" s="381"/>
      <c r="TSC35" s="381"/>
      <c r="TSD35" s="381"/>
      <c r="TSE35" s="381"/>
      <c r="TSF35" s="381"/>
      <c r="TSG35" s="381"/>
      <c r="TSH35" s="381"/>
      <c r="TSI35" s="381"/>
      <c r="TSJ35" s="381"/>
      <c r="TSK35" s="381"/>
      <c r="TSL35" s="381"/>
      <c r="TSM35" s="381"/>
      <c r="TSN35" s="381"/>
      <c r="TSO35" s="381"/>
      <c r="TSP35" s="381"/>
      <c r="TSQ35" s="381"/>
      <c r="TSR35" s="381"/>
      <c r="TSS35" s="381"/>
      <c r="TST35" s="381"/>
      <c r="TSU35" s="381"/>
      <c r="TSV35" s="381"/>
      <c r="TSW35" s="381"/>
      <c r="TSX35" s="381"/>
      <c r="TSY35" s="381"/>
      <c r="TSZ35" s="381"/>
      <c r="TTA35" s="381"/>
      <c r="TTB35" s="381"/>
      <c r="TTC35" s="381"/>
      <c r="TTD35" s="381"/>
      <c r="TTE35" s="381"/>
      <c r="TTF35" s="381"/>
      <c r="TTG35" s="381"/>
      <c r="TTH35" s="381"/>
      <c r="TTI35" s="381"/>
      <c r="TTJ35" s="381"/>
      <c r="TTK35" s="381"/>
      <c r="TTL35" s="381"/>
      <c r="TTM35" s="381"/>
      <c r="TTN35" s="381"/>
      <c r="TTO35" s="381"/>
      <c r="TTP35" s="381"/>
      <c r="TTQ35" s="381"/>
      <c r="TTR35" s="381"/>
      <c r="TTS35" s="381"/>
      <c r="TTT35" s="381"/>
      <c r="TTU35" s="381"/>
      <c r="TTV35" s="381"/>
      <c r="TTW35" s="381"/>
      <c r="TTX35" s="381"/>
      <c r="TTY35" s="381"/>
      <c r="TTZ35" s="381"/>
      <c r="TUA35" s="381"/>
      <c r="TUB35" s="381"/>
      <c r="TUC35" s="381"/>
      <c r="TUD35" s="381"/>
      <c r="TUE35" s="381"/>
      <c r="TUF35" s="381"/>
      <c r="TUG35" s="381"/>
      <c r="TUH35" s="381"/>
      <c r="TUI35" s="381"/>
      <c r="TUJ35" s="381"/>
      <c r="TUK35" s="381"/>
      <c r="TUL35" s="381"/>
      <c r="TUM35" s="381"/>
      <c r="TUN35" s="381"/>
      <c r="TUO35" s="381"/>
      <c r="TUP35" s="381"/>
      <c r="TUQ35" s="381"/>
      <c r="TUR35" s="381"/>
      <c r="TUS35" s="381"/>
      <c r="TUT35" s="381"/>
      <c r="TUU35" s="381"/>
      <c r="TUV35" s="381"/>
      <c r="TUW35" s="381"/>
      <c r="TUX35" s="381"/>
      <c r="TUY35" s="381"/>
      <c r="TUZ35" s="381"/>
      <c r="TVA35" s="381"/>
      <c r="TVB35" s="381"/>
      <c r="TVC35" s="381"/>
      <c r="TVD35" s="381"/>
      <c r="TVE35" s="381"/>
      <c r="TVF35" s="381"/>
      <c r="TVG35" s="381"/>
      <c r="TVH35" s="381"/>
      <c r="TVI35" s="381"/>
      <c r="TVJ35" s="381"/>
      <c r="TVK35" s="381"/>
      <c r="TVL35" s="381"/>
      <c r="TVM35" s="381"/>
      <c r="TVN35" s="381"/>
      <c r="TVO35" s="381"/>
      <c r="TVP35" s="381"/>
      <c r="TVQ35" s="381"/>
      <c r="TVR35" s="381"/>
      <c r="TVS35" s="381"/>
      <c r="TVT35" s="381"/>
      <c r="TVU35" s="381"/>
      <c r="TVV35" s="381"/>
      <c r="TVW35" s="381"/>
      <c r="TVX35" s="381"/>
      <c r="TVY35" s="381"/>
      <c r="TVZ35" s="381"/>
      <c r="TWA35" s="381"/>
      <c r="TWB35" s="381"/>
      <c r="TWC35" s="381"/>
      <c r="TWD35" s="381"/>
      <c r="TWE35" s="381"/>
      <c r="TWF35" s="381"/>
      <c r="TWG35" s="381"/>
      <c r="TWH35" s="381"/>
      <c r="TWI35" s="381"/>
      <c r="TWJ35" s="381"/>
      <c r="TWK35" s="381"/>
      <c r="TWL35" s="381"/>
      <c r="TWM35" s="381"/>
      <c r="TWN35" s="381"/>
      <c r="TWO35" s="381"/>
      <c r="TWP35" s="381"/>
      <c r="TWQ35" s="381"/>
      <c r="TWR35" s="381"/>
      <c r="TWS35" s="381"/>
      <c r="TWT35" s="381"/>
      <c r="TWU35" s="381"/>
      <c r="TWV35" s="381"/>
      <c r="TWW35" s="381"/>
      <c r="TWX35" s="381"/>
      <c r="TWY35" s="381"/>
      <c r="TWZ35" s="381"/>
      <c r="TXA35" s="381"/>
      <c r="TXB35" s="381"/>
      <c r="TXC35" s="381"/>
      <c r="TXD35" s="381"/>
      <c r="TXE35" s="381"/>
      <c r="TXF35" s="381"/>
      <c r="TXG35" s="381"/>
      <c r="TXH35" s="381"/>
      <c r="TXI35" s="381"/>
      <c r="TXJ35" s="381"/>
      <c r="TXK35" s="381"/>
      <c r="TXL35" s="381"/>
      <c r="TXM35" s="381"/>
      <c r="TXN35" s="381"/>
      <c r="TXO35" s="381"/>
      <c r="TXP35" s="381"/>
      <c r="TXQ35" s="381"/>
      <c r="TXR35" s="381"/>
      <c r="TXS35" s="381"/>
      <c r="TXT35" s="381"/>
      <c r="TXU35" s="381"/>
      <c r="TXV35" s="381"/>
      <c r="TXW35" s="381"/>
      <c r="TXX35" s="381"/>
      <c r="TXY35" s="381"/>
      <c r="TXZ35" s="381"/>
      <c r="TYA35" s="381"/>
      <c r="TYB35" s="381"/>
      <c r="TYC35" s="381"/>
      <c r="TYD35" s="381"/>
      <c r="TYE35" s="381"/>
      <c r="TYF35" s="381"/>
      <c r="TYG35" s="381"/>
      <c r="TYH35" s="381"/>
      <c r="TYI35" s="381"/>
      <c r="TYJ35" s="381"/>
      <c r="TYK35" s="381"/>
      <c r="TYL35" s="381"/>
      <c r="TYM35" s="381"/>
      <c r="TYN35" s="381"/>
      <c r="TYO35" s="381"/>
      <c r="TYP35" s="381"/>
      <c r="TYQ35" s="381"/>
      <c r="TYR35" s="381"/>
      <c r="TYS35" s="381"/>
      <c r="TYT35" s="381"/>
      <c r="TYU35" s="381"/>
      <c r="TYV35" s="381"/>
      <c r="TYW35" s="381"/>
      <c r="TYX35" s="381"/>
      <c r="TYY35" s="381"/>
      <c r="TYZ35" s="381"/>
      <c r="TZA35" s="381"/>
      <c r="TZB35" s="381"/>
      <c r="TZC35" s="381"/>
      <c r="TZD35" s="381"/>
      <c r="TZE35" s="381"/>
      <c r="TZF35" s="381"/>
      <c r="TZG35" s="381"/>
      <c r="TZH35" s="381"/>
      <c r="TZI35" s="381"/>
      <c r="TZJ35" s="381"/>
      <c r="TZK35" s="381"/>
      <c r="TZL35" s="381"/>
      <c r="TZM35" s="381"/>
      <c r="TZN35" s="381"/>
      <c r="TZO35" s="381"/>
      <c r="TZP35" s="381"/>
      <c r="TZQ35" s="381"/>
      <c r="TZR35" s="381"/>
      <c r="TZS35" s="381"/>
      <c r="TZT35" s="381"/>
      <c r="TZU35" s="381"/>
      <c r="TZV35" s="381"/>
      <c r="TZW35" s="381"/>
      <c r="TZX35" s="381"/>
      <c r="TZY35" s="381"/>
      <c r="TZZ35" s="381"/>
      <c r="UAA35" s="381"/>
      <c r="UAB35" s="381"/>
      <c r="UAC35" s="381"/>
      <c r="UAD35" s="381"/>
      <c r="UAE35" s="381"/>
      <c r="UAF35" s="381"/>
      <c r="UAG35" s="381"/>
      <c r="UAH35" s="381"/>
      <c r="UAI35" s="381"/>
      <c r="UAJ35" s="381"/>
      <c r="UAK35" s="381"/>
      <c r="UAL35" s="381"/>
      <c r="UAM35" s="381"/>
      <c r="UAN35" s="381"/>
      <c r="UAO35" s="381"/>
      <c r="UAP35" s="381"/>
      <c r="UAQ35" s="381"/>
      <c r="UAR35" s="381"/>
      <c r="UAS35" s="381"/>
      <c r="UAT35" s="381"/>
      <c r="UAU35" s="381"/>
      <c r="UAV35" s="381"/>
      <c r="UAW35" s="381"/>
      <c r="UAX35" s="381"/>
      <c r="UAY35" s="381"/>
      <c r="UAZ35" s="381"/>
      <c r="UBA35" s="381"/>
      <c r="UBB35" s="381"/>
      <c r="UBC35" s="381"/>
      <c r="UBD35" s="381"/>
      <c r="UBE35" s="381"/>
      <c r="UBF35" s="381"/>
      <c r="UBG35" s="381"/>
      <c r="UBH35" s="381"/>
      <c r="UBI35" s="381"/>
      <c r="UBJ35" s="381"/>
      <c r="UBK35" s="381"/>
      <c r="UBL35" s="381"/>
      <c r="UBM35" s="381"/>
      <c r="UBN35" s="381"/>
      <c r="UBO35" s="381"/>
      <c r="UBP35" s="381"/>
      <c r="UBQ35" s="381"/>
      <c r="UBR35" s="381"/>
      <c r="UBS35" s="381"/>
      <c r="UBT35" s="381"/>
      <c r="UBU35" s="381"/>
      <c r="UBV35" s="381"/>
      <c r="UBW35" s="381"/>
      <c r="UBX35" s="381"/>
      <c r="UBY35" s="381"/>
      <c r="UBZ35" s="381"/>
      <c r="UCA35" s="381"/>
      <c r="UCB35" s="381"/>
      <c r="UCC35" s="381"/>
      <c r="UCD35" s="381"/>
      <c r="UCE35" s="381"/>
      <c r="UCF35" s="381"/>
      <c r="UCG35" s="381"/>
      <c r="UCH35" s="381"/>
      <c r="UCI35" s="381"/>
      <c r="UCJ35" s="381"/>
      <c r="UCK35" s="381"/>
      <c r="UCL35" s="381"/>
      <c r="UCM35" s="381"/>
      <c r="UCN35" s="381"/>
      <c r="UCO35" s="381"/>
      <c r="UCP35" s="381"/>
      <c r="UCQ35" s="381"/>
      <c r="UCR35" s="381"/>
      <c r="UCS35" s="381"/>
      <c r="UCT35" s="381"/>
      <c r="UCU35" s="381"/>
      <c r="UCV35" s="381"/>
      <c r="UCW35" s="381"/>
      <c r="UCX35" s="381"/>
      <c r="UCY35" s="381"/>
      <c r="UCZ35" s="381"/>
      <c r="UDA35" s="381"/>
      <c r="UDB35" s="381"/>
      <c r="UDC35" s="381"/>
      <c r="UDD35" s="381"/>
      <c r="UDE35" s="381"/>
      <c r="UDF35" s="381"/>
      <c r="UDG35" s="381"/>
      <c r="UDH35" s="381"/>
      <c r="UDI35" s="381"/>
      <c r="UDJ35" s="381"/>
      <c r="UDK35" s="381"/>
      <c r="UDL35" s="381"/>
      <c r="UDM35" s="381"/>
      <c r="UDN35" s="381"/>
      <c r="UDO35" s="381"/>
      <c r="UDP35" s="381"/>
      <c r="UDQ35" s="381"/>
      <c r="UDR35" s="381"/>
      <c r="UDS35" s="381"/>
      <c r="UDT35" s="381"/>
      <c r="UDU35" s="381"/>
      <c r="UDV35" s="381"/>
      <c r="UDW35" s="381"/>
      <c r="UDX35" s="381"/>
      <c r="UDY35" s="381"/>
      <c r="UDZ35" s="381"/>
      <c r="UEA35" s="381"/>
      <c r="UEB35" s="381"/>
      <c r="UEC35" s="381"/>
      <c r="UED35" s="381"/>
      <c r="UEE35" s="381"/>
      <c r="UEF35" s="381"/>
      <c r="UEG35" s="381"/>
      <c r="UEH35" s="381"/>
      <c r="UEI35" s="381"/>
      <c r="UEJ35" s="381"/>
      <c r="UEK35" s="381"/>
      <c r="UEL35" s="381"/>
      <c r="UEM35" s="381"/>
      <c r="UEN35" s="381"/>
      <c r="UEO35" s="381"/>
      <c r="UEP35" s="381"/>
      <c r="UEQ35" s="381"/>
      <c r="UER35" s="381"/>
      <c r="UES35" s="381"/>
      <c r="UET35" s="381"/>
      <c r="UEU35" s="381"/>
      <c r="UEV35" s="381"/>
      <c r="UEW35" s="381"/>
      <c r="UEX35" s="381"/>
      <c r="UEY35" s="381"/>
      <c r="UEZ35" s="381"/>
      <c r="UFA35" s="381"/>
      <c r="UFB35" s="381"/>
      <c r="UFC35" s="381"/>
      <c r="UFD35" s="381"/>
      <c r="UFE35" s="381"/>
      <c r="UFF35" s="381"/>
      <c r="UFG35" s="381"/>
      <c r="UFH35" s="381"/>
      <c r="UFI35" s="381"/>
      <c r="UFJ35" s="381"/>
      <c r="UFK35" s="381"/>
      <c r="UFL35" s="381"/>
      <c r="UFM35" s="381"/>
      <c r="UFN35" s="381"/>
      <c r="UFO35" s="381"/>
      <c r="UFP35" s="381"/>
      <c r="UFQ35" s="381"/>
      <c r="UFR35" s="381"/>
      <c r="UFS35" s="381"/>
      <c r="UFT35" s="381"/>
      <c r="UFU35" s="381"/>
      <c r="UFV35" s="381"/>
      <c r="UFW35" s="381"/>
      <c r="UFX35" s="381"/>
      <c r="UFY35" s="381"/>
      <c r="UFZ35" s="381"/>
      <c r="UGA35" s="381"/>
      <c r="UGB35" s="381"/>
      <c r="UGC35" s="381"/>
      <c r="UGD35" s="381"/>
      <c r="UGE35" s="381"/>
      <c r="UGF35" s="381"/>
      <c r="UGG35" s="381"/>
      <c r="UGH35" s="381"/>
      <c r="UGI35" s="381"/>
      <c r="UGJ35" s="381"/>
      <c r="UGK35" s="381"/>
      <c r="UGL35" s="381"/>
      <c r="UGM35" s="381"/>
      <c r="UGN35" s="381"/>
      <c r="UGO35" s="381"/>
      <c r="UGP35" s="381"/>
      <c r="UGQ35" s="381"/>
      <c r="UGR35" s="381"/>
      <c r="UGS35" s="381"/>
      <c r="UGT35" s="381"/>
      <c r="UGU35" s="381"/>
      <c r="UGV35" s="381"/>
      <c r="UGW35" s="381"/>
      <c r="UGX35" s="381"/>
      <c r="UGY35" s="381"/>
      <c r="UGZ35" s="381"/>
      <c r="UHA35" s="381"/>
      <c r="UHB35" s="381"/>
      <c r="UHC35" s="381"/>
      <c r="UHD35" s="381"/>
      <c r="UHE35" s="381"/>
      <c r="UHF35" s="381"/>
      <c r="UHG35" s="381"/>
      <c r="UHH35" s="381"/>
      <c r="UHI35" s="381"/>
      <c r="UHJ35" s="381"/>
      <c r="UHK35" s="381"/>
      <c r="UHL35" s="381"/>
      <c r="UHM35" s="381"/>
      <c r="UHN35" s="381"/>
      <c r="UHO35" s="381"/>
      <c r="UHP35" s="381"/>
      <c r="UHQ35" s="381"/>
      <c r="UHR35" s="381"/>
      <c r="UHS35" s="381"/>
      <c r="UHT35" s="381"/>
      <c r="UHU35" s="381"/>
      <c r="UHV35" s="381"/>
      <c r="UHW35" s="381"/>
      <c r="UHX35" s="381"/>
      <c r="UHY35" s="381"/>
      <c r="UHZ35" s="381"/>
      <c r="UIA35" s="381"/>
      <c r="UIB35" s="381"/>
      <c r="UIC35" s="381"/>
      <c r="UID35" s="381"/>
      <c r="UIE35" s="381"/>
      <c r="UIF35" s="381"/>
      <c r="UIG35" s="381"/>
      <c r="UIH35" s="381"/>
      <c r="UII35" s="381"/>
      <c r="UIJ35" s="381"/>
      <c r="UIK35" s="381"/>
      <c r="UIL35" s="381"/>
      <c r="UIM35" s="381"/>
      <c r="UIN35" s="381"/>
      <c r="UIO35" s="381"/>
      <c r="UIP35" s="381"/>
      <c r="UIQ35" s="381"/>
      <c r="UIR35" s="381"/>
      <c r="UIS35" s="381"/>
      <c r="UIT35" s="381"/>
      <c r="UIU35" s="381"/>
      <c r="UIV35" s="381"/>
      <c r="UIW35" s="381"/>
      <c r="UIX35" s="381"/>
      <c r="UIY35" s="381"/>
      <c r="UIZ35" s="381"/>
      <c r="UJA35" s="381"/>
      <c r="UJB35" s="381"/>
      <c r="UJC35" s="381"/>
      <c r="UJD35" s="381"/>
      <c r="UJE35" s="381"/>
      <c r="UJF35" s="381"/>
      <c r="UJG35" s="381"/>
      <c r="UJH35" s="381"/>
      <c r="UJI35" s="381"/>
      <c r="UJJ35" s="381"/>
      <c r="UJK35" s="381"/>
      <c r="UJL35" s="381"/>
      <c r="UJM35" s="381"/>
      <c r="UJN35" s="381"/>
      <c r="UJO35" s="381"/>
      <c r="UJP35" s="381"/>
      <c r="UJQ35" s="381"/>
      <c r="UJR35" s="381"/>
      <c r="UJS35" s="381"/>
      <c r="UJT35" s="381"/>
      <c r="UJU35" s="381"/>
      <c r="UJV35" s="381"/>
      <c r="UJW35" s="381"/>
      <c r="UJX35" s="381"/>
      <c r="UJY35" s="381"/>
      <c r="UJZ35" s="381"/>
      <c r="UKA35" s="381"/>
      <c r="UKB35" s="381"/>
      <c r="UKC35" s="381"/>
      <c r="UKD35" s="381"/>
      <c r="UKE35" s="381"/>
      <c r="UKF35" s="381"/>
      <c r="UKG35" s="381"/>
      <c r="UKH35" s="381"/>
      <c r="UKI35" s="381"/>
      <c r="UKJ35" s="381"/>
      <c r="UKK35" s="381"/>
      <c r="UKL35" s="381"/>
      <c r="UKM35" s="381"/>
      <c r="UKN35" s="381"/>
      <c r="UKO35" s="381"/>
      <c r="UKP35" s="381"/>
      <c r="UKQ35" s="381"/>
      <c r="UKR35" s="381"/>
      <c r="UKS35" s="381"/>
      <c r="UKT35" s="381"/>
      <c r="UKU35" s="381"/>
      <c r="UKV35" s="381"/>
      <c r="UKW35" s="381"/>
      <c r="UKX35" s="381"/>
      <c r="UKY35" s="381"/>
      <c r="UKZ35" s="381"/>
      <c r="ULA35" s="381"/>
      <c r="ULB35" s="381"/>
      <c r="ULC35" s="381"/>
      <c r="ULD35" s="381"/>
      <c r="ULE35" s="381"/>
      <c r="ULF35" s="381"/>
      <c r="ULG35" s="381"/>
      <c r="ULH35" s="381"/>
      <c r="ULI35" s="381"/>
      <c r="ULJ35" s="381"/>
      <c r="ULK35" s="381"/>
      <c r="ULL35" s="381"/>
      <c r="ULM35" s="381"/>
      <c r="ULN35" s="381"/>
      <c r="ULO35" s="381"/>
      <c r="ULP35" s="381"/>
      <c r="ULQ35" s="381"/>
      <c r="ULR35" s="381"/>
      <c r="ULS35" s="381"/>
      <c r="ULT35" s="381"/>
      <c r="ULU35" s="381"/>
      <c r="ULV35" s="381"/>
      <c r="ULW35" s="381"/>
      <c r="ULX35" s="381"/>
      <c r="ULY35" s="381"/>
      <c r="ULZ35" s="381"/>
      <c r="UMA35" s="381"/>
      <c r="UMB35" s="381"/>
      <c r="UMC35" s="381"/>
      <c r="UMD35" s="381"/>
      <c r="UME35" s="381"/>
      <c r="UMF35" s="381"/>
      <c r="UMG35" s="381"/>
      <c r="UMH35" s="381"/>
      <c r="UMI35" s="381"/>
      <c r="UMJ35" s="381"/>
      <c r="UMK35" s="381"/>
      <c r="UML35" s="381"/>
      <c r="UMM35" s="381"/>
      <c r="UMN35" s="381"/>
      <c r="UMO35" s="381"/>
      <c r="UMP35" s="381"/>
      <c r="UMQ35" s="381"/>
      <c r="UMR35" s="381"/>
      <c r="UMS35" s="381"/>
      <c r="UMT35" s="381"/>
      <c r="UMU35" s="381"/>
      <c r="UMV35" s="381"/>
      <c r="UMW35" s="381"/>
      <c r="UMX35" s="381"/>
      <c r="UMY35" s="381"/>
      <c r="UMZ35" s="381"/>
      <c r="UNA35" s="381"/>
      <c r="UNB35" s="381"/>
      <c r="UNC35" s="381"/>
      <c r="UND35" s="381"/>
      <c r="UNE35" s="381"/>
      <c r="UNF35" s="381"/>
      <c r="UNG35" s="381"/>
      <c r="UNH35" s="381"/>
      <c r="UNI35" s="381"/>
      <c r="UNJ35" s="381"/>
      <c r="UNK35" s="381"/>
      <c r="UNL35" s="381"/>
      <c r="UNM35" s="381"/>
      <c r="UNN35" s="381"/>
      <c r="UNO35" s="381"/>
      <c r="UNP35" s="381"/>
      <c r="UNQ35" s="381"/>
      <c r="UNR35" s="381"/>
      <c r="UNS35" s="381"/>
      <c r="UNT35" s="381"/>
      <c r="UNU35" s="381"/>
      <c r="UNV35" s="381"/>
      <c r="UNW35" s="381"/>
      <c r="UNX35" s="381"/>
      <c r="UNY35" s="381"/>
      <c r="UNZ35" s="381"/>
      <c r="UOA35" s="381"/>
      <c r="UOB35" s="381"/>
      <c r="UOC35" s="381"/>
      <c r="UOD35" s="381"/>
      <c r="UOE35" s="381"/>
      <c r="UOF35" s="381"/>
      <c r="UOG35" s="381"/>
      <c r="UOH35" s="381"/>
      <c r="UOI35" s="381"/>
      <c r="UOJ35" s="381"/>
      <c r="UOK35" s="381"/>
      <c r="UOL35" s="381"/>
      <c r="UOM35" s="381"/>
      <c r="UON35" s="381"/>
      <c r="UOO35" s="381"/>
      <c r="UOP35" s="381"/>
      <c r="UOQ35" s="381"/>
      <c r="UOR35" s="381"/>
      <c r="UOS35" s="381"/>
      <c r="UOT35" s="381"/>
      <c r="UOU35" s="381"/>
      <c r="UOV35" s="381"/>
      <c r="UOW35" s="381"/>
      <c r="UOX35" s="381"/>
      <c r="UOY35" s="381"/>
      <c r="UOZ35" s="381"/>
      <c r="UPA35" s="381"/>
      <c r="UPB35" s="381"/>
      <c r="UPC35" s="381"/>
      <c r="UPD35" s="381"/>
      <c r="UPE35" s="381"/>
      <c r="UPF35" s="381"/>
      <c r="UPG35" s="381"/>
      <c r="UPH35" s="381"/>
      <c r="UPI35" s="381"/>
      <c r="UPJ35" s="381"/>
      <c r="UPK35" s="381"/>
      <c r="UPL35" s="381"/>
      <c r="UPM35" s="381"/>
      <c r="UPN35" s="381"/>
      <c r="UPO35" s="381"/>
      <c r="UPP35" s="381"/>
      <c r="UPQ35" s="381"/>
      <c r="UPR35" s="381"/>
      <c r="UPS35" s="381"/>
      <c r="UPT35" s="381"/>
      <c r="UPU35" s="381"/>
      <c r="UPV35" s="381"/>
      <c r="UPW35" s="381"/>
      <c r="UPX35" s="381"/>
      <c r="UPY35" s="381"/>
      <c r="UPZ35" s="381"/>
      <c r="UQA35" s="381"/>
      <c r="UQB35" s="381"/>
      <c r="UQC35" s="381"/>
      <c r="UQD35" s="381"/>
      <c r="UQE35" s="381"/>
      <c r="UQF35" s="381"/>
      <c r="UQG35" s="381"/>
      <c r="UQH35" s="381"/>
      <c r="UQI35" s="381"/>
      <c r="UQJ35" s="381"/>
      <c r="UQK35" s="381"/>
      <c r="UQL35" s="381"/>
      <c r="UQM35" s="381"/>
      <c r="UQN35" s="381"/>
      <c r="UQO35" s="381"/>
      <c r="UQP35" s="381"/>
      <c r="UQQ35" s="381"/>
      <c r="UQR35" s="381"/>
      <c r="UQS35" s="381"/>
      <c r="UQT35" s="381"/>
      <c r="UQU35" s="381"/>
      <c r="UQV35" s="381"/>
      <c r="UQW35" s="381"/>
      <c r="UQX35" s="381"/>
      <c r="UQY35" s="381"/>
      <c r="UQZ35" s="381"/>
      <c r="URA35" s="381"/>
      <c r="URB35" s="381"/>
      <c r="URC35" s="381"/>
      <c r="URD35" s="381"/>
      <c r="URE35" s="381"/>
      <c r="URF35" s="381"/>
      <c r="URG35" s="381"/>
      <c r="URH35" s="381"/>
      <c r="URI35" s="381"/>
      <c r="URJ35" s="381"/>
      <c r="URK35" s="381"/>
      <c r="URL35" s="381"/>
      <c r="URM35" s="381"/>
      <c r="URN35" s="381"/>
      <c r="URO35" s="381"/>
      <c r="URP35" s="381"/>
      <c r="URQ35" s="381"/>
      <c r="URR35" s="381"/>
      <c r="URS35" s="381"/>
      <c r="URT35" s="381"/>
      <c r="URU35" s="381"/>
      <c r="URV35" s="381"/>
      <c r="URW35" s="381"/>
      <c r="URX35" s="381"/>
      <c r="URY35" s="381"/>
      <c r="URZ35" s="381"/>
      <c r="USA35" s="381"/>
      <c r="USB35" s="381"/>
      <c r="USC35" s="381"/>
      <c r="USD35" s="381"/>
      <c r="USE35" s="381"/>
      <c r="USF35" s="381"/>
      <c r="USG35" s="381"/>
      <c r="USH35" s="381"/>
      <c r="USI35" s="381"/>
      <c r="USJ35" s="381"/>
      <c r="USK35" s="381"/>
      <c r="USL35" s="381"/>
      <c r="USM35" s="381"/>
      <c r="USN35" s="381"/>
      <c r="USO35" s="381"/>
      <c r="USP35" s="381"/>
      <c r="USQ35" s="381"/>
      <c r="USR35" s="381"/>
      <c r="USS35" s="381"/>
      <c r="UST35" s="381"/>
      <c r="USU35" s="381"/>
      <c r="USV35" s="381"/>
      <c r="USW35" s="381"/>
      <c r="USX35" s="381"/>
      <c r="USY35" s="381"/>
      <c r="USZ35" s="381"/>
      <c r="UTA35" s="381"/>
      <c r="UTB35" s="381"/>
      <c r="UTC35" s="381"/>
      <c r="UTD35" s="381"/>
      <c r="UTE35" s="381"/>
      <c r="UTF35" s="381"/>
      <c r="UTG35" s="381"/>
      <c r="UTH35" s="381"/>
      <c r="UTI35" s="381"/>
      <c r="UTJ35" s="381"/>
      <c r="UTK35" s="381"/>
      <c r="UTL35" s="381"/>
      <c r="UTM35" s="381"/>
      <c r="UTN35" s="381"/>
      <c r="UTO35" s="381"/>
      <c r="UTP35" s="381"/>
      <c r="UTQ35" s="381"/>
      <c r="UTR35" s="381"/>
      <c r="UTS35" s="381"/>
      <c r="UTT35" s="381"/>
      <c r="UTU35" s="381"/>
      <c r="UTV35" s="381"/>
      <c r="UTW35" s="381"/>
      <c r="UTX35" s="381"/>
      <c r="UTY35" s="381"/>
      <c r="UTZ35" s="381"/>
      <c r="UUA35" s="381"/>
      <c r="UUB35" s="381"/>
      <c r="UUC35" s="381"/>
      <c r="UUD35" s="381"/>
      <c r="UUE35" s="381"/>
      <c r="UUF35" s="381"/>
      <c r="UUG35" s="381"/>
      <c r="UUH35" s="381"/>
      <c r="UUI35" s="381"/>
      <c r="UUJ35" s="381"/>
      <c r="UUK35" s="381"/>
      <c r="UUL35" s="381"/>
      <c r="UUM35" s="381"/>
      <c r="UUN35" s="381"/>
      <c r="UUO35" s="381"/>
      <c r="UUP35" s="381"/>
      <c r="UUQ35" s="381"/>
      <c r="UUR35" s="381"/>
      <c r="UUS35" s="381"/>
      <c r="UUT35" s="381"/>
      <c r="UUU35" s="381"/>
      <c r="UUV35" s="381"/>
      <c r="UUW35" s="381"/>
      <c r="UUX35" s="381"/>
      <c r="UUY35" s="381"/>
      <c r="UUZ35" s="381"/>
      <c r="UVA35" s="381"/>
      <c r="UVB35" s="381"/>
      <c r="UVC35" s="381"/>
      <c r="UVD35" s="381"/>
      <c r="UVE35" s="381"/>
      <c r="UVF35" s="381"/>
      <c r="UVG35" s="381"/>
      <c r="UVH35" s="381"/>
      <c r="UVI35" s="381"/>
      <c r="UVJ35" s="381"/>
      <c r="UVK35" s="381"/>
      <c r="UVL35" s="381"/>
      <c r="UVM35" s="381"/>
      <c r="UVN35" s="381"/>
      <c r="UVO35" s="381"/>
      <c r="UVP35" s="381"/>
      <c r="UVQ35" s="381"/>
      <c r="UVR35" s="381"/>
      <c r="UVS35" s="381"/>
      <c r="UVT35" s="381"/>
      <c r="UVU35" s="381"/>
      <c r="UVV35" s="381"/>
      <c r="UVW35" s="381"/>
      <c r="UVX35" s="381"/>
      <c r="UVY35" s="381"/>
      <c r="UVZ35" s="381"/>
      <c r="UWA35" s="381"/>
      <c r="UWB35" s="381"/>
      <c r="UWC35" s="381"/>
      <c r="UWD35" s="381"/>
      <c r="UWE35" s="381"/>
      <c r="UWF35" s="381"/>
      <c r="UWG35" s="381"/>
      <c r="UWH35" s="381"/>
      <c r="UWI35" s="381"/>
      <c r="UWJ35" s="381"/>
      <c r="UWK35" s="381"/>
      <c r="UWL35" s="381"/>
      <c r="UWM35" s="381"/>
      <c r="UWN35" s="381"/>
      <c r="UWO35" s="381"/>
      <c r="UWP35" s="381"/>
      <c r="UWQ35" s="381"/>
      <c r="UWR35" s="381"/>
      <c r="UWS35" s="381"/>
      <c r="UWT35" s="381"/>
      <c r="UWU35" s="381"/>
      <c r="UWV35" s="381"/>
      <c r="UWW35" s="381"/>
      <c r="UWX35" s="381"/>
      <c r="UWY35" s="381"/>
      <c r="UWZ35" s="381"/>
      <c r="UXA35" s="381"/>
      <c r="UXB35" s="381"/>
      <c r="UXC35" s="381"/>
      <c r="UXD35" s="381"/>
      <c r="UXE35" s="381"/>
      <c r="UXF35" s="381"/>
      <c r="UXG35" s="381"/>
      <c r="UXH35" s="381"/>
      <c r="UXI35" s="381"/>
      <c r="UXJ35" s="381"/>
      <c r="UXK35" s="381"/>
      <c r="UXL35" s="381"/>
      <c r="UXM35" s="381"/>
      <c r="UXN35" s="381"/>
      <c r="UXO35" s="381"/>
      <c r="UXP35" s="381"/>
      <c r="UXQ35" s="381"/>
      <c r="UXR35" s="381"/>
      <c r="UXS35" s="381"/>
      <c r="UXT35" s="381"/>
      <c r="UXU35" s="381"/>
      <c r="UXV35" s="381"/>
      <c r="UXW35" s="381"/>
      <c r="UXX35" s="381"/>
      <c r="UXY35" s="381"/>
      <c r="UXZ35" s="381"/>
      <c r="UYA35" s="381"/>
      <c r="UYB35" s="381"/>
      <c r="UYC35" s="381"/>
      <c r="UYD35" s="381"/>
      <c r="UYE35" s="381"/>
      <c r="UYF35" s="381"/>
      <c r="UYG35" s="381"/>
      <c r="UYH35" s="381"/>
      <c r="UYI35" s="381"/>
      <c r="UYJ35" s="381"/>
      <c r="UYK35" s="381"/>
      <c r="UYL35" s="381"/>
      <c r="UYM35" s="381"/>
      <c r="UYN35" s="381"/>
      <c r="UYO35" s="381"/>
      <c r="UYP35" s="381"/>
      <c r="UYQ35" s="381"/>
      <c r="UYR35" s="381"/>
      <c r="UYS35" s="381"/>
      <c r="UYT35" s="381"/>
      <c r="UYU35" s="381"/>
      <c r="UYV35" s="381"/>
      <c r="UYW35" s="381"/>
      <c r="UYX35" s="381"/>
      <c r="UYY35" s="381"/>
      <c r="UYZ35" s="381"/>
      <c r="UZA35" s="381"/>
      <c r="UZB35" s="381"/>
      <c r="UZC35" s="381"/>
      <c r="UZD35" s="381"/>
      <c r="UZE35" s="381"/>
      <c r="UZF35" s="381"/>
      <c r="UZG35" s="381"/>
      <c r="UZH35" s="381"/>
      <c r="UZI35" s="381"/>
      <c r="UZJ35" s="381"/>
      <c r="UZK35" s="381"/>
      <c r="UZL35" s="381"/>
      <c r="UZM35" s="381"/>
      <c r="UZN35" s="381"/>
      <c r="UZO35" s="381"/>
      <c r="UZP35" s="381"/>
      <c r="UZQ35" s="381"/>
      <c r="UZR35" s="381"/>
      <c r="UZS35" s="381"/>
      <c r="UZT35" s="381"/>
      <c r="UZU35" s="381"/>
      <c r="UZV35" s="381"/>
      <c r="UZW35" s="381"/>
      <c r="UZX35" s="381"/>
      <c r="UZY35" s="381"/>
      <c r="UZZ35" s="381"/>
      <c r="VAA35" s="381"/>
      <c r="VAB35" s="381"/>
      <c r="VAC35" s="381"/>
      <c r="VAD35" s="381"/>
      <c r="VAE35" s="381"/>
      <c r="VAF35" s="381"/>
      <c r="VAG35" s="381"/>
      <c r="VAH35" s="381"/>
      <c r="VAI35" s="381"/>
      <c r="VAJ35" s="381"/>
      <c r="VAK35" s="381"/>
      <c r="VAL35" s="381"/>
      <c r="VAM35" s="381"/>
      <c r="VAN35" s="381"/>
      <c r="VAO35" s="381"/>
      <c r="VAP35" s="381"/>
      <c r="VAQ35" s="381"/>
      <c r="VAR35" s="381"/>
      <c r="VAS35" s="381"/>
      <c r="VAT35" s="381"/>
      <c r="VAU35" s="381"/>
      <c r="VAV35" s="381"/>
      <c r="VAW35" s="381"/>
      <c r="VAX35" s="381"/>
      <c r="VAY35" s="381"/>
      <c r="VAZ35" s="381"/>
      <c r="VBA35" s="381"/>
      <c r="VBB35" s="381"/>
      <c r="VBC35" s="381"/>
      <c r="VBD35" s="381"/>
      <c r="VBE35" s="381"/>
      <c r="VBF35" s="381"/>
      <c r="VBG35" s="381"/>
      <c r="VBH35" s="381"/>
      <c r="VBI35" s="381"/>
      <c r="VBJ35" s="381"/>
      <c r="VBK35" s="381"/>
      <c r="VBL35" s="381"/>
      <c r="VBM35" s="381"/>
      <c r="VBN35" s="381"/>
      <c r="VBO35" s="381"/>
      <c r="VBP35" s="381"/>
      <c r="VBQ35" s="381"/>
      <c r="VBR35" s="381"/>
      <c r="VBS35" s="381"/>
      <c r="VBT35" s="381"/>
      <c r="VBU35" s="381"/>
      <c r="VBV35" s="381"/>
      <c r="VBW35" s="381"/>
      <c r="VBX35" s="381"/>
      <c r="VBY35" s="381"/>
      <c r="VBZ35" s="381"/>
      <c r="VCA35" s="381"/>
      <c r="VCB35" s="381"/>
      <c r="VCC35" s="381"/>
      <c r="VCD35" s="381"/>
      <c r="VCE35" s="381"/>
      <c r="VCF35" s="381"/>
      <c r="VCG35" s="381"/>
      <c r="VCH35" s="381"/>
      <c r="VCI35" s="381"/>
      <c r="VCJ35" s="381"/>
      <c r="VCK35" s="381"/>
      <c r="VCL35" s="381"/>
      <c r="VCM35" s="381"/>
      <c r="VCN35" s="381"/>
      <c r="VCO35" s="381"/>
      <c r="VCP35" s="381"/>
      <c r="VCQ35" s="381"/>
      <c r="VCR35" s="381"/>
      <c r="VCS35" s="381"/>
      <c r="VCT35" s="381"/>
      <c r="VCU35" s="381"/>
      <c r="VCV35" s="381"/>
      <c r="VCW35" s="381"/>
      <c r="VCX35" s="381"/>
      <c r="VCY35" s="381"/>
      <c r="VCZ35" s="381"/>
      <c r="VDA35" s="381"/>
      <c r="VDB35" s="381"/>
      <c r="VDC35" s="381"/>
      <c r="VDD35" s="381"/>
      <c r="VDE35" s="381"/>
      <c r="VDF35" s="381"/>
      <c r="VDG35" s="381"/>
      <c r="VDH35" s="381"/>
      <c r="VDI35" s="381"/>
      <c r="VDJ35" s="381"/>
      <c r="VDK35" s="381"/>
      <c r="VDL35" s="381"/>
      <c r="VDM35" s="381"/>
      <c r="VDN35" s="381"/>
      <c r="VDO35" s="381"/>
      <c r="VDP35" s="381"/>
      <c r="VDQ35" s="381"/>
      <c r="VDR35" s="381"/>
      <c r="VDS35" s="381"/>
      <c r="VDT35" s="381"/>
      <c r="VDU35" s="381"/>
      <c r="VDV35" s="381"/>
      <c r="VDW35" s="381"/>
      <c r="VDX35" s="381"/>
      <c r="VDY35" s="381"/>
      <c r="VDZ35" s="381"/>
      <c r="VEA35" s="381"/>
      <c r="VEB35" s="381"/>
      <c r="VEC35" s="381"/>
      <c r="VED35" s="381"/>
      <c r="VEE35" s="381"/>
      <c r="VEF35" s="381"/>
      <c r="VEG35" s="381"/>
      <c r="VEH35" s="381"/>
      <c r="VEI35" s="381"/>
      <c r="VEJ35" s="381"/>
      <c r="VEK35" s="381"/>
      <c r="VEL35" s="381"/>
      <c r="VEM35" s="381"/>
      <c r="VEN35" s="381"/>
      <c r="VEO35" s="381"/>
      <c r="VEP35" s="381"/>
      <c r="VEQ35" s="381"/>
      <c r="VER35" s="381"/>
      <c r="VES35" s="381"/>
      <c r="VET35" s="381"/>
      <c r="VEU35" s="381"/>
      <c r="VEV35" s="381"/>
      <c r="VEW35" s="381"/>
      <c r="VEX35" s="381"/>
      <c r="VEY35" s="381"/>
      <c r="VEZ35" s="381"/>
      <c r="VFA35" s="381"/>
      <c r="VFB35" s="381"/>
      <c r="VFC35" s="381"/>
      <c r="VFD35" s="381"/>
      <c r="VFE35" s="381"/>
      <c r="VFF35" s="381"/>
      <c r="VFG35" s="381"/>
      <c r="VFH35" s="381"/>
      <c r="VFI35" s="381"/>
      <c r="VFJ35" s="381"/>
      <c r="VFK35" s="381"/>
      <c r="VFL35" s="381"/>
      <c r="VFM35" s="381"/>
      <c r="VFN35" s="381"/>
      <c r="VFO35" s="381"/>
      <c r="VFP35" s="381"/>
      <c r="VFQ35" s="381"/>
      <c r="VFR35" s="381"/>
      <c r="VFS35" s="381"/>
      <c r="VFT35" s="381"/>
      <c r="VFU35" s="381"/>
      <c r="VFV35" s="381"/>
      <c r="VFW35" s="381"/>
      <c r="VFX35" s="381"/>
      <c r="VFY35" s="381"/>
      <c r="VFZ35" s="381"/>
      <c r="VGA35" s="381"/>
      <c r="VGB35" s="381"/>
      <c r="VGC35" s="381"/>
      <c r="VGD35" s="381"/>
      <c r="VGE35" s="381"/>
      <c r="VGF35" s="381"/>
      <c r="VGG35" s="381"/>
      <c r="VGH35" s="381"/>
      <c r="VGI35" s="381"/>
      <c r="VGJ35" s="381"/>
      <c r="VGK35" s="381"/>
      <c r="VGL35" s="381"/>
      <c r="VGM35" s="381"/>
      <c r="VGN35" s="381"/>
      <c r="VGO35" s="381"/>
      <c r="VGP35" s="381"/>
      <c r="VGQ35" s="381"/>
      <c r="VGR35" s="381"/>
      <c r="VGS35" s="381"/>
      <c r="VGT35" s="381"/>
      <c r="VGU35" s="381"/>
      <c r="VGV35" s="381"/>
      <c r="VGW35" s="381"/>
      <c r="VGX35" s="381"/>
      <c r="VGY35" s="381"/>
      <c r="VGZ35" s="381"/>
      <c r="VHA35" s="381"/>
      <c r="VHB35" s="381"/>
      <c r="VHC35" s="381"/>
      <c r="VHD35" s="381"/>
      <c r="VHE35" s="381"/>
      <c r="VHF35" s="381"/>
      <c r="VHG35" s="381"/>
      <c r="VHH35" s="381"/>
      <c r="VHI35" s="381"/>
      <c r="VHJ35" s="381"/>
      <c r="VHK35" s="381"/>
      <c r="VHL35" s="381"/>
      <c r="VHM35" s="381"/>
      <c r="VHN35" s="381"/>
      <c r="VHO35" s="381"/>
      <c r="VHP35" s="381"/>
      <c r="VHQ35" s="381"/>
      <c r="VHR35" s="381"/>
      <c r="VHS35" s="381"/>
      <c r="VHT35" s="381"/>
      <c r="VHU35" s="381"/>
      <c r="VHV35" s="381"/>
      <c r="VHW35" s="381"/>
      <c r="VHX35" s="381"/>
      <c r="VHY35" s="381"/>
      <c r="VHZ35" s="381"/>
      <c r="VIA35" s="381"/>
      <c r="VIB35" s="381"/>
      <c r="VIC35" s="381"/>
      <c r="VID35" s="381"/>
      <c r="VIE35" s="381"/>
      <c r="VIF35" s="381"/>
      <c r="VIG35" s="381"/>
      <c r="VIH35" s="381"/>
      <c r="VII35" s="381"/>
      <c r="VIJ35" s="381"/>
      <c r="VIK35" s="381"/>
      <c r="VIL35" s="381"/>
      <c r="VIM35" s="381"/>
      <c r="VIN35" s="381"/>
      <c r="VIO35" s="381"/>
      <c r="VIP35" s="381"/>
      <c r="VIQ35" s="381"/>
      <c r="VIR35" s="381"/>
      <c r="VIS35" s="381"/>
      <c r="VIT35" s="381"/>
      <c r="VIU35" s="381"/>
      <c r="VIV35" s="381"/>
      <c r="VIW35" s="381"/>
      <c r="VIX35" s="381"/>
      <c r="VIY35" s="381"/>
      <c r="VIZ35" s="381"/>
      <c r="VJA35" s="381"/>
      <c r="VJB35" s="381"/>
      <c r="VJC35" s="381"/>
      <c r="VJD35" s="381"/>
      <c r="VJE35" s="381"/>
      <c r="VJF35" s="381"/>
      <c r="VJG35" s="381"/>
      <c r="VJH35" s="381"/>
      <c r="VJI35" s="381"/>
      <c r="VJJ35" s="381"/>
      <c r="VJK35" s="381"/>
      <c r="VJL35" s="381"/>
      <c r="VJM35" s="381"/>
      <c r="VJN35" s="381"/>
      <c r="VJO35" s="381"/>
      <c r="VJP35" s="381"/>
      <c r="VJQ35" s="381"/>
      <c r="VJR35" s="381"/>
      <c r="VJS35" s="381"/>
      <c r="VJT35" s="381"/>
      <c r="VJU35" s="381"/>
      <c r="VJV35" s="381"/>
      <c r="VJW35" s="381"/>
      <c r="VJX35" s="381"/>
      <c r="VJY35" s="381"/>
      <c r="VJZ35" s="381"/>
      <c r="VKA35" s="381"/>
      <c r="VKB35" s="381"/>
      <c r="VKC35" s="381"/>
      <c r="VKD35" s="381"/>
      <c r="VKE35" s="381"/>
      <c r="VKF35" s="381"/>
      <c r="VKG35" s="381"/>
      <c r="VKH35" s="381"/>
      <c r="VKI35" s="381"/>
      <c r="VKJ35" s="381"/>
      <c r="VKK35" s="381"/>
      <c r="VKL35" s="381"/>
      <c r="VKM35" s="381"/>
      <c r="VKN35" s="381"/>
      <c r="VKO35" s="381"/>
      <c r="VKP35" s="381"/>
      <c r="VKQ35" s="381"/>
      <c r="VKR35" s="381"/>
      <c r="VKS35" s="381"/>
      <c r="VKT35" s="381"/>
      <c r="VKU35" s="381"/>
      <c r="VKV35" s="381"/>
      <c r="VKW35" s="381"/>
      <c r="VKX35" s="381"/>
      <c r="VKY35" s="381"/>
      <c r="VKZ35" s="381"/>
      <c r="VLA35" s="381"/>
      <c r="VLB35" s="381"/>
      <c r="VLC35" s="381"/>
      <c r="VLD35" s="381"/>
      <c r="VLE35" s="381"/>
      <c r="VLF35" s="381"/>
      <c r="VLG35" s="381"/>
      <c r="VLH35" s="381"/>
      <c r="VLI35" s="381"/>
      <c r="VLJ35" s="381"/>
      <c r="VLK35" s="381"/>
      <c r="VLL35" s="381"/>
      <c r="VLM35" s="381"/>
      <c r="VLN35" s="381"/>
      <c r="VLO35" s="381"/>
      <c r="VLP35" s="381"/>
      <c r="VLQ35" s="381"/>
      <c r="VLR35" s="381"/>
      <c r="VLS35" s="381"/>
      <c r="VLT35" s="381"/>
      <c r="VLU35" s="381"/>
      <c r="VLV35" s="381"/>
      <c r="VLW35" s="381"/>
      <c r="VLX35" s="381"/>
      <c r="VLY35" s="381"/>
      <c r="VLZ35" s="381"/>
      <c r="VMA35" s="381"/>
      <c r="VMB35" s="381"/>
      <c r="VMC35" s="381"/>
      <c r="VMD35" s="381"/>
      <c r="VME35" s="381"/>
      <c r="VMF35" s="381"/>
      <c r="VMG35" s="381"/>
      <c r="VMH35" s="381"/>
      <c r="VMI35" s="381"/>
      <c r="VMJ35" s="381"/>
      <c r="VMK35" s="381"/>
      <c r="VML35" s="381"/>
      <c r="VMM35" s="381"/>
      <c r="VMN35" s="381"/>
      <c r="VMO35" s="381"/>
      <c r="VMP35" s="381"/>
      <c r="VMQ35" s="381"/>
      <c r="VMR35" s="381"/>
      <c r="VMS35" s="381"/>
      <c r="VMT35" s="381"/>
      <c r="VMU35" s="381"/>
      <c r="VMV35" s="381"/>
      <c r="VMW35" s="381"/>
      <c r="VMX35" s="381"/>
      <c r="VMY35" s="381"/>
      <c r="VMZ35" s="381"/>
      <c r="VNA35" s="381"/>
      <c r="VNB35" s="381"/>
      <c r="VNC35" s="381"/>
      <c r="VND35" s="381"/>
      <c r="VNE35" s="381"/>
      <c r="VNF35" s="381"/>
      <c r="VNG35" s="381"/>
      <c r="VNH35" s="381"/>
      <c r="VNI35" s="381"/>
      <c r="VNJ35" s="381"/>
      <c r="VNK35" s="381"/>
      <c r="VNL35" s="381"/>
      <c r="VNM35" s="381"/>
      <c r="VNN35" s="381"/>
      <c r="VNO35" s="381"/>
      <c r="VNP35" s="381"/>
      <c r="VNQ35" s="381"/>
      <c r="VNR35" s="381"/>
      <c r="VNS35" s="381"/>
      <c r="VNT35" s="381"/>
      <c r="VNU35" s="381"/>
      <c r="VNV35" s="381"/>
      <c r="VNW35" s="381"/>
      <c r="VNX35" s="381"/>
      <c r="VNY35" s="381"/>
      <c r="VNZ35" s="381"/>
      <c r="VOA35" s="381"/>
      <c r="VOB35" s="381"/>
      <c r="VOC35" s="381"/>
      <c r="VOD35" s="381"/>
      <c r="VOE35" s="381"/>
      <c r="VOF35" s="381"/>
      <c r="VOG35" s="381"/>
      <c r="VOH35" s="381"/>
      <c r="VOI35" s="381"/>
      <c r="VOJ35" s="381"/>
      <c r="VOK35" s="381"/>
      <c r="VOL35" s="381"/>
      <c r="VOM35" s="381"/>
      <c r="VON35" s="381"/>
      <c r="VOO35" s="381"/>
      <c r="VOP35" s="381"/>
      <c r="VOQ35" s="381"/>
      <c r="VOR35" s="381"/>
      <c r="VOS35" s="381"/>
      <c r="VOT35" s="381"/>
      <c r="VOU35" s="381"/>
      <c r="VOV35" s="381"/>
      <c r="VOW35" s="381"/>
      <c r="VOX35" s="381"/>
      <c r="VOY35" s="381"/>
      <c r="VOZ35" s="381"/>
      <c r="VPA35" s="381"/>
      <c r="VPB35" s="381"/>
      <c r="VPC35" s="381"/>
      <c r="VPD35" s="381"/>
      <c r="VPE35" s="381"/>
      <c r="VPF35" s="381"/>
      <c r="VPG35" s="381"/>
      <c r="VPH35" s="381"/>
      <c r="VPI35" s="381"/>
      <c r="VPJ35" s="381"/>
      <c r="VPK35" s="381"/>
      <c r="VPL35" s="381"/>
      <c r="VPM35" s="381"/>
      <c r="VPN35" s="381"/>
      <c r="VPO35" s="381"/>
      <c r="VPP35" s="381"/>
      <c r="VPQ35" s="381"/>
      <c r="VPR35" s="381"/>
      <c r="VPS35" s="381"/>
      <c r="VPT35" s="381"/>
      <c r="VPU35" s="381"/>
      <c r="VPV35" s="381"/>
      <c r="VPW35" s="381"/>
      <c r="VPX35" s="381"/>
      <c r="VPY35" s="381"/>
      <c r="VPZ35" s="381"/>
      <c r="VQA35" s="381"/>
      <c r="VQB35" s="381"/>
      <c r="VQC35" s="381"/>
      <c r="VQD35" s="381"/>
      <c r="VQE35" s="381"/>
      <c r="VQF35" s="381"/>
      <c r="VQG35" s="381"/>
      <c r="VQH35" s="381"/>
      <c r="VQI35" s="381"/>
      <c r="VQJ35" s="381"/>
      <c r="VQK35" s="381"/>
      <c r="VQL35" s="381"/>
      <c r="VQM35" s="381"/>
      <c r="VQN35" s="381"/>
      <c r="VQO35" s="381"/>
      <c r="VQP35" s="381"/>
      <c r="VQQ35" s="381"/>
      <c r="VQR35" s="381"/>
      <c r="VQS35" s="381"/>
      <c r="VQT35" s="381"/>
      <c r="VQU35" s="381"/>
      <c r="VQV35" s="381"/>
      <c r="VQW35" s="381"/>
      <c r="VQX35" s="381"/>
      <c r="VQY35" s="381"/>
      <c r="VQZ35" s="381"/>
      <c r="VRA35" s="381"/>
      <c r="VRB35" s="381"/>
      <c r="VRC35" s="381"/>
      <c r="VRD35" s="381"/>
      <c r="VRE35" s="381"/>
      <c r="VRF35" s="381"/>
      <c r="VRG35" s="381"/>
      <c r="VRH35" s="381"/>
      <c r="VRI35" s="381"/>
      <c r="VRJ35" s="381"/>
      <c r="VRK35" s="381"/>
      <c r="VRL35" s="381"/>
      <c r="VRM35" s="381"/>
      <c r="VRN35" s="381"/>
      <c r="VRO35" s="381"/>
      <c r="VRP35" s="381"/>
      <c r="VRQ35" s="381"/>
      <c r="VRR35" s="381"/>
      <c r="VRS35" s="381"/>
      <c r="VRT35" s="381"/>
      <c r="VRU35" s="381"/>
      <c r="VRV35" s="381"/>
      <c r="VRW35" s="381"/>
      <c r="VRX35" s="381"/>
      <c r="VRY35" s="381"/>
      <c r="VRZ35" s="381"/>
      <c r="VSA35" s="381"/>
      <c r="VSB35" s="381"/>
      <c r="VSC35" s="381"/>
      <c r="VSD35" s="381"/>
      <c r="VSE35" s="381"/>
      <c r="VSF35" s="381"/>
      <c r="VSG35" s="381"/>
      <c r="VSH35" s="381"/>
      <c r="VSI35" s="381"/>
      <c r="VSJ35" s="381"/>
      <c r="VSK35" s="381"/>
      <c r="VSL35" s="381"/>
      <c r="VSM35" s="381"/>
      <c r="VSN35" s="381"/>
      <c r="VSO35" s="381"/>
      <c r="VSP35" s="381"/>
      <c r="VSQ35" s="381"/>
      <c r="VSR35" s="381"/>
      <c r="VSS35" s="381"/>
      <c r="VST35" s="381"/>
      <c r="VSU35" s="381"/>
      <c r="VSV35" s="381"/>
      <c r="VSW35" s="381"/>
      <c r="VSX35" s="381"/>
      <c r="VSY35" s="381"/>
      <c r="VSZ35" s="381"/>
      <c r="VTA35" s="381"/>
      <c r="VTB35" s="381"/>
      <c r="VTC35" s="381"/>
      <c r="VTD35" s="381"/>
      <c r="VTE35" s="381"/>
      <c r="VTF35" s="381"/>
      <c r="VTG35" s="381"/>
      <c r="VTH35" s="381"/>
      <c r="VTI35" s="381"/>
      <c r="VTJ35" s="381"/>
      <c r="VTK35" s="381"/>
      <c r="VTL35" s="381"/>
      <c r="VTM35" s="381"/>
      <c r="VTN35" s="381"/>
      <c r="VTO35" s="381"/>
      <c r="VTP35" s="381"/>
      <c r="VTQ35" s="381"/>
      <c r="VTR35" s="381"/>
      <c r="VTS35" s="381"/>
      <c r="VTT35" s="381"/>
      <c r="VTU35" s="381"/>
      <c r="VTV35" s="381"/>
      <c r="VTW35" s="381"/>
      <c r="VTX35" s="381"/>
      <c r="VTY35" s="381"/>
      <c r="VTZ35" s="381"/>
      <c r="VUA35" s="381"/>
      <c r="VUB35" s="381"/>
      <c r="VUC35" s="381"/>
      <c r="VUD35" s="381"/>
      <c r="VUE35" s="381"/>
      <c r="VUF35" s="381"/>
      <c r="VUG35" s="381"/>
      <c r="VUH35" s="381"/>
      <c r="VUI35" s="381"/>
      <c r="VUJ35" s="381"/>
      <c r="VUK35" s="381"/>
      <c r="VUL35" s="381"/>
      <c r="VUM35" s="381"/>
      <c r="VUN35" s="381"/>
      <c r="VUO35" s="381"/>
      <c r="VUP35" s="381"/>
      <c r="VUQ35" s="381"/>
      <c r="VUR35" s="381"/>
      <c r="VUS35" s="381"/>
      <c r="VUT35" s="381"/>
      <c r="VUU35" s="381"/>
      <c r="VUV35" s="381"/>
      <c r="VUW35" s="381"/>
      <c r="VUX35" s="381"/>
      <c r="VUY35" s="381"/>
      <c r="VUZ35" s="381"/>
      <c r="VVA35" s="381"/>
      <c r="VVB35" s="381"/>
      <c r="VVC35" s="381"/>
      <c r="VVD35" s="381"/>
      <c r="VVE35" s="381"/>
      <c r="VVF35" s="381"/>
      <c r="VVG35" s="381"/>
      <c r="VVH35" s="381"/>
      <c r="VVI35" s="381"/>
      <c r="VVJ35" s="381"/>
      <c r="VVK35" s="381"/>
      <c r="VVL35" s="381"/>
      <c r="VVM35" s="381"/>
      <c r="VVN35" s="381"/>
      <c r="VVO35" s="381"/>
      <c r="VVP35" s="381"/>
      <c r="VVQ35" s="381"/>
      <c r="VVR35" s="381"/>
      <c r="VVS35" s="381"/>
      <c r="VVT35" s="381"/>
      <c r="VVU35" s="381"/>
      <c r="VVV35" s="381"/>
      <c r="VVW35" s="381"/>
      <c r="VVX35" s="381"/>
      <c r="VVY35" s="381"/>
      <c r="VVZ35" s="381"/>
      <c r="VWA35" s="381"/>
      <c r="VWB35" s="381"/>
      <c r="VWC35" s="381"/>
      <c r="VWD35" s="381"/>
      <c r="VWE35" s="381"/>
      <c r="VWF35" s="381"/>
      <c r="VWG35" s="381"/>
      <c r="VWH35" s="381"/>
      <c r="VWI35" s="381"/>
      <c r="VWJ35" s="381"/>
      <c r="VWK35" s="381"/>
      <c r="VWL35" s="381"/>
      <c r="VWM35" s="381"/>
      <c r="VWN35" s="381"/>
      <c r="VWO35" s="381"/>
      <c r="VWP35" s="381"/>
      <c r="VWQ35" s="381"/>
      <c r="VWR35" s="381"/>
      <c r="VWS35" s="381"/>
      <c r="VWT35" s="381"/>
      <c r="VWU35" s="381"/>
      <c r="VWV35" s="381"/>
      <c r="VWW35" s="381"/>
      <c r="VWX35" s="381"/>
      <c r="VWY35" s="381"/>
      <c r="VWZ35" s="381"/>
      <c r="VXA35" s="381"/>
      <c r="VXB35" s="381"/>
      <c r="VXC35" s="381"/>
      <c r="VXD35" s="381"/>
      <c r="VXE35" s="381"/>
      <c r="VXF35" s="381"/>
      <c r="VXG35" s="381"/>
      <c r="VXH35" s="381"/>
      <c r="VXI35" s="381"/>
      <c r="VXJ35" s="381"/>
      <c r="VXK35" s="381"/>
      <c r="VXL35" s="381"/>
      <c r="VXM35" s="381"/>
      <c r="VXN35" s="381"/>
      <c r="VXO35" s="381"/>
      <c r="VXP35" s="381"/>
      <c r="VXQ35" s="381"/>
      <c r="VXR35" s="381"/>
      <c r="VXS35" s="381"/>
      <c r="VXT35" s="381"/>
      <c r="VXU35" s="381"/>
      <c r="VXV35" s="381"/>
      <c r="VXW35" s="381"/>
      <c r="VXX35" s="381"/>
      <c r="VXY35" s="381"/>
      <c r="VXZ35" s="381"/>
      <c r="VYA35" s="381"/>
      <c r="VYB35" s="381"/>
      <c r="VYC35" s="381"/>
      <c r="VYD35" s="381"/>
      <c r="VYE35" s="381"/>
      <c r="VYF35" s="381"/>
      <c r="VYG35" s="381"/>
      <c r="VYH35" s="381"/>
      <c r="VYI35" s="381"/>
      <c r="VYJ35" s="381"/>
      <c r="VYK35" s="381"/>
      <c r="VYL35" s="381"/>
      <c r="VYM35" s="381"/>
      <c r="VYN35" s="381"/>
      <c r="VYO35" s="381"/>
      <c r="VYP35" s="381"/>
      <c r="VYQ35" s="381"/>
      <c r="VYR35" s="381"/>
      <c r="VYS35" s="381"/>
      <c r="VYT35" s="381"/>
      <c r="VYU35" s="381"/>
      <c r="VYV35" s="381"/>
      <c r="VYW35" s="381"/>
      <c r="VYX35" s="381"/>
      <c r="VYY35" s="381"/>
      <c r="VYZ35" s="381"/>
      <c r="VZA35" s="381"/>
      <c r="VZB35" s="381"/>
      <c r="VZC35" s="381"/>
      <c r="VZD35" s="381"/>
      <c r="VZE35" s="381"/>
      <c r="VZF35" s="381"/>
      <c r="VZG35" s="381"/>
      <c r="VZH35" s="381"/>
      <c r="VZI35" s="381"/>
      <c r="VZJ35" s="381"/>
      <c r="VZK35" s="381"/>
      <c r="VZL35" s="381"/>
      <c r="VZM35" s="381"/>
      <c r="VZN35" s="381"/>
      <c r="VZO35" s="381"/>
      <c r="VZP35" s="381"/>
      <c r="VZQ35" s="381"/>
      <c r="VZR35" s="381"/>
      <c r="VZS35" s="381"/>
      <c r="VZT35" s="381"/>
      <c r="VZU35" s="381"/>
      <c r="VZV35" s="381"/>
      <c r="VZW35" s="381"/>
      <c r="VZX35" s="381"/>
      <c r="VZY35" s="381"/>
      <c r="VZZ35" s="381"/>
      <c r="WAA35" s="381"/>
      <c r="WAB35" s="381"/>
      <c r="WAC35" s="381"/>
      <c r="WAD35" s="381"/>
      <c r="WAE35" s="381"/>
      <c r="WAF35" s="381"/>
      <c r="WAG35" s="381"/>
      <c r="WAH35" s="381"/>
      <c r="WAI35" s="381"/>
      <c r="WAJ35" s="381"/>
      <c r="WAK35" s="381"/>
      <c r="WAL35" s="381"/>
      <c r="WAM35" s="381"/>
      <c r="WAN35" s="381"/>
      <c r="WAO35" s="381"/>
      <c r="WAP35" s="381"/>
      <c r="WAQ35" s="381"/>
      <c r="WAR35" s="381"/>
      <c r="WAS35" s="381"/>
      <c r="WAT35" s="381"/>
      <c r="WAU35" s="381"/>
      <c r="WAV35" s="381"/>
      <c r="WAW35" s="381"/>
      <c r="WAX35" s="381"/>
      <c r="WAY35" s="381"/>
      <c r="WAZ35" s="381"/>
      <c r="WBA35" s="381"/>
      <c r="WBB35" s="381"/>
      <c r="WBC35" s="381"/>
      <c r="WBD35" s="381"/>
      <c r="WBE35" s="381"/>
      <c r="WBF35" s="381"/>
      <c r="WBG35" s="381"/>
      <c r="WBH35" s="381"/>
      <c r="WBI35" s="381"/>
      <c r="WBJ35" s="381"/>
      <c r="WBK35" s="381"/>
      <c r="WBL35" s="381"/>
      <c r="WBM35" s="381"/>
      <c r="WBN35" s="381"/>
      <c r="WBO35" s="381"/>
      <c r="WBP35" s="381"/>
      <c r="WBQ35" s="381"/>
      <c r="WBR35" s="381"/>
      <c r="WBS35" s="381"/>
      <c r="WBT35" s="381"/>
      <c r="WBU35" s="381"/>
      <c r="WBV35" s="381"/>
      <c r="WBW35" s="381"/>
      <c r="WBX35" s="381"/>
      <c r="WBY35" s="381"/>
      <c r="WBZ35" s="381"/>
      <c r="WCA35" s="381"/>
      <c r="WCB35" s="381"/>
      <c r="WCC35" s="381"/>
      <c r="WCD35" s="381"/>
      <c r="WCE35" s="381"/>
      <c r="WCF35" s="381"/>
      <c r="WCG35" s="381"/>
      <c r="WCH35" s="381"/>
      <c r="WCI35" s="381"/>
      <c r="WCJ35" s="381"/>
      <c r="WCK35" s="381"/>
      <c r="WCL35" s="381"/>
      <c r="WCM35" s="381"/>
      <c r="WCN35" s="381"/>
      <c r="WCO35" s="381"/>
      <c r="WCP35" s="381"/>
      <c r="WCQ35" s="381"/>
      <c r="WCR35" s="381"/>
      <c r="WCS35" s="381"/>
      <c r="WCT35" s="381"/>
      <c r="WCU35" s="381"/>
      <c r="WCV35" s="381"/>
      <c r="WCW35" s="381"/>
      <c r="WCX35" s="381"/>
      <c r="WCY35" s="381"/>
      <c r="WCZ35" s="381"/>
      <c r="WDA35" s="381"/>
      <c r="WDB35" s="381"/>
      <c r="WDC35" s="381"/>
      <c r="WDD35" s="381"/>
      <c r="WDE35" s="381"/>
      <c r="WDF35" s="381"/>
      <c r="WDG35" s="381"/>
      <c r="WDH35" s="381"/>
      <c r="WDI35" s="381"/>
      <c r="WDJ35" s="381"/>
      <c r="WDK35" s="381"/>
      <c r="WDL35" s="381"/>
      <c r="WDM35" s="381"/>
      <c r="WDN35" s="381"/>
      <c r="WDO35" s="381"/>
      <c r="WDP35" s="381"/>
      <c r="WDQ35" s="381"/>
      <c r="WDR35" s="381"/>
      <c r="WDS35" s="381"/>
      <c r="WDT35" s="381"/>
      <c r="WDU35" s="381"/>
      <c r="WDV35" s="381"/>
      <c r="WDW35" s="381"/>
      <c r="WDX35" s="381"/>
      <c r="WDY35" s="381"/>
      <c r="WDZ35" s="381"/>
      <c r="WEA35" s="381"/>
      <c r="WEB35" s="381"/>
      <c r="WEC35" s="381"/>
      <c r="WED35" s="381"/>
      <c r="WEE35" s="381"/>
      <c r="WEF35" s="381"/>
      <c r="WEG35" s="381"/>
      <c r="WEH35" s="381"/>
      <c r="WEI35" s="381"/>
      <c r="WEJ35" s="381"/>
      <c r="WEK35" s="381"/>
      <c r="WEL35" s="381"/>
      <c r="WEM35" s="381"/>
      <c r="WEN35" s="381"/>
      <c r="WEO35" s="381"/>
      <c r="WEP35" s="381"/>
      <c r="WEQ35" s="381"/>
      <c r="WER35" s="381"/>
      <c r="WES35" s="381"/>
      <c r="WET35" s="381"/>
      <c r="WEU35" s="381"/>
      <c r="WEV35" s="381"/>
      <c r="WEW35" s="381"/>
      <c r="WEX35" s="381"/>
      <c r="WEY35" s="381"/>
      <c r="WEZ35" s="381"/>
      <c r="WFA35" s="381"/>
      <c r="WFB35" s="381"/>
      <c r="WFC35" s="381"/>
      <c r="WFD35" s="381"/>
      <c r="WFE35" s="381"/>
      <c r="WFF35" s="381"/>
      <c r="WFG35" s="381"/>
      <c r="WFH35" s="381"/>
      <c r="WFI35" s="381"/>
      <c r="WFJ35" s="381"/>
      <c r="WFK35" s="381"/>
      <c r="WFL35" s="381"/>
      <c r="WFM35" s="381"/>
      <c r="WFN35" s="381"/>
      <c r="WFO35" s="381"/>
      <c r="WFP35" s="381"/>
      <c r="WFQ35" s="381"/>
      <c r="WFR35" s="381"/>
      <c r="WFS35" s="381"/>
      <c r="WFT35" s="381"/>
      <c r="WFU35" s="381"/>
      <c r="WFV35" s="381"/>
      <c r="WFW35" s="381"/>
      <c r="WFX35" s="381"/>
      <c r="WFY35" s="381"/>
      <c r="WFZ35" s="381"/>
      <c r="WGA35" s="381"/>
      <c r="WGB35" s="381"/>
      <c r="WGC35" s="381"/>
      <c r="WGD35" s="381"/>
      <c r="WGE35" s="381"/>
      <c r="WGF35" s="381"/>
      <c r="WGG35" s="381"/>
      <c r="WGH35" s="381"/>
      <c r="WGI35" s="381"/>
      <c r="WGJ35" s="381"/>
      <c r="WGK35" s="381"/>
      <c r="WGL35" s="381"/>
      <c r="WGM35" s="381"/>
      <c r="WGN35" s="381"/>
      <c r="WGO35" s="381"/>
      <c r="WGP35" s="381"/>
      <c r="WGQ35" s="381"/>
      <c r="WGR35" s="381"/>
      <c r="WGS35" s="381"/>
      <c r="WGT35" s="381"/>
      <c r="WGU35" s="381"/>
      <c r="WGV35" s="381"/>
      <c r="WGW35" s="381"/>
      <c r="WGX35" s="381"/>
      <c r="WGY35" s="381"/>
      <c r="WGZ35" s="381"/>
      <c r="WHA35" s="381"/>
      <c r="WHB35" s="381"/>
      <c r="WHC35" s="381"/>
      <c r="WHD35" s="381"/>
      <c r="WHE35" s="381"/>
      <c r="WHF35" s="381"/>
      <c r="WHG35" s="381"/>
      <c r="WHH35" s="381"/>
      <c r="WHI35" s="381"/>
      <c r="WHJ35" s="381"/>
      <c r="WHK35" s="381"/>
      <c r="WHL35" s="381"/>
      <c r="WHM35" s="381"/>
      <c r="WHN35" s="381"/>
      <c r="WHO35" s="381"/>
      <c r="WHP35" s="381"/>
      <c r="WHQ35" s="381"/>
      <c r="WHR35" s="381"/>
      <c r="WHS35" s="381"/>
      <c r="WHT35" s="381"/>
      <c r="WHU35" s="381"/>
      <c r="WHV35" s="381"/>
      <c r="WHW35" s="381"/>
      <c r="WHX35" s="381"/>
      <c r="WHY35" s="381"/>
      <c r="WHZ35" s="381"/>
      <c r="WIA35" s="381"/>
      <c r="WIB35" s="381"/>
      <c r="WIC35" s="381"/>
      <c r="WID35" s="381"/>
      <c r="WIE35" s="381"/>
      <c r="WIF35" s="381"/>
      <c r="WIG35" s="381"/>
      <c r="WIH35" s="381"/>
      <c r="WII35" s="381"/>
      <c r="WIJ35" s="381"/>
      <c r="WIK35" s="381"/>
      <c r="WIL35" s="381"/>
      <c r="WIM35" s="381"/>
      <c r="WIN35" s="381"/>
      <c r="WIO35" s="381"/>
      <c r="WIP35" s="381"/>
      <c r="WIQ35" s="381"/>
      <c r="WIR35" s="381"/>
      <c r="WIS35" s="381"/>
      <c r="WIT35" s="381"/>
      <c r="WIU35" s="381"/>
      <c r="WIV35" s="381"/>
      <c r="WIW35" s="381"/>
      <c r="WIX35" s="381"/>
      <c r="WIY35" s="381"/>
      <c r="WIZ35" s="381"/>
      <c r="WJA35" s="381"/>
      <c r="WJB35" s="381"/>
      <c r="WJC35" s="381"/>
      <c r="WJD35" s="381"/>
      <c r="WJE35" s="381"/>
      <c r="WJF35" s="381"/>
      <c r="WJG35" s="381"/>
      <c r="WJH35" s="381"/>
      <c r="WJI35" s="381"/>
      <c r="WJJ35" s="381"/>
      <c r="WJK35" s="381"/>
      <c r="WJL35" s="381"/>
      <c r="WJM35" s="381"/>
      <c r="WJN35" s="381"/>
      <c r="WJO35" s="381"/>
      <c r="WJP35" s="381"/>
      <c r="WJQ35" s="381"/>
      <c r="WJR35" s="381"/>
      <c r="WJS35" s="381"/>
      <c r="WJT35" s="381"/>
      <c r="WJU35" s="381"/>
      <c r="WJV35" s="381"/>
      <c r="WJW35" s="381"/>
      <c r="WJX35" s="381"/>
      <c r="WJY35" s="381"/>
      <c r="WJZ35" s="381"/>
      <c r="WKA35" s="381"/>
      <c r="WKB35" s="381"/>
      <c r="WKC35" s="381"/>
      <c r="WKD35" s="381"/>
      <c r="WKE35" s="381"/>
      <c r="WKF35" s="381"/>
      <c r="WKG35" s="381"/>
      <c r="WKH35" s="381"/>
      <c r="WKI35" s="381"/>
      <c r="WKJ35" s="381"/>
      <c r="WKK35" s="381"/>
      <c r="WKL35" s="381"/>
      <c r="WKM35" s="381"/>
      <c r="WKN35" s="381"/>
      <c r="WKO35" s="381"/>
      <c r="WKP35" s="381"/>
      <c r="WKQ35" s="381"/>
      <c r="WKR35" s="381"/>
      <c r="WKS35" s="381"/>
      <c r="WKT35" s="381"/>
      <c r="WKU35" s="381"/>
      <c r="WKV35" s="381"/>
      <c r="WKW35" s="381"/>
      <c r="WKX35" s="381"/>
      <c r="WKY35" s="381"/>
      <c r="WKZ35" s="381"/>
      <c r="WLA35" s="381"/>
      <c r="WLB35" s="381"/>
      <c r="WLC35" s="381"/>
      <c r="WLD35" s="381"/>
      <c r="WLE35" s="381"/>
      <c r="WLF35" s="381"/>
      <c r="WLG35" s="381"/>
      <c r="WLH35" s="381"/>
      <c r="WLI35" s="381"/>
      <c r="WLJ35" s="381"/>
      <c r="WLK35" s="381"/>
      <c r="WLL35" s="381"/>
      <c r="WLM35" s="381"/>
      <c r="WLN35" s="381"/>
      <c r="WLO35" s="381"/>
      <c r="WLP35" s="381"/>
      <c r="WLQ35" s="381"/>
      <c r="WLR35" s="381"/>
      <c r="WLS35" s="381"/>
      <c r="WLT35" s="381"/>
      <c r="WLU35" s="381"/>
      <c r="WLV35" s="381"/>
      <c r="WLW35" s="381"/>
      <c r="WLX35" s="381"/>
      <c r="WLY35" s="381"/>
      <c r="WLZ35" s="381"/>
      <c r="WMA35" s="381"/>
      <c r="WMB35" s="381"/>
      <c r="WMC35" s="381"/>
      <c r="WMD35" s="381"/>
      <c r="WME35" s="381"/>
      <c r="WMF35" s="381"/>
      <c r="WMG35" s="381"/>
      <c r="WMH35" s="381"/>
      <c r="WMI35" s="381"/>
      <c r="WMJ35" s="381"/>
      <c r="WMK35" s="381"/>
      <c r="WML35" s="381"/>
      <c r="WMM35" s="381"/>
      <c r="WMN35" s="381"/>
      <c r="WMO35" s="381"/>
      <c r="WMP35" s="381"/>
      <c r="WMQ35" s="381"/>
      <c r="WMR35" s="381"/>
      <c r="WMS35" s="381"/>
      <c r="WMT35" s="381"/>
      <c r="WMU35" s="381"/>
      <c r="WMV35" s="381"/>
      <c r="WMW35" s="381"/>
      <c r="WMX35" s="381"/>
      <c r="WMY35" s="381"/>
      <c r="WMZ35" s="381"/>
      <c r="WNA35" s="381"/>
      <c r="WNB35" s="381"/>
      <c r="WNC35" s="381"/>
      <c r="WND35" s="381"/>
      <c r="WNE35" s="381"/>
      <c r="WNF35" s="381"/>
      <c r="WNG35" s="381"/>
      <c r="WNH35" s="381"/>
      <c r="WNI35" s="381"/>
      <c r="WNJ35" s="381"/>
      <c r="WNK35" s="381"/>
      <c r="WNL35" s="381"/>
      <c r="WNM35" s="381"/>
      <c r="WNN35" s="381"/>
      <c r="WNO35" s="381"/>
      <c r="WNP35" s="381"/>
      <c r="WNQ35" s="381"/>
      <c r="WNR35" s="381"/>
      <c r="WNS35" s="381"/>
      <c r="WNT35" s="381"/>
      <c r="WNU35" s="381"/>
      <c r="WNV35" s="381"/>
      <c r="WNW35" s="381"/>
      <c r="WNX35" s="381"/>
      <c r="WNY35" s="381"/>
      <c r="WNZ35" s="381"/>
      <c r="WOA35" s="381"/>
      <c r="WOB35" s="381"/>
      <c r="WOC35" s="381"/>
      <c r="WOD35" s="381"/>
      <c r="WOE35" s="381"/>
      <c r="WOF35" s="381"/>
      <c r="WOG35" s="381"/>
      <c r="WOH35" s="381"/>
      <c r="WOI35" s="381"/>
      <c r="WOJ35" s="381"/>
      <c r="WOK35" s="381"/>
      <c r="WOL35" s="381"/>
      <c r="WOM35" s="381"/>
      <c r="WON35" s="381"/>
      <c r="WOO35" s="381"/>
      <c r="WOP35" s="381"/>
      <c r="WOQ35" s="381"/>
      <c r="WOR35" s="381"/>
      <c r="WOS35" s="381"/>
      <c r="WOT35" s="381"/>
      <c r="WOU35" s="381"/>
      <c r="WOV35" s="381"/>
      <c r="WOW35" s="381"/>
      <c r="WOX35" s="381"/>
      <c r="WOY35" s="381"/>
      <c r="WOZ35" s="381"/>
      <c r="WPA35" s="381"/>
      <c r="WPB35" s="381"/>
      <c r="WPC35" s="381"/>
      <c r="WPD35" s="381"/>
      <c r="WPE35" s="381"/>
      <c r="WPF35" s="381"/>
      <c r="WPG35" s="381"/>
      <c r="WPH35" s="381"/>
      <c r="WPI35" s="381"/>
      <c r="WPJ35" s="381"/>
      <c r="WPK35" s="381"/>
      <c r="WPL35" s="381"/>
      <c r="WPM35" s="381"/>
      <c r="WPN35" s="381"/>
      <c r="WPO35" s="381"/>
      <c r="WPP35" s="381"/>
      <c r="WPQ35" s="381"/>
      <c r="WPR35" s="381"/>
      <c r="WPS35" s="381"/>
      <c r="WPT35" s="381"/>
      <c r="WPU35" s="381"/>
      <c r="WPV35" s="381"/>
      <c r="WPW35" s="381"/>
      <c r="WPX35" s="381"/>
      <c r="WPY35" s="381"/>
      <c r="WPZ35" s="381"/>
      <c r="WQA35" s="381"/>
      <c r="WQB35" s="381"/>
      <c r="WQC35" s="381"/>
      <c r="WQD35" s="381"/>
      <c r="WQE35" s="381"/>
      <c r="WQF35" s="381"/>
      <c r="WQG35" s="381"/>
      <c r="WQH35" s="381"/>
      <c r="WQI35" s="381"/>
      <c r="WQJ35" s="381"/>
      <c r="WQK35" s="381"/>
      <c r="WQL35" s="381"/>
      <c r="WQM35" s="381"/>
      <c r="WQN35" s="381"/>
      <c r="WQO35" s="381"/>
      <c r="WQP35" s="381"/>
      <c r="WQQ35" s="381"/>
      <c r="WQR35" s="381"/>
      <c r="WQS35" s="381"/>
      <c r="WQT35" s="381"/>
      <c r="WQU35" s="381"/>
      <c r="WQV35" s="381"/>
      <c r="WQW35" s="381"/>
      <c r="WQX35" s="381"/>
      <c r="WQY35" s="381"/>
      <c r="WQZ35" s="381"/>
      <c r="WRA35" s="381"/>
      <c r="WRB35" s="381"/>
      <c r="WRC35" s="381"/>
      <c r="WRD35" s="381"/>
      <c r="WRE35" s="381"/>
      <c r="WRF35" s="381"/>
      <c r="WRG35" s="381"/>
      <c r="WRH35" s="381"/>
      <c r="WRI35" s="381"/>
      <c r="WRJ35" s="381"/>
      <c r="WRK35" s="381"/>
      <c r="WRL35" s="381"/>
      <c r="WRM35" s="381"/>
      <c r="WRN35" s="381"/>
      <c r="WRO35" s="381"/>
      <c r="WRP35" s="381"/>
      <c r="WRQ35" s="381"/>
      <c r="WRR35" s="381"/>
      <c r="WRS35" s="381"/>
      <c r="WRT35" s="381"/>
      <c r="WRU35" s="381"/>
      <c r="WRV35" s="381"/>
      <c r="WRW35" s="381"/>
      <c r="WRX35" s="381"/>
      <c r="WRY35" s="381"/>
      <c r="WRZ35" s="381"/>
      <c r="WSA35" s="381"/>
      <c r="WSB35" s="381"/>
      <c r="WSC35" s="381"/>
      <c r="WSD35" s="381"/>
      <c r="WSE35" s="381"/>
      <c r="WSF35" s="381"/>
      <c r="WSG35" s="381"/>
      <c r="WSH35" s="381"/>
      <c r="WSI35" s="381"/>
      <c r="WSJ35" s="381"/>
      <c r="WSK35" s="381"/>
      <c r="WSL35" s="381"/>
      <c r="WSM35" s="381"/>
      <c r="WSN35" s="381"/>
      <c r="WSO35" s="381"/>
      <c r="WSP35" s="381"/>
      <c r="WSQ35" s="381"/>
      <c r="WSR35" s="381"/>
      <c r="WSS35" s="381"/>
      <c r="WST35" s="381"/>
      <c r="WSU35" s="381"/>
      <c r="WSV35" s="381"/>
      <c r="WSW35" s="381"/>
      <c r="WSX35" s="381"/>
      <c r="WSY35" s="381"/>
      <c r="WSZ35" s="381"/>
      <c r="WTA35" s="381"/>
      <c r="WTB35" s="381"/>
      <c r="WTC35" s="381"/>
      <c r="WTD35" s="381"/>
      <c r="WTE35" s="381"/>
      <c r="WTF35" s="381"/>
      <c r="WTG35" s="381"/>
      <c r="WTH35" s="381"/>
      <c r="WTI35" s="381"/>
      <c r="WTJ35" s="381"/>
      <c r="WTK35" s="381"/>
      <c r="WTL35" s="381"/>
      <c r="WTM35" s="381"/>
      <c r="WTN35" s="381"/>
      <c r="WTO35" s="381"/>
      <c r="WTP35" s="381"/>
      <c r="WTQ35" s="381"/>
      <c r="WTR35" s="381"/>
      <c r="WTS35" s="381"/>
      <c r="WTT35" s="381"/>
      <c r="WTU35" s="381"/>
      <c r="WTV35" s="381"/>
      <c r="WTW35" s="381"/>
      <c r="WTX35" s="381"/>
      <c r="WTY35" s="381"/>
      <c r="WTZ35" s="381"/>
      <c r="WUA35" s="381"/>
      <c r="WUB35" s="381"/>
      <c r="WUC35" s="381"/>
      <c r="WUD35" s="381"/>
      <c r="WUE35" s="381"/>
      <c r="WUF35" s="381"/>
      <c r="WUG35" s="381"/>
      <c r="WUH35" s="381"/>
      <c r="WUI35" s="381"/>
      <c r="WUJ35" s="381"/>
      <c r="WUK35" s="381"/>
      <c r="WUL35" s="381"/>
      <c r="WUM35" s="381"/>
      <c r="WUN35" s="381"/>
      <c r="WUO35" s="381"/>
      <c r="WUP35" s="381"/>
      <c r="WUQ35" s="381"/>
      <c r="WUR35" s="381"/>
      <c r="WUS35" s="381"/>
      <c r="WUT35" s="381"/>
      <c r="WUU35" s="381"/>
      <c r="WUV35" s="381"/>
      <c r="WUW35" s="381"/>
      <c r="WUX35" s="381"/>
      <c r="WUY35" s="381"/>
      <c r="WUZ35" s="381"/>
      <c r="WVA35" s="381"/>
      <c r="WVB35" s="381"/>
      <c r="WVC35" s="381"/>
      <c r="WVD35" s="381"/>
      <c r="WVE35" s="381"/>
      <c r="WVF35" s="381"/>
      <c r="WVG35" s="381"/>
      <c r="WVH35" s="381"/>
      <c r="WVI35" s="381"/>
      <c r="WVJ35" s="381"/>
      <c r="WVK35" s="381"/>
      <c r="WVL35" s="381"/>
      <c r="WVM35" s="381"/>
      <c r="WVN35" s="381"/>
      <c r="WVO35" s="381"/>
      <c r="WVP35" s="381"/>
      <c r="WVQ35" s="381"/>
      <c r="WVR35" s="381"/>
      <c r="WVS35" s="381"/>
      <c r="WVT35" s="381"/>
      <c r="WVU35" s="381"/>
      <c r="WVV35" s="381"/>
      <c r="WVW35" s="381"/>
      <c r="WVX35" s="381"/>
      <c r="WVY35" s="381"/>
      <c r="WVZ35" s="381"/>
      <c r="WWA35" s="381"/>
      <c r="WWB35" s="381"/>
      <c r="WWC35" s="381"/>
      <c r="WWD35" s="381"/>
      <c r="WWE35" s="381"/>
      <c r="WWF35" s="381"/>
      <c r="WWG35" s="381"/>
      <c r="WWH35" s="381"/>
      <c r="WWI35" s="381"/>
      <c r="WWJ35" s="381"/>
      <c r="WWK35" s="381"/>
      <c r="WWL35" s="381"/>
      <c r="WWM35" s="381"/>
      <c r="WWN35" s="381"/>
      <c r="WWO35" s="381"/>
      <c r="WWP35" s="381"/>
      <c r="WWQ35" s="381"/>
      <c r="WWR35" s="381"/>
      <c r="WWS35" s="381"/>
      <c r="WWT35" s="381"/>
      <c r="WWU35" s="381"/>
      <c r="WWV35" s="381"/>
      <c r="WWW35" s="381"/>
      <c r="WWX35" s="381"/>
      <c r="WWY35" s="381"/>
      <c r="WWZ35" s="381"/>
      <c r="WXA35" s="381"/>
      <c r="WXB35" s="381"/>
      <c r="WXC35" s="381"/>
      <c r="WXD35" s="381"/>
      <c r="WXE35" s="381"/>
      <c r="WXF35" s="381"/>
      <c r="WXG35" s="381"/>
      <c r="WXH35" s="381"/>
      <c r="WXI35" s="381"/>
      <c r="WXJ35" s="381"/>
      <c r="WXK35" s="381"/>
      <c r="WXL35" s="381"/>
      <c r="WXM35" s="381"/>
      <c r="WXN35" s="381"/>
      <c r="WXO35" s="381"/>
      <c r="WXP35" s="381"/>
      <c r="WXQ35" s="381"/>
      <c r="WXR35" s="381"/>
      <c r="WXS35" s="381"/>
      <c r="WXT35" s="381"/>
      <c r="WXU35" s="381"/>
      <c r="WXV35" s="381"/>
      <c r="WXW35" s="381"/>
      <c r="WXX35" s="381"/>
      <c r="WXY35" s="381"/>
      <c r="WXZ35" s="381"/>
      <c r="WYA35" s="381"/>
      <c r="WYB35" s="381"/>
      <c r="WYC35" s="381"/>
      <c r="WYD35" s="381"/>
      <c r="WYE35" s="381"/>
      <c r="WYF35" s="381"/>
      <c r="WYG35" s="381"/>
      <c r="WYH35" s="381"/>
      <c r="WYI35" s="381"/>
      <c r="WYJ35" s="381"/>
      <c r="WYK35" s="381"/>
      <c r="WYL35" s="381"/>
      <c r="WYM35" s="381"/>
      <c r="WYN35" s="381"/>
      <c r="WYO35" s="381"/>
      <c r="WYP35" s="381"/>
      <c r="WYQ35" s="381"/>
      <c r="WYR35" s="381"/>
      <c r="WYS35" s="381"/>
      <c r="WYT35" s="381"/>
      <c r="WYU35" s="381"/>
      <c r="WYV35" s="381"/>
      <c r="WYW35" s="381"/>
      <c r="WYX35" s="381"/>
      <c r="WYY35" s="381"/>
      <c r="WYZ35" s="381"/>
      <c r="WZA35" s="381"/>
      <c r="WZB35" s="381"/>
      <c r="WZC35" s="381"/>
      <c r="WZD35" s="381"/>
      <c r="WZE35" s="381"/>
      <c r="WZF35" s="381"/>
      <c r="WZG35" s="381"/>
      <c r="WZH35" s="381"/>
      <c r="WZI35" s="381"/>
      <c r="WZJ35" s="381"/>
      <c r="WZK35" s="381"/>
      <c r="WZL35" s="381"/>
      <c r="WZM35" s="381"/>
      <c r="WZN35" s="381"/>
      <c r="WZO35" s="381"/>
      <c r="WZP35" s="381"/>
      <c r="WZQ35" s="381"/>
      <c r="WZR35" s="381"/>
      <c r="WZS35" s="381"/>
      <c r="WZT35" s="381"/>
      <c r="WZU35" s="381"/>
      <c r="WZV35" s="381"/>
      <c r="WZW35" s="381"/>
      <c r="WZX35" s="381"/>
      <c r="WZY35" s="381"/>
      <c r="WZZ35" s="381"/>
      <c r="XAA35" s="381"/>
      <c r="XAB35" s="381"/>
      <c r="XAC35" s="381"/>
      <c r="XAD35" s="381"/>
      <c r="XAE35" s="381"/>
      <c r="XAF35" s="381"/>
      <c r="XAG35" s="381"/>
      <c r="XAH35" s="381"/>
      <c r="XAI35" s="381"/>
      <c r="XAJ35" s="381"/>
      <c r="XAK35" s="381"/>
      <c r="XAL35" s="381"/>
      <c r="XAM35" s="381"/>
      <c r="XAN35" s="381"/>
      <c r="XAO35" s="381"/>
      <c r="XAP35" s="381"/>
      <c r="XAQ35" s="381"/>
      <c r="XAR35" s="381"/>
      <c r="XAS35" s="381"/>
      <c r="XAT35" s="381"/>
      <c r="XAU35" s="381"/>
      <c r="XAV35" s="381"/>
      <c r="XAW35" s="381"/>
      <c r="XAX35" s="381"/>
      <c r="XAY35" s="381"/>
      <c r="XAZ35" s="381"/>
      <c r="XBA35" s="381"/>
      <c r="XBB35" s="381"/>
      <c r="XBC35" s="381"/>
      <c r="XBD35" s="381"/>
      <c r="XBE35" s="381"/>
      <c r="XBF35" s="381"/>
      <c r="XBG35" s="381"/>
      <c r="XBH35" s="381"/>
      <c r="XBI35" s="381"/>
      <c r="XBJ35" s="381"/>
      <c r="XBK35" s="381"/>
      <c r="XBL35" s="381"/>
      <c r="XBM35" s="381"/>
      <c r="XBN35" s="381"/>
      <c r="XBO35" s="381"/>
      <c r="XBP35" s="381"/>
      <c r="XBQ35" s="381"/>
      <c r="XBR35" s="381"/>
      <c r="XBS35" s="381"/>
      <c r="XBT35" s="381"/>
      <c r="XBU35" s="381"/>
      <c r="XBV35" s="381"/>
      <c r="XBW35" s="381"/>
      <c r="XBX35" s="381"/>
      <c r="XBY35" s="381"/>
      <c r="XBZ35" s="381"/>
      <c r="XCA35" s="381"/>
      <c r="XCB35" s="381"/>
      <c r="XCC35" s="381"/>
      <c r="XCD35" s="381"/>
      <c r="XCE35" s="381"/>
      <c r="XCF35" s="381"/>
      <c r="XCG35" s="381"/>
      <c r="XCH35" s="381"/>
      <c r="XCI35" s="381"/>
      <c r="XCJ35" s="381"/>
      <c r="XCK35" s="381"/>
      <c r="XCL35" s="381"/>
      <c r="XCM35" s="381"/>
      <c r="XCN35" s="381"/>
      <c r="XCO35" s="381"/>
      <c r="XCP35" s="381"/>
      <c r="XCQ35" s="381"/>
      <c r="XCR35" s="381"/>
      <c r="XCS35" s="381"/>
      <c r="XCT35" s="381"/>
      <c r="XCU35" s="381"/>
      <c r="XCV35" s="381"/>
      <c r="XCW35" s="381"/>
      <c r="XCX35" s="381"/>
      <c r="XCY35" s="381"/>
      <c r="XCZ35" s="381"/>
      <c r="XDA35" s="381"/>
      <c r="XDB35" s="381"/>
      <c r="XDC35" s="381"/>
      <c r="XDD35" s="381"/>
      <c r="XDE35" s="381"/>
      <c r="XDF35" s="381"/>
      <c r="XDG35" s="381"/>
      <c r="XDH35" s="381"/>
      <c r="XDI35" s="381"/>
      <c r="XDJ35" s="381"/>
      <c r="XDK35" s="381"/>
      <c r="XDL35" s="381"/>
      <c r="XDM35" s="381"/>
      <c r="XDN35" s="381"/>
      <c r="XDO35" s="381"/>
      <c r="XDP35" s="381"/>
      <c r="XDQ35" s="381"/>
      <c r="XDR35" s="381"/>
      <c r="XDS35" s="381"/>
      <c r="XDT35" s="381"/>
      <c r="XDU35" s="381"/>
      <c r="XDV35" s="381"/>
      <c r="XDW35" s="381"/>
      <c r="XDX35" s="381"/>
      <c r="XDY35" s="381"/>
      <c r="XDZ35" s="381"/>
      <c r="XEA35" s="381"/>
      <c r="XEB35" s="381"/>
      <c r="XEC35" s="381"/>
      <c r="XED35" s="381"/>
      <c r="XEE35" s="381"/>
      <c r="XEF35" s="381"/>
      <c r="XEG35" s="381"/>
      <c r="XEH35" s="381"/>
      <c r="XEI35" s="381"/>
      <c r="XEJ35" s="381"/>
      <c r="XEK35" s="381"/>
      <c r="XEL35" s="381"/>
      <c r="XEM35" s="381"/>
      <c r="XEN35" s="381"/>
      <c r="XEO35" s="381"/>
      <c r="XEP35" s="381"/>
      <c r="XEQ35" s="381"/>
      <c r="XER35" s="381"/>
      <c r="XES35" s="381"/>
      <c r="XET35" s="381"/>
      <c r="XEU35" s="381"/>
      <c r="XEV35" s="381"/>
      <c r="XEW35" s="381"/>
      <c r="XEX35" s="381"/>
      <c r="XEY35" s="381"/>
      <c r="XEZ35" s="381"/>
      <c r="XFA35" s="381"/>
      <c r="XFB35" s="381"/>
      <c r="XFC35" s="381"/>
      <c r="XFD35" s="381"/>
    </row>
    <row r="36" spans="1:16384"/>
    <row r="37" spans="1:16384"/>
    <row r="38" spans="1:16384"/>
    <row r="39" spans="1:16384"/>
    <row r="40" spans="1:16384"/>
  </sheetData>
  <sheetProtection password="DC2B" sheet="1" objects="1" scenarios="1" selectLockedCells="1"/>
  <mergeCells count="72">
    <mergeCell ref="T19:U19"/>
    <mergeCell ref="O17:Q17"/>
    <mergeCell ref="O18:Q18"/>
    <mergeCell ref="O19:Q19"/>
    <mergeCell ref="H32:I32"/>
    <mergeCell ref="J32:K32"/>
    <mergeCell ref="B20:K20"/>
    <mergeCell ref="C23:K23"/>
    <mergeCell ref="C24:K24"/>
    <mergeCell ref="C29:K29"/>
    <mergeCell ref="H25:I25"/>
    <mergeCell ref="J25:K25"/>
    <mergeCell ref="H26:I26"/>
    <mergeCell ref="J26:K26"/>
    <mergeCell ref="H27:I27"/>
    <mergeCell ref="J27:K27"/>
    <mergeCell ref="D32:E32"/>
    <mergeCell ref="F32:G32"/>
    <mergeCell ref="H30:I30"/>
    <mergeCell ref="J30:K30"/>
    <mergeCell ref="H31:I31"/>
    <mergeCell ref="J31:K31"/>
    <mergeCell ref="B16:B19"/>
    <mergeCell ref="D19:K19"/>
    <mergeCell ref="D28:K28"/>
    <mergeCell ref="D33:K33"/>
    <mergeCell ref="B23:B33"/>
    <mergeCell ref="D25:E25"/>
    <mergeCell ref="F25:G25"/>
    <mergeCell ref="D26:E26"/>
    <mergeCell ref="F26:G26"/>
    <mergeCell ref="D27:E27"/>
    <mergeCell ref="F27:G27"/>
    <mergeCell ref="D30:E30"/>
    <mergeCell ref="F30:G30"/>
    <mergeCell ref="D31:E31"/>
    <mergeCell ref="F31:G31"/>
    <mergeCell ref="D16:E16"/>
    <mergeCell ref="F16:G16"/>
    <mergeCell ref="D17:E17"/>
    <mergeCell ref="F17:G17"/>
    <mergeCell ref="H16:I16"/>
    <mergeCell ref="H17:I17"/>
    <mergeCell ref="C14:C15"/>
    <mergeCell ref="E14:E15"/>
    <mergeCell ref="D14:D15"/>
    <mergeCell ref="J14:J15"/>
    <mergeCell ref="F14:F15"/>
    <mergeCell ref="H14:H15"/>
    <mergeCell ref="K14:K15"/>
    <mergeCell ref="T17:U17"/>
    <mergeCell ref="T18:U18"/>
    <mergeCell ref="P5:P7"/>
    <mergeCell ref="P8:P15"/>
    <mergeCell ref="J16:K16"/>
    <mergeCell ref="J17:K17"/>
    <mergeCell ref="B1:K1"/>
    <mergeCell ref="B5:B7"/>
    <mergeCell ref="B8:B15"/>
    <mergeCell ref="D18:E18"/>
    <mergeCell ref="F18:G18"/>
    <mergeCell ref="B2:C3"/>
    <mergeCell ref="D2:E2"/>
    <mergeCell ref="F2:G2"/>
    <mergeCell ref="H2:I2"/>
    <mergeCell ref="H18:I18"/>
    <mergeCell ref="J2:K2"/>
    <mergeCell ref="J18:K18"/>
    <mergeCell ref="C5:K5"/>
    <mergeCell ref="C8:K8"/>
    <mergeCell ref="G14:G15"/>
    <mergeCell ref="I14:I15"/>
  </mergeCells>
  <conditionalFormatting sqref="G9:G15">
    <cfRule type="expression" dxfId="49" priority="13">
      <formula>IF($F$4="Food",NOT(ISBLANK($G$9)))</formula>
    </cfRule>
  </conditionalFormatting>
  <conditionalFormatting sqref="E9:E15">
    <cfRule type="expression" dxfId="48" priority="21">
      <formula>IF($D$4="Food",NOT(ISBLANK($E$9)))</formula>
    </cfRule>
  </conditionalFormatting>
  <conditionalFormatting sqref="E6:E7">
    <cfRule type="expression" dxfId="47" priority="20">
      <formula>IF($D$4="Beverage",NOT(ISBLANK($E$6)))</formula>
    </cfRule>
  </conditionalFormatting>
  <conditionalFormatting sqref="K4 K6:K7 K9:K15">
    <cfRule type="expression" dxfId="46" priority="9" stopIfTrue="1">
      <formula>ISBLANK(J4)</formula>
    </cfRule>
    <cfRule type="expression" dxfId="45" priority="16" stopIfTrue="1">
      <formula>NOT(ISBLANK(J4))</formula>
    </cfRule>
  </conditionalFormatting>
  <conditionalFormatting sqref="E4 E6:E7 E9:E15">
    <cfRule type="expression" dxfId="44" priority="24">
      <formula>NOT(ISBLANK(D4))</formula>
    </cfRule>
    <cfRule type="expression" dxfId="43" priority="23">
      <formula>ISBLANK(D4)</formula>
    </cfRule>
  </conditionalFormatting>
  <conditionalFormatting sqref="G4 G6:G7 G9:G15">
    <cfRule type="expression" dxfId="42" priority="15" stopIfTrue="1">
      <formula>ISBLANK(F4)</formula>
    </cfRule>
    <cfRule type="expression" dxfId="41" priority="32" stopIfTrue="1">
      <formula>NOT(ISBLANK(F4))</formula>
    </cfRule>
  </conditionalFormatting>
  <conditionalFormatting sqref="I6:I7 I9:I15 I4">
    <cfRule type="expression" dxfId="40" priority="11" stopIfTrue="1">
      <formula>ISBLANK(H4)</formula>
    </cfRule>
  </conditionalFormatting>
  <conditionalFormatting sqref="I4 I6:I7 I9:I15">
    <cfRule type="expression" dxfId="39" priority="14" stopIfTrue="1">
      <formula>NOT(ISBLANK(H4))</formula>
    </cfRule>
  </conditionalFormatting>
  <conditionalFormatting sqref="G6:G7">
    <cfRule type="expression" dxfId="38" priority="7">
      <formula>IF($F$4="Beverage",NOT(ISBLANK($G$6)))</formula>
    </cfRule>
  </conditionalFormatting>
  <conditionalFormatting sqref="I9:I15">
    <cfRule type="expression" dxfId="37" priority="5">
      <formula>IF($H$4="Food",NOT(ISBLANK($I$9)))</formula>
    </cfRule>
  </conditionalFormatting>
  <conditionalFormatting sqref="I6:I7">
    <cfRule type="expression" dxfId="36" priority="4">
      <formula>IF($H$4="Beverage",NOT(ISBLANK($E$6)))</formula>
    </cfRule>
  </conditionalFormatting>
  <conditionalFormatting sqref="K9:K15">
    <cfRule type="expression" dxfId="35" priority="3">
      <formula>IF($J$4="Food",NOT(ISBLANK($K$9)))</formula>
    </cfRule>
  </conditionalFormatting>
  <conditionalFormatting sqref="K6:K7">
    <cfRule type="expression" dxfId="34" priority="1">
      <formula>IF($J$4="Beverage",NOT(ISBLANK($K$6)))</formula>
    </cfRule>
  </conditionalFormatting>
  <dataValidations xWindow="1249" yWindow="613" count="7">
    <dataValidation type="list" allowBlank="1" showInputMessage="1" showErrorMessage="1" errorTitle="Invalid Answer" error="Please enter  &quot;&lt;140 mg&quot;   &quot;&lt;230 mg&quot; &quot;&gt;230 mg&quot; or &quot;NA&quot;  only._x000a__x000a_&quot;NA&quot; = vegetable juice not available" prompt="Please enter  &quot;&lt;140 mg&quot;   &quot;&lt;230 mg&quot; &quot;&gt;230 mg&quot; or &quot;NA&quot;  = vegetable juice not available." sqref="F14:F15 J14:J15 H14:H15">
      <formula1>$Q$14:$T$14</formula1>
    </dataValidation>
    <dataValidation type="list" allowBlank="1" showInputMessage="1" showErrorMessage="1" errorTitle="Invalid Answer" error="Please enter  &quot;&lt;140 mg&quot;   &quot;&lt;230 mg&quot; &quot;&gt;230 mg&quot; or &quot;NA&quot;  only._x000a__x000a_&quot;NA&quot; = vegetable juice not available" prompt="Please enter  &quot;&lt;140 mg&quot;   &quot;&lt;230 mg&quot; &quot;&gt;231 mg&quot; or &quot;NA&quot;  = vegetable juice not available." sqref="D14:D15">
      <formula1>$Q$14:$T$14</formula1>
    </dataValidation>
    <dataValidation type="list" allowBlank="1" showInputMessage="1" showErrorMessage="1" errorTitle="Invalid Answer" error="Please enter &quot;YES&quot;  &quot;No&quot; or  &quot;NA&quot; only._x000a_" prompt="Please enter &quot;YES&quot;  &quot;No&quot; or  &quot;NA&quot;" sqref="D11:D13 F11:F13 H11:H13 J11:J13">
      <formula1>$Q$3:$S$3</formula1>
    </dataValidation>
    <dataValidation type="list" allowBlank="1" showInputMessage="1" showErrorMessage="1" errorTitle="Invalid Answer" error="Please enter &quot;YES&quot; or &quot;No&quot; only._x000a_" prompt="Please enter &quot;YES&quot; or &quot;No&quot; " sqref="D10 D7 J10 H10 F10 J7 H7 F7">
      <formula1>$Q$3:$R$3</formula1>
    </dataValidation>
    <dataValidation type="list" allowBlank="1" showInputMessage="1" showErrorMessage="1" errorTitle="Invalid Answer" error="Enter &gt;75%_x000a_          50% to 74%  _x000a_          &lt;49%" prompt="Enter &gt;75%_x000a_          50% to 74%  _x000a_          &lt;49%" sqref="D9 J9 H9 F9">
      <formula1>$Q$8:$S$8</formula1>
    </dataValidation>
    <dataValidation type="list" allowBlank="1" showInputMessage="1" showErrorMessage="1" errorTitle="Invalid Answer" error="Please enter &gt;50% _x000a_                     35% to 49%_x000a_                     25% to 34%  _x000a_                     15% to 24%_x000a_                     0 to 14%_x000a_                   " prompt="Please enter:_x000a_   &gt;50% _x000a_   35% to 49%                  _x000a_   25% to 34%  _x000a_   15% to 24%_x000a_   0 to 14%" sqref="D6 F6 J6 H6">
      <formula1>$Q$5:$U$5</formula1>
    </dataValidation>
    <dataValidation type="list" allowBlank="1" showInputMessage="1" showErrorMessage="1" errorTitle="Invalid Answer" error="Please enter _x000a_&quot;Beverage&quot;  &quot;Food&quot; or &quot;Both&quot; only_x000a__x000a_ " prompt="Please enter:_x000a_ &quot;Beverage&quot;  _x000a_ &quot;Food&quot;  _x000a_ &quot;Both&quot; " sqref="F4 D4 H4 J4">
      <formula1>$Q$4:$S$4</formula1>
    </dataValidation>
  </dataValidations>
  <pageMargins left="0.25" right="0.25" top="0.25" bottom="0.25" header="0" footer="0"/>
  <pageSetup orientation="landscape" r:id="rId1"/>
  <ignoredErrors>
    <ignoredError sqref="V18" formulaRange="1"/>
  </ignoredErrors>
</worksheet>
</file>

<file path=xl/worksheets/sheet12.xml><?xml version="1.0" encoding="utf-8"?>
<worksheet xmlns="http://schemas.openxmlformats.org/spreadsheetml/2006/main" xmlns:r="http://schemas.openxmlformats.org/officeDocument/2006/relationships">
  <sheetPr enableFormatConditionsCalculation="0">
    <tabColor rgb="FF7030A0"/>
  </sheetPr>
  <dimension ref="A1:XET19"/>
  <sheetViews>
    <sheetView showGridLines="0" workbookViewId="0">
      <pane ySplit="3" topLeftCell="A4" activePane="bottomLeft" state="frozen"/>
      <selection pane="bottomLeft" activeCell="G2" sqref="G2:H2"/>
    </sheetView>
  </sheetViews>
  <sheetFormatPr defaultColWidth="9" defaultRowHeight="14.25" zeroHeight="1"/>
  <cols>
    <col min="1" max="1" width="1.75" style="473" customWidth="1"/>
    <col min="2" max="2" width="5.125" style="473" customWidth="1"/>
    <col min="3" max="3" width="6.625" style="649" customWidth="1"/>
    <col min="4" max="4" width="45.375" style="649" customWidth="1"/>
    <col min="5" max="5" width="9" style="649" customWidth="1"/>
    <col min="6" max="6" width="5.375" style="649" customWidth="1"/>
    <col min="7" max="7" width="9.875" style="649" customWidth="1"/>
    <col min="8" max="8" width="4.875" style="649" customWidth="1"/>
    <col min="9" max="9" width="9.25" style="649" customWidth="1"/>
    <col min="10" max="10" width="5.25" style="649" customWidth="1"/>
    <col min="11" max="11" width="9.75" style="649" customWidth="1"/>
    <col min="12" max="12" width="5" style="649" customWidth="1"/>
    <col min="13" max="13" width="4.875" style="649" customWidth="1"/>
    <col min="14" max="14" width="1.875" style="649" customWidth="1"/>
    <col min="15" max="15" width="2.625" style="25" hidden="1" customWidth="1"/>
    <col min="16" max="16" width="4.875" style="25" hidden="1" customWidth="1"/>
    <col min="17" max="17" width="4" style="25" hidden="1" customWidth="1"/>
    <col min="18" max="18" width="4.875" style="84" hidden="1" customWidth="1"/>
    <col min="19" max="19" width="5.375" style="84" hidden="1" customWidth="1"/>
    <col min="20" max="23" width="4.875" style="84" hidden="1" customWidth="1"/>
    <col min="24" max="24" width="1.625" style="25" hidden="1" customWidth="1"/>
    <col min="25" max="25" width="3.375" style="25" customWidth="1"/>
    <col min="26" max="35" width="0" style="25" hidden="1" customWidth="1"/>
    <col min="36" max="16384" width="9" style="25"/>
  </cols>
  <sheetData>
    <row r="1" spans="1:16374" s="522" customFormat="1" ht="25.15" customHeight="1" thickBot="1">
      <c r="A1" s="381"/>
      <c r="B1" s="484"/>
      <c r="C1" s="498"/>
      <c r="D1" s="1439" t="s">
        <v>578</v>
      </c>
      <c r="E1" s="1440"/>
      <c r="F1" s="1440"/>
      <c r="G1" s="1440"/>
      <c r="H1" s="1440"/>
      <c r="I1" s="610"/>
      <c r="J1" s="610"/>
      <c r="K1" s="610"/>
      <c r="L1" s="610"/>
      <c r="M1" s="441"/>
      <c r="N1" s="474"/>
      <c r="O1" s="383"/>
      <c r="P1" s="383"/>
      <c r="Q1" s="393"/>
      <c r="R1" s="393"/>
      <c r="S1" s="393"/>
      <c r="T1" s="107"/>
      <c r="U1" s="107"/>
      <c r="V1" s="107"/>
      <c r="W1" s="107"/>
      <c r="Y1" s="641"/>
    </row>
    <row r="2" spans="1:16374" s="522" customFormat="1" ht="35.25" customHeight="1" thickBot="1">
      <c r="A2" s="381"/>
      <c r="B2" s="484"/>
      <c r="C2" s="1036" t="s">
        <v>211</v>
      </c>
      <c r="D2" s="1037"/>
      <c r="E2" s="1115" t="s">
        <v>136</v>
      </c>
      <c r="F2" s="1282"/>
      <c r="G2" s="1117" t="s">
        <v>137</v>
      </c>
      <c r="H2" s="1283"/>
      <c r="I2" s="1115" t="s">
        <v>138</v>
      </c>
      <c r="J2" s="1282"/>
      <c r="K2" s="1117" t="s">
        <v>158</v>
      </c>
      <c r="L2" s="1283"/>
      <c r="M2" s="441"/>
      <c r="N2" s="474"/>
      <c r="O2" s="383"/>
      <c r="P2" s="490" t="s">
        <v>102</v>
      </c>
      <c r="Q2" s="107"/>
      <c r="R2" s="107"/>
      <c r="S2" s="107"/>
      <c r="T2" s="107"/>
      <c r="U2" s="107"/>
      <c r="V2" s="107"/>
      <c r="W2" s="107"/>
      <c r="Y2" s="641"/>
    </row>
    <row r="3" spans="1:16374" s="522" customFormat="1" ht="39.75" customHeight="1" thickBot="1">
      <c r="A3" s="381"/>
      <c r="B3" s="484"/>
      <c r="C3" s="1038"/>
      <c r="D3" s="1039"/>
      <c r="E3" s="485" t="s">
        <v>101</v>
      </c>
      <c r="F3" s="438" t="s">
        <v>99</v>
      </c>
      <c r="G3" s="485" t="s">
        <v>101</v>
      </c>
      <c r="H3" s="483" t="s">
        <v>99</v>
      </c>
      <c r="I3" s="485" t="s">
        <v>101</v>
      </c>
      <c r="J3" s="438" t="s">
        <v>99</v>
      </c>
      <c r="K3" s="485" t="s">
        <v>101</v>
      </c>
      <c r="L3" s="483" t="s">
        <v>99</v>
      </c>
      <c r="M3" s="441"/>
      <c r="N3" s="474"/>
      <c r="O3" s="383"/>
      <c r="P3" s="491">
        <v>1</v>
      </c>
      <c r="Q3" s="461"/>
      <c r="R3" s="462" t="s">
        <v>98</v>
      </c>
      <c r="S3" s="463" t="s">
        <v>97</v>
      </c>
      <c r="T3" s="107"/>
      <c r="U3" s="107"/>
      <c r="V3" s="107"/>
      <c r="W3" s="642" t="s">
        <v>96</v>
      </c>
      <c r="Y3" s="641"/>
    </row>
    <row r="4" spans="1:16374" s="522" customFormat="1" ht="21.75" customHeight="1">
      <c r="A4" s="381"/>
      <c r="B4" s="484"/>
      <c r="C4" s="1444" t="s">
        <v>166</v>
      </c>
      <c r="D4" s="1447" t="s">
        <v>166</v>
      </c>
      <c r="E4" s="1447"/>
      <c r="F4" s="1447"/>
      <c r="G4" s="1447"/>
      <c r="H4" s="1447"/>
      <c r="I4" s="1447"/>
      <c r="J4" s="1447"/>
      <c r="K4" s="1447"/>
      <c r="L4" s="1448"/>
      <c r="M4" s="10"/>
      <c r="N4" s="474"/>
      <c r="O4" s="522">
        <v>2</v>
      </c>
      <c r="P4" s="643">
        <v>1</v>
      </c>
      <c r="Q4" s="1441" t="s">
        <v>166</v>
      </c>
      <c r="R4" s="616" t="s">
        <v>183</v>
      </c>
      <c r="S4" s="617" t="s">
        <v>184</v>
      </c>
      <c r="T4" s="617" t="s">
        <v>185</v>
      </c>
      <c r="U4" s="617" t="s">
        <v>186</v>
      </c>
      <c r="V4" s="618" t="s">
        <v>187</v>
      </c>
      <c r="W4" s="644"/>
      <c r="Y4" s="641"/>
    </row>
    <row r="5" spans="1:16374" s="522" customFormat="1" ht="87" customHeight="1" thickBot="1">
      <c r="A5" s="381"/>
      <c r="B5" s="484"/>
      <c r="C5" s="1445"/>
      <c r="D5" s="539" t="s">
        <v>320</v>
      </c>
      <c r="E5" s="482"/>
      <c r="F5" s="620" t="e">
        <f>HLOOKUP(E5,$R$4:$V$5, $P5, FALSE)</f>
        <v>#N/A</v>
      </c>
      <c r="G5" s="910"/>
      <c r="H5" s="620" t="e">
        <f>HLOOKUP(G5,$R$4:$V$5, $P5, FALSE)</f>
        <v>#N/A</v>
      </c>
      <c r="I5" s="910"/>
      <c r="J5" s="620" t="e">
        <f>HLOOKUP(I5,$R$4:$V$5, $P5, FALSE)</f>
        <v>#N/A</v>
      </c>
      <c r="K5" s="482"/>
      <c r="L5" s="620" t="e">
        <f>HLOOKUP(K5,$R$4:$V$5, $P5, FALSE)</f>
        <v>#N/A</v>
      </c>
      <c r="M5" s="10"/>
      <c r="N5" s="474"/>
      <c r="O5" s="522">
        <v>3</v>
      </c>
      <c r="P5" s="643">
        <v>2</v>
      </c>
      <c r="Q5" s="1442"/>
      <c r="R5" s="108">
        <v>5</v>
      </c>
      <c r="S5" s="108">
        <v>4</v>
      </c>
      <c r="T5" s="110">
        <v>3</v>
      </c>
      <c r="U5" s="110">
        <v>2</v>
      </c>
      <c r="V5" s="111">
        <v>0</v>
      </c>
      <c r="W5" s="645">
        <v>5</v>
      </c>
      <c r="X5" s="107"/>
      <c r="Y5" s="115"/>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A5" s="107"/>
      <c r="EB5" s="107"/>
      <c r="EC5" s="107"/>
      <c r="ED5" s="107"/>
      <c r="EE5" s="107"/>
      <c r="EF5" s="107"/>
      <c r="EG5" s="107"/>
      <c r="EH5" s="107"/>
      <c r="EI5" s="107"/>
      <c r="EJ5" s="107"/>
      <c r="EK5" s="107"/>
      <c r="EL5" s="107"/>
      <c r="EM5" s="107"/>
      <c r="EN5" s="107"/>
      <c r="EO5" s="107"/>
      <c r="EP5" s="107"/>
      <c r="EQ5" s="107"/>
      <c r="ER5" s="107"/>
      <c r="ES5" s="107"/>
      <c r="ET5" s="107"/>
      <c r="EU5" s="107"/>
      <c r="EV5" s="107"/>
      <c r="EW5" s="107"/>
      <c r="EX5" s="107"/>
      <c r="EY5" s="107"/>
      <c r="EZ5" s="107"/>
      <c r="FA5" s="107"/>
      <c r="FB5" s="107"/>
      <c r="FC5" s="107"/>
      <c r="FD5" s="107"/>
      <c r="FE5" s="107"/>
      <c r="FF5" s="107"/>
      <c r="FG5" s="107"/>
      <c r="FH5" s="107"/>
      <c r="FI5" s="107"/>
      <c r="FJ5" s="107"/>
      <c r="FK5" s="107"/>
      <c r="FL5" s="107"/>
      <c r="FM5" s="107"/>
      <c r="FN5" s="107"/>
      <c r="FO5" s="107"/>
      <c r="FP5" s="107"/>
      <c r="FQ5" s="107"/>
      <c r="FR5" s="107"/>
      <c r="FS5" s="107"/>
      <c r="FT5" s="107"/>
      <c r="FU5" s="107"/>
      <c r="FV5" s="107"/>
      <c r="FW5" s="107"/>
      <c r="FX5" s="107"/>
      <c r="FY5" s="107"/>
      <c r="FZ5" s="107"/>
      <c r="GA5" s="107"/>
      <c r="GB5" s="107"/>
      <c r="GC5" s="107"/>
      <c r="GD5" s="107"/>
      <c r="GE5" s="107"/>
      <c r="GF5" s="107"/>
      <c r="GG5" s="107"/>
      <c r="GH5" s="107"/>
      <c r="GI5" s="107"/>
      <c r="GJ5" s="107"/>
      <c r="GK5" s="107"/>
      <c r="GL5" s="107"/>
      <c r="GM5" s="107"/>
      <c r="GN5" s="107"/>
      <c r="GO5" s="107"/>
      <c r="GP5" s="107"/>
      <c r="GQ5" s="107"/>
      <c r="GR5" s="107"/>
      <c r="GS5" s="107"/>
      <c r="GT5" s="107"/>
      <c r="GU5" s="107"/>
      <c r="GV5" s="107"/>
      <c r="GW5" s="107"/>
      <c r="GX5" s="107"/>
      <c r="GY5" s="107"/>
      <c r="GZ5" s="107"/>
      <c r="HA5" s="107"/>
      <c r="HB5" s="107"/>
      <c r="HC5" s="107"/>
      <c r="HD5" s="107"/>
      <c r="HE5" s="107"/>
      <c r="HF5" s="107"/>
      <c r="HG5" s="107"/>
      <c r="HH5" s="107"/>
      <c r="HI5" s="107"/>
      <c r="HJ5" s="107"/>
      <c r="HK5" s="107"/>
      <c r="HL5" s="107"/>
      <c r="HM5" s="107"/>
      <c r="HN5" s="107"/>
      <c r="HO5" s="107"/>
      <c r="HP5" s="107"/>
      <c r="HQ5" s="107"/>
      <c r="HR5" s="107"/>
      <c r="HS5" s="107"/>
      <c r="HT5" s="107"/>
      <c r="HU5" s="107"/>
      <c r="HV5" s="107"/>
      <c r="HW5" s="107"/>
      <c r="HX5" s="107"/>
      <c r="HY5" s="107"/>
      <c r="HZ5" s="107"/>
      <c r="IA5" s="107"/>
      <c r="IB5" s="107"/>
      <c r="IC5" s="107"/>
      <c r="ID5" s="107"/>
      <c r="IE5" s="107"/>
      <c r="IF5" s="107"/>
      <c r="IG5" s="107"/>
      <c r="IH5" s="107"/>
      <c r="II5" s="107"/>
      <c r="IJ5" s="107"/>
      <c r="IK5" s="107"/>
      <c r="IL5" s="107"/>
      <c r="IM5" s="107"/>
      <c r="IN5" s="107"/>
      <c r="IO5" s="107"/>
      <c r="IP5" s="107"/>
      <c r="IQ5" s="107"/>
      <c r="IR5" s="107"/>
      <c r="IS5" s="107"/>
      <c r="IT5" s="107"/>
      <c r="IU5" s="107"/>
      <c r="IV5" s="107"/>
      <c r="IW5" s="107"/>
      <c r="IX5" s="107"/>
      <c r="IY5" s="107"/>
      <c r="IZ5" s="107"/>
      <c r="JA5" s="107"/>
      <c r="JB5" s="107"/>
      <c r="JC5" s="107"/>
      <c r="JD5" s="107"/>
      <c r="JE5" s="107"/>
      <c r="JF5" s="107"/>
      <c r="JG5" s="107"/>
      <c r="JH5" s="107"/>
      <c r="JI5" s="107"/>
      <c r="JJ5" s="107"/>
      <c r="JK5" s="107"/>
      <c r="JL5" s="107"/>
      <c r="JM5" s="107"/>
      <c r="JN5" s="107"/>
      <c r="JO5" s="107"/>
      <c r="JP5" s="107"/>
      <c r="JQ5" s="107"/>
      <c r="JR5" s="107"/>
      <c r="JS5" s="107"/>
      <c r="JT5" s="107"/>
      <c r="JU5" s="107"/>
      <c r="JV5" s="107"/>
      <c r="JW5" s="107"/>
      <c r="JX5" s="107"/>
      <c r="JY5" s="107"/>
      <c r="JZ5" s="107"/>
      <c r="KA5" s="107"/>
      <c r="KB5" s="107"/>
      <c r="KC5" s="107"/>
      <c r="KD5" s="107"/>
      <c r="KE5" s="107"/>
      <c r="KF5" s="107"/>
      <c r="KG5" s="107"/>
      <c r="KH5" s="107"/>
      <c r="KI5" s="107"/>
      <c r="KJ5" s="107"/>
      <c r="KK5" s="107"/>
      <c r="KL5" s="107"/>
      <c r="KM5" s="107"/>
      <c r="KN5" s="107"/>
      <c r="KO5" s="107"/>
      <c r="KP5" s="107"/>
      <c r="KQ5" s="107"/>
      <c r="KR5" s="107"/>
      <c r="KS5" s="107"/>
      <c r="KT5" s="107"/>
      <c r="KU5" s="107"/>
      <c r="KV5" s="107"/>
      <c r="KW5" s="107"/>
      <c r="KX5" s="107"/>
      <c r="KY5" s="107"/>
      <c r="KZ5" s="107"/>
      <c r="LA5" s="107"/>
      <c r="LB5" s="107"/>
      <c r="LC5" s="107"/>
      <c r="LD5" s="107"/>
      <c r="LE5" s="107"/>
      <c r="LF5" s="107"/>
      <c r="LG5" s="107"/>
      <c r="LH5" s="107"/>
      <c r="LI5" s="107"/>
      <c r="LJ5" s="107"/>
      <c r="LK5" s="107"/>
      <c r="LL5" s="107"/>
      <c r="LM5" s="107"/>
      <c r="LN5" s="107"/>
      <c r="LO5" s="107"/>
      <c r="LP5" s="107"/>
      <c r="LQ5" s="107"/>
      <c r="LR5" s="107"/>
      <c r="LS5" s="107"/>
      <c r="LT5" s="107"/>
      <c r="LU5" s="107"/>
      <c r="LV5" s="107"/>
      <c r="LW5" s="107"/>
      <c r="LX5" s="107"/>
      <c r="LY5" s="107"/>
      <c r="LZ5" s="107"/>
      <c r="MA5" s="107"/>
      <c r="MB5" s="107"/>
      <c r="MC5" s="107"/>
      <c r="MD5" s="107"/>
      <c r="ME5" s="107"/>
      <c r="MF5" s="107"/>
      <c r="MG5" s="107"/>
      <c r="MH5" s="107"/>
      <c r="MI5" s="107"/>
      <c r="MJ5" s="107"/>
      <c r="MK5" s="107"/>
      <c r="ML5" s="107"/>
      <c r="MM5" s="107"/>
      <c r="MN5" s="107"/>
      <c r="MO5" s="107"/>
      <c r="MP5" s="107"/>
      <c r="MQ5" s="107"/>
      <c r="MR5" s="107"/>
      <c r="MS5" s="107"/>
      <c r="MT5" s="107"/>
      <c r="MU5" s="107"/>
      <c r="MV5" s="107"/>
      <c r="MW5" s="107"/>
      <c r="MX5" s="107"/>
      <c r="MY5" s="107"/>
      <c r="MZ5" s="107"/>
      <c r="NA5" s="107"/>
      <c r="NB5" s="107"/>
      <c r="NC5" s="107"/>
      <c r="ND5" s="107"/>
      <c r="NE5" s="107"/>
      <c r="NF5" s="107"/>
      <c r="NG5" s="107"/>
      <c r="NH5" s="107"/>
      <c r="NI5" s="107"/>
      <c r="NJ5" s="107"/>
      <c r="NK5" s="107"/>
      <c r="NL5" s="107"/>
      <c r="NM5" s="107"/>
      <c r="NN5" s="107"/>
      <c r="NO5" s="107"/>
      <c r="NP5" s="107"/>
      <c r="NQ5" s="107"/>
      <c r="NR5" s="107"/>
      <c r="NS5" s="107"/>
      <c r="NT5" s="107"/>
      <c r="NU5" s="107"/>
      <c r="NV5" s="107"/>
      <c r="NW5" s="107"/>
      <c r="NX5" s="107"/>
      <c r="NY5" s="107"/>
      <c r="NZ5" s="107"/>
      <c r="OA5" s="107"/>
      <c r="OB5" s="107"/>
      <c r="OC5" s="107"/>
      <c r="OD5" s="107"/>
      <c r="OE5" s="107"/>
      <c r="OF5" s="107"/>
      <c r="OG5" s="107"/>
      <c r="OH5" s="107"/>
      <c r="OI5" s="107"/>
      <c r="OJ5" s="107"/>
      <c r="OK5" s="107"/>
      <c r="OL5" s="107"/>
      <c r="OM5" s="107"/>
      <c r="ON5" s="107"/>
      <c r="OO5" s="107"/>
      <c r="OP5" s="107"/>
      <c r="OQ5" s="107"/>
      <c r="OR5" s="107"/>
      <c r="OS5" s="107"/>
      <c r="OT5" s="107"/>
      <c r="OU5" s="107"/>
      <c r="OV5" s="107"/>
      <c r="OW5" s="107"/>
      <c r="OX5" s="107"/>
      <c r="OY5" s="107"/>
      <c r="OZ5" s="107"/>
      <c r="PA5" s="107"/>
      <c r="PB5" s="107"/>
      <c r="PC5" s="107"/>
      <c r="PD5" s="107"/>
      <c r="PE5" s="107"/>
      <c r="PF5" s="107"/>
      <c r="PG5" s="107"/>
      <c r="PH5" s="107"/>
      <c r="PI5" s="107"/>
      <c r="PJ5" s="107"/>
      <c r="PK5" s="107"/>
      <c r="PL5" s="107"/>
      <c r="PM5" s="107"/>
      <c r="PN5" s="107"/>
      <c r="PO5" s="107"/>
      <c r="PP5" s="107"/>
      <c r="PQ5" s="107"/>
      <c r="PR5" s="107"/>
      <c r="PS5" s="107"/>
      <c r="PT5" s="107"/>
      <c r="PU5" s="107"/>
      <c r="PV5" s="107"/>
      <c r="PW5" s="107"/>
      <c r="PX5" s="107"/>
      <c r="PY5" s="107"/>
      <c r="PZ5" s="107"/>
      <c r="QA5" s="107"/>
      <c r="QB5" s="107"/>
      <c r="QC5" s="107"/>
      <c r="QD5" s="107"/>
      <c r="QE5" s="107"/>
      <c r="QF5" s="107"/>
      <c r="QG5" s="107"/>
      <c r="QH5" s="107"/>
      <c r="QI5" s="107"/>
      <c r="QJ5" s="107"/>
      <c r="QK5" s="107"/>
      <c r="QL5" s="107"/>
      <c r="QM5" s="107"/>
      <c r="QN5" s="107"/>
      <c r="QO5" s="107"/>
      <c r="QP5" s="107"/>
      <c r="QQ5" s="107"/>
      <c r="QR5" s="107"/>
      <c r="QS5" s="107"/>
      <c r="QT5" s="107"/>
      <c r="QU5" s="107"/>
      <c r="QV5" s="107"/>
      <c r="QW5" s="107"/>
      <c r="QX5" s="107"/>
      <c r="QY5" s="107"/>
      <c r="QZ5" s="107"/>
      <c r="RA5" s="107"/>
      <c r="RB5" s="107"/>
      <c r="RC5" s="107"/>
      <c r="RD5" s="107"/>
      <c r="RE5" s="107"/>
      <c r="RF5" s="107"/>
      <c r="RG5" s="107"/>
      <c r="RH5" s="107"/>
      <c r="RI5" s="107"/>
      <c r="RJ5" s="107"/>
      <c r="RK5" s="107"/>
      <c r="RL5" s="107"/>
      <c r="RM5" s="107"/>
      <c r="RN5" s="107"/>
      <c r="RO5" s="107"/>
      <c r="RP5" s="107"/>
      <c r="RQ5" s="107"/>
      <c r="RR5" s="107"/>
      <c r="RS5" s="107"/>
      <c r="RT5" s="107"/>
      <c r="RU5" s="107"/>
      <c r="RV5" s="107"/>
      <c r="RW5" s="107"/>
      <c r="RX5" s="107"/>
      <c r="RY5" s="107"/>
      <c r="RZ5" s="107"/>
      <c r="SA5" s="107"/>
      <c r="SB5" s="107"/>
      <c r="SC5" s="107"/>
      <c r="SD5" s="107"/>
      <c r="SE5" s="107"/>
      <c r="SF5" s="107"/>
      <c r="SG5" s="107"/>
      <c r="SH5" s="107"/>
      <c r="SI5" s="107"/>
      <c r="SJ5" s="107"/>
      <c r="SK5" s="107"/>
      <c r="SL5" s="107"/>
      <c r="SM5" s="107"/>
      <c r="SN5" s="107"/>
      <c r="SO5" s="107"/>
      <c r="SP5" s="107"/>
      <c r="SQ5" s="107"/>
      <c r="SR5" s="107"/>
      <c r="SS5" s="107"/>
      <c r="ST5" s="107"/>
      <c r="SU5" s="107"/>
      <c r="SV5" s="107"/>
      <c r="SW5" s="107"/>
      <c r="SX5" s="107"/>
      <c r="SY5" s="107"/>
      <c r="SZ5" s="107"/>
      <c r="TA5" s="107"/>
      <c r="TB5" s="107"/>
      <c r="TC5" s="107"/>
      <c r="TD5" s="107"/>
      <c r="TE5" s="107"/>
      <c r="TF5" s="107"/>
      <c r="TG5" s="107"/>
      <c r="TH5" s="107"/>
      <c r="TI5" s="107"/>
      <c r="TJ5" s="107"/>
      <c r="TK5" s="107"/>
      <c r="TL5" s="107"/>
      <c r="TM5" s="107"/>
      <c r="TN5" s="107"/>
      <c r="TO5" s="107"/>
      <c r="TP5" s="107"/>
      <c r="TQ5" s="107"/>
      <c r="TR5" s="107"/>
      <c r="TS5" s="107"/>
      <c r="TT5" s="107"/>
      <c r="TU5" s="107"/>
      <c r="TV5" s="107"/>
      <c r="TW5" s="107"/>
      <c r="TX5" s="107"/>
      <c r="TY5" s="107"/>
      <c r="TZ5" s="107"/>
      <c r="UA5" s="107"/>
      <c r="UB5" s="107"/>
      <c r="UC5" s="107"/>
      <c r="UD5" s="107"/>
      <c r="UE5" s="107"/>
      <c r="UF5" s="107"/>
      <c r="UG5" s="107"/>
      <c r="UH5" s="107"/>
      <c r="UI5" s="107"/>
      <c r="UJ5" s="107"/>
      <c r="UK5" s="107"/>
      <c r="UL5" s="107"/>
      <c r="UM5" s="107"/>
      <c r="UN5" s="107"/>
      <c r="UO5" s="107"/>
      <c r="UP5" s="107"/>
      <c r="UQ5" s="107"/>
      <c r="UR5" s="107"/>
      <c r="US5" s="107"/>
      <c r="UT5" s="107"/>
      <c r="UU5" s="107"/>
      <c r="UV5" s="107"/>
      <c r="UW5" s="107"/>
      <c r="UX5" s="107"/>
      <c r="UY5" s="107"/>
      <c r="UZ5" s="107"/>
      <c r="VA5" s="107"/>
      <c r="VB5" s="107"/>
      <c r="VC5" s="107"/>
      <c r="VD5" s="107"/>
      <c r="VE5" s="107"/>
      <c r="VF5" s="107"/>
      <c r="VG5" s="107"/>
      <c r="VH5" s="107"/>
      <c r="VI5" s="107"/>
      <c r="VJ5" s="107"/>
      <c r="VK5" s="107"/>
      <c r="VL5" s="107"/>
      <c r="VM5" s="107"/>
      <c r="VN5" s="107"/>
      <c r="VO5" s="107"/>
      <c r="VP5" s="107"/>
      <c r="VQ5" s="107"/>
      <c r="VR5" s="107"/>
      <c r="VS5" s="107"/>
      <c r="VT5" s="107"/>
      <c r="VU5" s="107"/>
      <c r="VV5" s="107"/>
      <c r="VW5" s="107"/>
      <c r="VX5" s="107"/>
      <c r="VY5" s="107"/>
      <c r="VZ5" s="107"/>
      <c r="WA5" s="107"/>
      <c r="WB5" s="107"/>
      <c r="WC5" s="107"/>
      <c r="WD5" s="107"/>
      <c r="WE5" s="107"/>
      <c r="WF5" s="107"/>
      <c r="WG5" s="107"/>
      <c r="WH5" s="107"/>
      <c r="WI5" s="107"/>
      <c r="WJ5" s="107"/>
      <c r="WK5" s="107"/>
      <c r="WL5" s="107"/>
      <c r="WM5" s="107"/>
      <c r="WN5" s="107"/>
      <c r="WO5" s="107"/>
      <c r="WP5" s="107"/>
      <c r="WQ5" s="107"/>
      <c r="WR5" s="107"/>
      <c r="WS5" s="107"/>
      <c r="WT5" s="107"/>
      <c r="WU5" s="107"/>
      <c r="WV5" s="107"/>
      <c r="WW5" s="107"/>
      <c r="WX5" s="107"/>
      <c r="WY5" s="107"/>
      <c r="WZ5" s="107"/>
      <c r="XA5" s="107"/>
      <c r="XB5" s="107"/>
      <c r="XC5" s="107"/>
      <c r="XD5" s="107"/>
      <c r="XE5" s="107"/>
      <c r="XF5" s="107"/>
      <c r="XG5" s="107"/>
      <c r="XH5" s="107"/>
      <c r="XI5" s="107"/>
      <c r="XJ5" s="107"/>
      <c r="XK5" s="107"/>
      <c r="XL5" s="107"/>
      <c r="XM5" s="107"/>
      <c r="XN5" s="107"/>
      <c r="XO5" s="107"/>
      <c r="XP5" s="107"/>
      <c r="XQ5" s="107"/>
      <c r="XR5" s="107"/>
      <c r="XS5" s="107"/>
      <c r="XT5" s="107"/>
      <c r="XU5" s="107"/>
      <c r="XV5" s="107"/>
      <c r="XW5" s="107"/>
      <c r="XX5" s="107"/>
      <c r="XY5" s="107"/>
      <c r="XZ5" s="107"/>
      <c r="YA5" s="107"/>
      <c r="YB5" s="107"/>
      <c r="YC5" s="107"/>
      <c r="YD5" s="107"/>
      <c r="YE5" s="107"/>
      <c r="YF5" s="107"/>
      <c r="YG5" s="107"/>
      <c r="YH5" s="107"/>
      <c r="YI5" s="107"/>
      <c r="YJ5" s="107"/>
      <c r="YK5" s="107"/>
      <c r="YL5" s="107"/>
      <c r="YM5" s="107"/>
      <c r="YN5" s="107"/>
      <c r="YO5" s="107"/>
      <c r="YP5" s="107"/>
      <c r="YQ5" s="107"/>
      <c r="YR5" s="107"/>
      <c r="YS5" s="107"/>
      <c r="YT5" s="107"/>
      <c r="YU5" s="107"/>
      <c r="YV5" s="107"/>
      <c r="YW5" s="107"/>
      <c r="YX5" s="107"/>
      <c r="YY5" s="107"/>
      <c r="YZ5" s="107"/>
      <c r="ZA5" s="107"/>
      <c r="ZB5" s="107"/>
      <c r="ZC5" s="107"/>
      <c r="ZD5" s="107"/>
      <c r="ZE5" s="107"/>
      <c r="ZF5" s="107"/>
      <c r="ZG5" s="107"/>
      <c r="ZH5" s="107"/>
      <c r="ZI5" s="107"/>
      <c r="ZJ5" s="107"/>
      <c r="ZK5" s="107"/>
      <c r="ZL5" s="107"/>
      <c r="ZM5" s="107"/>
      <c r="ZN5" s="107"/>
      <c r="ZO5" s="107"/>
      <c r="ZP5" s="107"/>
      <c r="ZQ5" s="107"/>
      <c r="ZR5" s="107"/>
      <c r="ZS5" s="107"/>
      <c r="ZT5" s="107"/>
      <c r="ZU5" s="107"/>
      <c r="ZV5" s="107"/>
      <c r="ZW5" s="107"/>
      <c r="ZX5" s="107"/>
      <c r="ZY5" s="107"/>
      <c r="ZZ5" s="107"/>
      <c r="AAA5" s="107"/>
      <c r="AAB5" s="107"/>
      <c r="AAC5" s="107"/>
      <c r="AAD5" s="107"/>
      <c r="AAE5" s="107"/>
      <c r="AAF5" s="107"/>
      <c r="AAG5" s="107"/>
      <c r="AAH5" s="107"/>
      <c r="AAI5" s="107"/>
      <c r="AAJ5" s="107"/>
      <c r="AAK5" s="107"/>
      <c r="AAL5" s="107"/>
      <c r="AAM5" s="107"/>
      <c r="AAN5" s="107"/>
      <c r="AAO5" s="107"/>
      <c r="AAP5" s="107"/>
      <c r="AAQ5" s="107"/>
      <c r="AAR5" s="107"/>
      <c r="AAS5" s="107"/>
      <c r="AAT5" s="107"/>
      <c r="AAU5" s="107"/>
      <c r="AAV5" s="107"/>
      <c r="AAW5" s="107"/>
      <c r="AAX5" s="107"/>
      <c r="AAY5" s="107"/>
      <c r="AAZ5" s="107"/>
      <c r="ABA5" s="107"/>
      <c r="ABB5" s="107"/>
      <c r="ABC5" s="107"/>
      <c r="ABD5" s="107"/>
      <c r="ABE5" s="107"/>
      <c r="ABF5" s="107"/>
      <c r="ABG5" s="107"/>
      <c r="ABH5" s="107"/>
      <c r="ABI5" s="107"/>
      <c r="ABJ5" s="107"/>
      <c r="ABK5" s="107"/>
      <c r="ABL5" s="107"/>
      <c r="ABM5" s="107"/>
      <c r="ABN5" s="107"/>
      <c r="ABO5" s="107"/>
      <c r="ABP5" s="107"/>
      <c r="ABQ5" s="107"/>
      <c r="ABR5" s="107"/>
      <c r="ABS5" s="107"/>
      <c r="ABT5" s="107"/>
      <c r="ABU5" s="107"/>
      <c r="ABV5" s="107"/>
      <c r="ABW5" s="107"/>
      <c r="ABX5" s="107"/>
      <c r="ABY5" s="107"/>
      <c r="ABZ5" s="107"/>
      <c r="ACA5" s="107"/>
      <c r="ACB5" s="107"/>
      <c r="ACC5" s="107"/>
      <c r="ACD5" s="107"/>
      <c r="ACE5" s="107"/>
      <c r="ACF5" s="107"/>
      <c r="ACG5" s="107"/>
      <c r="ACH5" s="107"/>
      <c r="ACI5" s="107"/>
      <c r="ACJ5" s="107"/>
      <c r="ACK5" s="107"/>
      <c r="ACL5" s="107"/>
      <c r="ACM5" s="107"/>
      <c r="ACN5" s="107"/>
      <c r="ACO5" s="107"/>
      <c r="ACP5" s="107"/>
      <c r="ACQ5" s="107"/>
      <c r="ACR5" s="107"/>
      <c r="ACS5" s="107"/>
      <c r="ACT5" s="107"/>
      <c r="ACU5" s="107"/>
      <c r="ACV5" s="107"/>
      <c r="ACW5" s="107"/>
      <c r="ACX5" s="107"/>
      <c r="ACY5" s="107"/>
      <c r="ACZ5" s="107"/>
      <c r="ADA5" s="107"/>
      <c r="ADB5" s="107"/>
      <c r="ADC5" s="107"/>
      <c r="ADD5" s="107"/>
      <c r="ADE5" s="107"/>
      <c r="ADF5" s="107"/>
      <c r="ADG5" s="107"/>
      <c r="ADH5" s="107"/>
      <c r="ADI5" s="107"/>
      <c r="ADJ5" s="107"/>
      <c r="ADK5" s="107"/>
      <c r="ADL5" s="107"/>
      <c r="ADM5" s="107"/>
      <c r="ADN5" s="107"/>
      <c r="ADO5" s="107"/>
      <c r="ADP5" s="107"/>
      <c r="ADQ5" s="107"/>
      <c r="ADR5" s="107"/>
      <c r="ADS5" s="107"/>
      <c r="ADT5" s="107"/>
      <c r="ADU5" s="107"/>
      <c r="ADV5" s="107"/>
      <c r="ADW5" s="107"/>
      <c r="ADX5" s="107"/>
      <c r="ADY5" s="107"/>
      <c r="ADZ5" s="107"/>
      <c r="AEA5" s="107"/>
      <c r="AEB5" s="107"/>
      <c r="AEC5" s="107"/>
      <c r="AED5" s="107"/>
      <c r="AEE5" s="107"/>
      <c r="AEF5" s="107"/>
      <c r="AEG5" s="107"/>
      <c r="AEH5" s="107"/>
      <c r="AEI5" s="107"/>
      <c r="AEJ5" s="107"/>
      <c r="AEK5" s="107"/>
      <c r="AEL5" s="107"/>
      <c r="AEM5" s="107"/>
      <c r="AEN5" s="107"/>
      <c r="AEO5" s="107"/>
      <c r="AEP5" s="107"/>
      <c r="AEQ5" s="107"/>
      <c r="AER5" s="107"/>
      <c r="AES5" s="107"/>
      <c r="AET5" s="107"/>
      <c r="AEU5" s="107"/>
      <c r="AEV5" s="107"/>
      <c r="AEW5" s="107"/>
      <c r="AEX5" s="107"/>
      <c r="AEY5" s="107"/>
      <c r="AEZ5" s="107"/>
      <c r="AFA5" s="107"/>
      <c r="AFB5" s="107"/>
      <c r="AFC5" s="107"/>
      <c r="AFD5" s="107"/>
      <c r="AFE5" s="107"/>
      <c r="AFF5" s="107"/>
      <c r="AFG5" s="107"/>
      <c r="AFH5" s="107"/>
      <c r="AFI5" s="107"/>
      <c r="AFJ5" s="107"/>
      <c r="AFK5" s="107"/>
      <c r="AFL5" s="107"/>
      <c r="AFM5" s="107"/>
      <c r="AFN5" s="107"/>
      <c r="AFO5" s="107"/>
      <c r="AFP5" s="107"/>
      <c r="AFQ5" s="107"/>
      <c r="AFR5" s="107"/>
      <c r="AFS5" s="107"/>
      <c r="AFT5" s="107"/>
      <c r="AFU5" s="107"/>
      <c r="AFV5" s="107"/>
      <c r="AFW5" s="107"/>
      <c r="AFX5" s="107"/>
      <c r="AFY5" s="107"/>
      <c r="AFZ5" s="107"/>
      <c r="AGA5" s="107"/>
      <c r="AGB5" s="107"/>
      <c r="AGC5" s="107"/>
      <c r="AGD5" s="107"/>
      <c r="AGE5" s="107"/>
      <c r="AGF5" s="107"/>
      <c r="AGG5" s="107"/>
      <c r="AGH5" s="107"/>
      <c r="AGI5" s="107"/>
      <c r="AGJ5" s="107"/>
      <c r="AGK5" s="107"/>
      <c r="AGL5" s="107"/>
      <c r="AGM5" s="107"/>
      <c r="AGN5" s="107"/>
      <c r="AGO5" s="107"/>
      <c r="AGP5" s="107"/>
      <c r="AGQ5" s="107"/>
      <c r="AGR5" s="107"/>
      <c r="AGS5" s="107"/>
      <c r="AGT5" s="107"/>
      <c r="AGU5" s="107"/>
      <c r="AGV5" s="107"/>
      <c r="AGW5" s="107"/>
      <c r="AGX5" s="107"/>
      <c r="AGY5" s="107"/>
      <c r="AGZ5" s="107"/>
      <c r="AHA5" s="107"/>
      <c r="AHB5" s="107"/>
      <c r="AHC5" s="107"/>
      <c r="AHD5" s="107"/>
      <c r="AHE5" s="107"/>
      <c r="AHF5" s="107"/>
      <c r="AHG5" s="107"/>
      <c r="AHH5" s="107"/>
      <c r="AHI5" s="107"/>
      <c r="AHJ5" s="107"/>
      <c r="AHK5" s="107"/>
      <c r="AHL5" s="107"/>
      <c r="AHM5" s="107"/>
      <c r="AHN5" s="107"/>
      <c r="AHO5" s="107"/>
      <c r="AHP5" s="107"/>
      <c r="AHQ5" s="107"/>
      <c r="AHR5" s="107"/>
      <c r="AHS5" s="107"/>
      <c r="AHT5" s="107"/>
      <c r="AHU5" s="107"/>
      <c r="AHV5" s="107"/>
      <c r="AHW5" s="107"/>
      <c r="AHX5" s="107"/>
      <c r="AHY5" s="107"/>
      <c r="AHZ5" s="107"/>
      <c r="AIA5" s="107"/>
      <c r="AIB5" s="107"/>
      <c r="AIC5" s="107"/>
      <c r="AID5" s="107"/>
      <c r="AIE5" s="107"/>
      <c r="AIF5" s="107"/>
      <c r="AIG5" s="107"/>
      <c r="AIH5" s="107"/>
      <c r="AII5" s="107"/>
      <c r="AIJ5" s="107"/>
      <c r="AIK5" s="107"/>
      <c r="AIL5" s="107"/>
      <c r="AIM5" s="107"/>
      <c r="AIN5" s="107"/>
      <c r="AIO5" s="107"/>
      <c r="AIP5" s="107"/>
      <c r="AIQ5" s="107"/>
      <c r="AIR5" s="107"/>
      <c r="AIS5" s="107"/>
      <c r="AIT5" s="107"/>
      <c r="AIU5" s="107"/>
      <c r="AIV5" s="107"/>
      <c r="AIW5" s="107"/>
      <c r="AIX5" s="107"/>
      <c r="AIY5" s="107"/>
      <c r="AIZ5" s="107"/>
      <c r="AJA5" s="107"/>
      <c r="AJB5" s="107"/>
      <c r="AJC5" s="107"/>
      <c r="AJD5" s="107"/>
      <c r="AJE5" s="107"/>
      <c r="AJF5" s="107"/>
      <c r="AJG5" s="107"/>
      <c r="AJH5" s="107"/>
      <c r="AJI5" s="107"/>
      <c r="AJJ5" s="107"/>
      <c r="AJK5" s="107"/>
      <c r="AJL5" s="107"/>
      <c r="AJM5" s="107"/>
      <c r="AJN5" s="107"/>
      <c r="AJO5" s="107"/>
      <c r="AJP5" s="107"/>
      <c r="AJQ5" s="107"/>
      <c r="AJR5" s="107"/>
      <c r="AJS5" s="107"/>
      <c r="AJT5" s="107"/>
      <c r="AJU5" s="107"/>
      <c r="AJV5" s="107"/>
      <c r="AJW5" s="107"/>
      <c r="AJX5" s="107"/>
      <c r="AJY5" s="107"/>
      <c r="AJZ5" s="107"/>
      <c r="AKA5" s="107"/>
      <c r="AKB5" s="107"/>
      <c r="AKC5" s="107"/>
      <c r="AKD5" s="107"/>
      <c r="AKE5" s="107"/>
      <c r="AKF5" s="107"/>
      <c r="AKG5" s="107"/>
      <c r="AKH5" s="107"/>
      <c r="AKI5" s="107"/>
      <c r="AKJ5" s="107"/>
      <c r="AKK5" s="107"/>
      <c r="AKL5" s="107"/>
      <c r="AKM5" s="107"/>
      <c r="AKN5" s="107"/>
      <c r="AKO5" s="107"/>
      <c r="AKP5" s="107"/>
      <c r="AKQ5" s="107"/>
      <c r="AKR5" s="107"/>
      <c r="AKS5" s="107"/>
      <c r="AKT5" s="107"/>
      <c r="AKU5" s="107"/>
      <c r="AKV5" s="107"/>
      <c r="AKW5" s="107"/>
      <c r="AKX5" s="107"/>
      <c r="AKY5" s="107"/>
      <c r="AKZ5" s="107"/>
      <c r="ALA5" s="107"/>
      <c r="ALB5" s="107"/>
      <c r="ALC5" s="107"/>
      <c r="ALD5" s="107"/>
      <c r="ALE5" s="107"/>
      <c r="ALF5" s="107"/>
      <c r="ALG5" s="107"/>
      <c r="ALH5" s="107"/>
      <c r="ALI5" s="107"/>
      <c r="ALJ5" s="107"/>
      <c r="ALK5" s="107"/>
      <c r="ALL5" s="107"/>
      <c r="ALM5" s="107"/>
      <c r="ALN5" s="107"/>
      <c r="ALO5" s="107"/>
      <c r="ALP5" s="107"/>
      <c r="ALQ5" s="107"/>
      <c r="ALR5" s="107"/>
      <c r="ALS5" s="107"/>
      <c r="ALT5" s="107"/>
      <c r="ALU5" s="107"/>
      <c r="ALV5" s="107"/>
      <c r="ALW5" s="107"/>
      <c r="ALX5" s="107"/>
      <c r="ALY5" s="107"/>
      <c r="ALZ5" s="107"/>
      <c r="AMA5" s="107"/>
      <c r="AMB5" s="107"/>
      <c r="AMC5" s="107"/>
      <c r="AMD5" s="107"/>
      <c r="AME5" s="107"/>
      <c r="AMF5" s="107"/>
      <c r="AMG5" s="107"/>
      <c r="AMH5" s="107"/>
      <c r="AMI5" s="107"/>
      <c r="AMJ5" s="107"/>
      <c r="AMK5" s="107"/>
      <c r="AML5" s="107"/>
      <c r="AMM5" s="107"/>
      <c r="AMN5" s="107"/>
      <c r="AMO5" s="107"/>
      <c r="AMP5" s="107"/>
      <c r="AMQ5" s="107"/>
      <c r="AMR5" s="107"/>
      <c r="AMS5" s="107"/>
      <c r="AMT5" s="107"/>
      <c r="AMU5" s="107"/>
      <c r="AMV5" s="107"/>
      <c r="AMW5" s="107"/>
      <c r="AMX5" s="107"/>
      <c r="AMY5" s="107"/>
      <c r="AMZ5" s="107"/>
      <c r="ANA5" s="107"/>
      <c r="ANB5" s="107"/>
      <c r="ANC5" s="107"/>
      <c r="AND5" s="107"/>
      <c r="ANE5" s="107"/>
      <c r="ANF5" s="107"/>
      <c r="ANG5" s="107"/>
      <c r="ANH5" s="107"/>
      <c r="ANI5" s="107"/>
      <c r="ANJ5" s="107"/>
      <c r="ANK5" s="107"/>
      <c r="ANL5" s="107"/>
      <c r="ANM5" s="107"/>
      <c r="ANN5" s="107"/>
      <c r="ANO5" s="107"/>
      <c r="ANP5" s="107"/>
      <c r="ANQ5" s="107"/>
      <c r="ANR5" s="107"/>
      <c r="ANS5" s="107"/>
      <c r="ANT5" s="107"/>
      <c r="ANU5" s="107"/>
      <c r="ANV5" s="107"/>
      <c r="ANW5" s="107"/>
      <c r="ANX5" s="107"/>
      <c r="ANY5" s="107"/>
      <c r="ANZ5" s="107"/>
      <c r="AOA5" s="107"/>
      <c r="AOB5" s="107"/>
      <c r="AOC5" s="107"/>
      <c r="AOD5" s="107"/>
      <c r="AOE5" s="107"/>
      <c r="AOF5" s="107"/>
      <c r="AOG5" s="107"/>
      <c r="AOH5" s="107"/>
      <c r="AOI5" s="107"/>
      <c r="AOJ5" s="107"/>
      <c r="AOK5" s="107"/>
      <c r="AOL5" s="107"/>
      <c r="AOM5" s="107"/>
      <c r="AON5" s="107"/>
      <c r="AOO5" s="107"/>
      <c r="AOP5" s="107"/>
      <c r="AOQ5" s="107"/>
      <c r="AOR5" s="107"/>
      <c r="AOS5" s="107"/>
      <c r="AOT5" s="107"/>
      <c r="AOU5" s="107"/>
      <c r="AOV5" s="107"/>
      <c r="AOW5" s="107"/>
      <c r="AOX5" s="107"/>
      <c r="AOY5" s="107"/>
      <c r="AOZ5" s="107"/>
      <c r="APA5" s="107"/>
      <c r="APB5" s="107"/>
      <c r="APC5" s="107"/>
      <c r="APD5" s="107"/>
      <c r="APE5" s="107"/>
      <c r="APF5" s="107"/>
      <c r="APG5" s="107"/>
      <c r="APH5" s="107"/>
      <c r="API5" s="107"/>
      <c r="APJ5" s="107"/>
      <c r="APK5" s="107"/>
      <c r="APL5" s="107"/>
      <c r="APM5" s="107"/>
      <c r="APN5" s="107"/>
      <c r="APO5" s="107"/>
      <c r="APP5" s="107"/>
      <c r="APQ5" s="107"/>
      <c r="APR5" s="107"/>
      <c r="APS5" s="107"/>
      <c r="APT5" s="107"/>
      <c r="APU5" s="107"/>
      <c r="APV5" s="107"/>
      <c r="APW5" s="107"/>
      <c r="APX5" s="107"/>
      <c r="APY5" s="107"/>
      <c r="APZ5" s="107"/>
      <c r="AQA5" s="107"/>
      <c r="AQB5" s="107"/>
      <c r="AQC5" s="107"/>
      <c r="AQD5" s="107"/>
      <c r="AQE5" s="107"/>
      <c r="AQF5" s="107"/>
      <c r="AQG5" s="107"/>
      <c r="AQH5" s="107"/>
      <c r="AQI5" s="107"/>
      <c r="AQJ5" s="107"/>
      <c r="AQK5" s="107"/>
      <c r="AQL5" s="107"/>
      <c r="AQM5" s="107"/>
      <c r="AQN5" s="107"/>
      <c r="AQO5" s="107"/>
      <c r="AQP5" s="107"/>
      <c r="AQQ5" s="107"/>
      <c r="AQR5" s="107"/>
      <c r="AQS5" s="107"/>
      <c r="AQT5" s="107"/>
      <c r="AQU5" s="107"/>
      <c r="AQV5" s="107"/>
      <c r="AQW5" s="107"/>
      <c r="AQX5" s="107"/>
      <c r="AQY5" s="107"/>
      <c r="AQZ5" s="107"/>
      <c r="ARA5" s="107"/>
      <c r="ARB5" s="107"/>
      <c r="ARC5" s="107"/>
      <c r="ARD5" s="107"/>
      <c r="ARE5" s="107"/>
      <c r="ARF5" s="107"/>
      <c r="ARG5" s="107"/>
      <c r="ARH5" s="107"/>
      <c r="ARI5" s="107"/>
      <c r="ARJ5" s="107"/>
      <c r="ARK5" s="107"/>
      <c r="ARL5" s="107"/>
      <c r="ARM5" s="107"/>
      <c r="ARN5" s="107"/>
      <c r="ARO5" s="107"/>
      <c r="ARP5" s="107"/>
      <c r="ARQ5" s="107"/>
      <c r="ARR5" s="107"/>
      <c r="ARS5" s="107"/>
      <c r="ART5" s="107"/>
      <c r="ARU5" s="107"/>
      <c r="ARV5" s="107"/>
      <c r="ARW5" s="107"/>
      <c r="ARX5" s="107"/>
      <c r="ARY5" s="107"/>
      <c r="ARZ5" s="107"/>
      <c r="ASA5" s="107"/>
      <c r="ASB5" s="107"/>
      <c r="ASC5" s="107"/>
      <c r="ASD5" s="107"/>
      <c r="ASE5" s="107"/>
      <c r="ASF5" s="107"/>
      <c r="ASG5" s="107"/>
      <c r="ASH5" s="107"/>
      <c r="ASI5" s="107"/>
      <c r="ASJ5" s="107"/>
      <c r="ASK5" s="107"/>
      <c r="ASL5" s="107"/>
      <c r="ASM5" s="107"/>
      <c r="ASN5" s="107"/>
      <c r="ASO5" s="107"/>
      <c r="ASP5" s="107"/>
      <c r="ASQ5" s="107"/>
      <c r="ASR5" s="107"/>
      <c r="ASS5" s="107"/>
      <c r="AST5" s="107"/>
      <c r="ASU5" s="107"/>
      <c r="ASV5" s="107"/>
      <c r="ASW5" s="107"/>
      <c r="ASX5" s="107"/>
      <c r="ASY5" s="107"/>
      <c r="ASZ5" s="107"/>
      <c r="ATA5" s="107"/>
      <c r="ATB5" s="107"/>
      <c r="ATC5" s="107"/>
      <c r="ATD5" s="107"/>
      <c r="ATE5" s="107"/>
      <c r="ATF5" s="107"/>
      <c r="ATG5" s="107"/>
      <c r="ATH5" s="107"/>
      <c r="ATI5" s="107"/>
      <c r="ATJ5" s="107"/>
      <c r="ATK5" s="107"/>
      <c r="ATL5" s="107"/>
      <c r="ATM5" s="107"/>
      <c r="ATN5" s="107"/>
      <c r="ATO5" s="107"/>
      <c r="ATP5" s="107"/>
      <c r="ATQ5" s="107"/>
      <c r="ATR5" s="107"/>
      <c r="ATS5" s="107"/>
      <c r="ATT5" s="107"/>
      <c r="ATU5" s="107"/>
      <c r="ATV5" s="107"/>
      <c r="ATW5" s="107"/>
      <c r="ATX5" s="107"/>
      <c r="ATY5" s="107"/>
      <c r="ATZ5" s="107"/>
      <c r="AUA5" s="107"/>
      <c r="AUB5" s="107"/>
      <c r="AUC5" s="107"/>
      <c r="AUD5" s="107"/>
      <c r="AUE5" s="107"/>
      <c r="AUF5" s="107"/>
      <c r="AUG5" s="107"/>
      <c r="AUH5" s="107"/>
      <c r="AUI5" s="107"/>
      <c r="AUJ5" s="107"/>
      <c r="AUK5" s="107"/>
      <c r="AUL5" s="107"/>
      <c r="AUM5" s="107"/>
      <c r="AUN5" s="107"/>
      <c r="AUO5" s="107"/>
      <c r="AUP5" s="107"/>
      <c r="AUQ5" s="107"/>
      <c r="AUR5" s="107"/>
      <c r="AUS5" s="107"/>
      <c r="AUT5" s="107"/>
      <c r="AUU5" s="107"/>
      <c r="AUV5" s="107"/>
      <c r="AUW5" s="107"/>
      <c r="AUX5" s="107"/>
      <c r="AUY5" s="107"/>
      <c r="AUZ5" s="107"/>
      <c r="AVA5" s="107"/>
      <c r="AVB5" s="107"/>
      <c r="AVC5" s="107"/>
      <c r="AVD5" s="107"/>
      <c r="AVE5" s="107"/>
      <c r="AVF5" s="107"/>
      <c r="AVG5" s="107"/>
      <c r="AVH5" s="107"/>
      <c r="AVI5" s="107"/>
      <c r="AVJ5" s="107"/>
      <c r="AVK5" s="107"/>
      <c r="AVL5" s="107"/>
      <c r="AVM5" s="107"/>
      <c r="AVN5" s="107"/>
      <c r="AVO5" s="107"/>
      <c r="AVP5" s="107"/>
      <c r="AVQ5" s="107"/>
      <c r="AVR5" s="107"/>
      <c r="AVS5" s="107"/>
      <c r="AVT5" s="107"/>
      <c r="AVU5" s="107"/>
      <c r="AVV5" s="107"/>
      <c r="AVW5" s="107"/>
      <c r="AVX5" s="107"/>
      <c r="AVY5" s="107"/>
      <c r="AVZ5" s="107"/>
      <c r="AWA5" s="107"/>
      <c r="AWB5" s="107"/>
      <c r="AWC5" s="107"/>
      <c r="AWD5" s="107"/>
      <c r="AWE5" s="107"/>
      <c r="AWF5" s="107"/>
      <c r="AWG5" s="107"/>
      <c r="AWH5" s="107"/>
      <c r="AWI5" s="107"/>
      <c r="AWJ5" s="107"/>
      <c r="AWK5" s="107"/>
      <c r="AWL5" s="107"/>
      <c r="AWM5" s="107"/>
      <c r="AWN5" s="107"/>
      <c r="AWO5" s="107"/>
      <c r="AWP5" s="107"/>
      <c r="AWQ5" s="107"/>
      <c r="AWR5" s="107"/>
      <c r="AWS5" s="107"/>
      <c r="AWT5" s="107"/>
      <c r="AWU5" s="107"/>
      <c r="AWV5" s="107"/>
      <c r="AWW5" s="107"/>
      <c r="AWX5" s="107"/>
      <c r="AWY5" s="107"/>
      <c r="AWZ5" s="107"/>
      <c r="AXA5" s="107"/>
      <c r="AXB5" s="107"/>
      <c r="AXC5" s="107"/>
      <c r="AXD5" s="107"/>
      <c r="AXE5" s="107"/>
      <c r="AXF5" s="107"/>
      <c r="AXG5" s="107"/>
      <c r="AXH5" s="107"/>
      <c r="AXI5" s="107"/>
      <c r="AXJ5" s="107"/>
      <c r="AXK5" s="107"/>
      <c r="AXL5" s="107"/>
      <c r="AXM5" s="107"/>
      <c r="AXN5" s="107"/>
      <c r="AXO5" s="107"/>
      <c r="AXP5" s="107"/>
      <c r="AXQ5" s="107"/>
      <c r="AXR5" s="107"/>
      <c r="AXS5" s="107"/>
      <c r="AXT5" s="107"/>
      <c r="AXU5" s="107"/>
      <c r="AXV5" s="107"/>
      <c r="AXW5" s="107"/>
      <c r="AXX5" s="107"/>
      <c r="AXY5" s="107"/>
      <c r="AXZ5" s="107"/>
      <c r="AYA5" s="107"/>
      <c r="AYB5" s="107"/>
      <c r="AYC5" s="107"/>
      <c r="AYD5" s="107"/>
      <c r="AYE5" s="107"/>
      <c r="AYF5" s="107"/>
      <c r="AYG5" s="107"/>
      <c r="AYH5" s="107"/>
      <c r="AYI5" s="107"/>
      <c r="AYJ5" s="107"/>
      <c r="AYK5" s="107"/>
      <c r="AYL5" s="107"/>
      <c r="AYM5" s="107"/>
      <c r="AYN5" s="107"/>
      <c r="AYO5" s="107"/>
      <c r="AYP5" s="107"/>
      <c r="AYQ5" s="107"/>
      <c r="AYR5" s="107"/>
      <c r="AYS5" s="107"/>
      <c r="AYT5" s="107"/>
      <c r="AYU5" s="107"/>
      <c r="AYV5" s="107"/>
      <c r="AYW5" s="107"/>
      <c r="AYX5" s="107"/>
      <c r="AYY5" s="107"/>
      <c r="AYZ5" s="107"/>
      <c r="AZA5" s="107"/>
      <c r="AZB5" s="107"/>
      <c r="AZC5" s="107"/>
      <c r="AZD5" s="107"/>
      <c r="AZE5" s="107"/>
      <c r="AZF5" s="107"/>
      <c r="AZG5" s="107"/>
      <c r="AZH5" s="107"/>
      <c r="AZI5" s="107"/>
      <c r="AZJ5" s="107"/>
      <c r="AZK5" s="107"/>
      <c r="AZL5" s="107"/>
      <c r="AZM5" s="107"/>
      <c r="AZN5" s="107"/>
      <c r="AZO5" s="107"/>
      <c r="AZP5" s="107"/>
      <c r="AZQ5" s="107"/>
      <c r="AZR5" s="107"/>
      <c r="AZS5" s="107"/>
      <c r="AZT5" s="107"/>
      <c r="AZU5" s="107"/>
      <c r="AZV5" s="107"/>
      <c r="AZW5" s="107"/>
      <c r="AZX5" s="107"/>
      <c r="AZY5" s="107"/>
      <c r="AZZ5" s="107"/>
      <c r="BAA5" s="107"/>
      <c r="BAB5" s="107"/>
      <c r="BAC5" s="107"/>
      <c r="BAD5" s="107"/>
      <c r="BAE5" s="107"/>
      <c r="BAF5" s="107"/>
      <c r="BAG5" s="107"/>
      <c r="BAH5" s="107"/>
      <c r="BAI5" s="107"/>
      <c r="BAJ5" s="107"/>
      <c r="BAK5" s="107"/>
      <c r="BAL5" s="107"/>
      <c r="BAM5" s="107"/>
      <c r="BAN5" s="107"/>
      <c r="BAO5" s="107"/>
      <c r="BAP5" s="107"/>
      <c r="BAQ5" s="107"/>
      <c r="BAR5" s="107"/>
      <c r="BAS5" s="107"/>
      <c r="BAT5" s="107"/>
      <c r="BAU5" s="107"/>
      <c r="BAV5" s="107"/>
      <c r="BAW5" s="107"/>
      <c r="BAX5" s="107"/>
      <c r="BAY5" s="107"/>
      <c r="BAZ5" s="107"/>
      <c r="BBA5" s="107"/>
      <c r="BBB5" s="107"/>
      <c r="BBC5" s="107"/>
      <c r="BBD5" s="107"/>
      <c r="BBE5" s="107"/>
      <c r="BBF5" s="107"/>
      <c r="BBG5" s="107"/>
      <c r="BBH5" s="107"/>
      <c r="BBI5" s="107"/>
      <c r="BBJ5" s="107"/>
      <c r="BBK5" s="107"/>
      <c r="BBL5" s="107"/>
      <c r="BBM5" s="107"/>
      <c r="BBN5" s="107"/>
      <c r="BBO5" s="107"/>
      <c r="BBP5" s="107"/>
      <c r="BBQ5" s="107"/>
      <c r="BBR5" s="107"/>
      <c r="BBS5" s="107"/>
      <c r="BBT5" s="107"/>
      <c r="BBU5" s="107"/>
      <c r="BBV5" s="107"/>
      <c r="BBW5" s="107"/>
      <c r="BBX5" s="107"/>
      <c r="BBY5" s="107"/>
      <c r="BBZ5" s="107"/>
      <c r="BCA5" s="107"/>
      <c r="BCB5" s="107"/>
      <c r="BCC5" s="107"/>
      <c r="BCD5" s="107"/>
      <c r="BCE5" s="107"/>
      <c r="BCF5" s="107"/>
      <c r="BCG5" s="107"/>
      <c r="BCH5" s="107"/>
      <c r="BCI5" s="107"/>
      <c r="BCJ5" s="107"/>
      <c r="BCK5" s="107"/>
      <c r="BCL5" s="107"/>
      <c r="BCM5" s="107"/>
      <c r="BCN5" s="107"/>
      <c r="BCO5" s="107"/>
      <c r="BCP5" s="107"/>
      <c r="BCQ5" s="107"/>
      <c r="BCR5" s="107"/>
      <c r="BCS5" s="107"/>
      <c r="BCT5" s="107"/>
      <c r="BCU5" s="107"/>
      <c r="BCV5" s="107"/>
      <c r="BCW5" s="107"/>
      <c r="BCX5" s="107"/>
      <c r="BCY5" s="107"/>
      <c r="BCZ5" s="107"/>
      <c r="BDA5" s="107"/>
      <c r="BDB5" s="107"/>
      <c r="BDC5" s="107"/>
      <c r="BDD5" s="107"/>
      <c r="BDE5" s="107"/>
      <c r="BDF5" s="107"/>
      <c r="BDG5" s="107"/>
      <c r="BDH5" s="107"/>
      <c r="BDI5" s="107"/>
      <c r="BDJ5" s="107"/>
      <c r="BDK5" s="107"/>
      <c r="BDL5" s="107"/>
      <c r="BDM5" s="107"/>
      <c r="BDN5" s="107"/>
      <c r="BDO5" s="107"/>
      <c r="BDP5" s="107"/>
      <c r="BDQ5" s="107"/>
      <c r="BDR5" s="107"/>
      <c r="BDS5" s="107"/>
      <c r="BDT5" s="107"/>
      <c r="BDU5" s="107"/>
      <c r="BDV5" s="107"/>
      <c r="BDW5" s="107"/>
      <c r="BDX5" s="107"/>
      <c r="BDY5" s="107"/>
      <c r="BDZ5" s="107"/>
      <c r="BEA5" s="107"/>
      <c r="BEB5" s="107"/>
      <c r="BEC5" s="107"/>
      <c r="BED5" s="107"/>
      <c r="BEE5" s="107"/>
      <c r="BEF5" s="107"/>
      <c r="BEG5" s="107"/>
      <c r="BEH5" s="107"/>
      <c r="BEI5" s="107"/>
      <c r="BEJ5" s="107"/>
      <c r="BEK5" s="107"/>
      <c r="BEL5" s="107"/>
      <c r="BEM5" s="107"/>
      <c r="BEN5" s="107"/>
      <c r="BEO5" s="107"/>
      <c r="BEP5" s="107"/>
      <c r="BEQ5" s="107"/>
      <c r="BER5" s="107"/>
      <c r="BES5" s="107"/>
      <c r="BET5" s="107"/>
      <c r="BEU5" s="107"/>
      <c r="BEV5" s="107"/>
      <c r="BEW5" s="107"/>
      <c r="BEX5" s="107"/>
      <c r="BEY5" s="107"/>
      <c r="BEZ5" s="107"/>
      <c r="BFA5" s="107"/>
      <c r="BFB5" s="107"/>
      <c r="BFC5" s="107"/>
      <c r="BFD5" s="107"/>
      <c r="BFE5" s="107"/>
      <c r="BFF5" s="107"/>
      <c r="BFG5" s="107"/>
      <c r="BFH5" s="107"/>
      <c r="BFI5" s="107"/>
      <c r="BFJ5" s="107"/>
      <c r="BFK5" s="107"/>
      <c r="BFL5" s="107"/>
      <c r="BFM5" s="107"/>
      <c r="BFN5" s="107"/>
      <c r="BFO5" s="107"/>
      <c r="BFP5" s="107"/>
      <c r="BFQ5" s="107"/>
      <c r="BFR5" s="107"/>
      <c r="BFS5" s="107"/>
      <c r="BFT5" s="107"/>
      <c r="BFU5" s="107"/>
      <c r="BFV5" s="107"/>
      <c r="BFW5" s="107"/>
      <c r="BFX5" s="107"/>
      <c r="BFY5" s="107"/>
      <c r="BFZ5" s="107"/>
      <c r="BGA5" s="107"/>
      <c r="BGB5" s="107"/>
      <c r="BGC5" s="107"/>
      <c r="BGD5" s="107"/>
      <c r="BGE5" s="107"/>
      <c r="BGF5" s="107"/>
      <c r="BGG5" s="107"/>
      <c r="BGH5" s="107"/>
      <c r="BGI5" s="107"/>
      <c r="BGJ5" s="107"/>
      <c r="BGK5" s="107"/>
      <c r="BGL5" s="107"/>
      <c r="BGM5" s="107"/>
      <c r="BGN5" s="107"/>
      <c r="BGO5" s="107"/>
      <c r="BGP5" s="107"/>
      <c r="BGQ5" s="107"/>
      <c r="BGR5" s="107"/>
      <c r="BGS5" s="107"/>
      <c r="BGT5" s="107"/>
      <c r="BGU5" s="107"/>
      <c r="BGV5" s="107"/>
      <c r="BGW5" s="107"/>
      <c r="BGX5" s="107"/>
      <c r="BGY5" s="107"/>
      <c r="BGZ5" s="107"/>
      <c r="BHA5" s="107"/>
      <c r="BHB5" s="107"/>
      <c r="BHC5" s="107"/>
      <c r="BHD5" s="107"/>
      <c r="BHE5" s="107"/>
      <c r="BHF5" s="107"/>
      <c r="BHG5" s="107"/>
      <c r="BHH5" s="107"/>
      <c r="BHI5" s="107"/>
      <c r="BHJ5" s="107"/>
      <c r="BHK5" s="107"/>
      <c r="BHL5" s="107"/>
      <c r="BHM5" s="107"/>
      <c r="BHN5" s="107"/>
      <c r="BHO5" s="107"/>
      <c r="BHP5" s="107"/>
      <c r="BHQ5" s="107"/>
      <c r="BHR5" s="107"/>
      <c r="BHS5" s="107"/>
      <c r="BHT5" s="107"/>
      <c r="BHU5" s="107"/>
      <c r="BHV5" s="107"/>
      <c r="BHW5" s="107"/>
      <c r="BHX5" s="107"/>
      <c r="BHY5" s="107"/>
      <c r="BHZ5" s="107"/>
      <c r="BIA5" s="107"/>
      <c r="BIB5" s="107"/>
      <c r="BIC5" s="107"/>
      <c r="BID5" s="107"/>
      <c r="BIE5" s="107"/>
      <c r="BIF5" s="107"/>
      <c r="BIG5" s="107"/>
      <c r="BIH5" s="107"/>
      <c r="BII5" s="107"/>
      <c r="BIJ5" s="107"/>
      <c r="BIK5" s="107"/>
      <c r="BIL5" s="107"/>
      <c r="BIM5" s="107"/>
      <c r="BIN5" s="107"/>
      <c r="BIO5" s="107"/>
      <c r="BIP5" s="107"/>
      <c r="BIQ5" s="107"/>
      <c r="BIR5" s="107"/>
      <c r="BIS5" s="107"/>
      <c r="BIT5" s="107"/>
      <c r="BIU5" s="107"/>
      <c r="BIV5" s="107"/>
      <c r="BIW5" s="107"/>
      <c r="BIX5" s="107"/>
      <c r="BIY5" s="107"/>
      <c r="BIZ5" s="107"/>
      <c r="BJA5" s="107"/>
      <c r="BJB5" s="107"/>
      <c r="BJC5" s="107"/>
      <c r="BJD5" s="107"/>
      <c r="BJE5" s="107"/>
      <c r="BJF5" s="107"/>
      <c r="BJG5" s="107"/>
      <c r="BJH5" s="107"/>
      <c r="BJI5" s="107"/>
      <c r="BJJ5" s="107"/>
      <c r="BJK5" s="107"/>
      <c r="BJL5" s="107"/>
      <c r="BJM5" s="107"/>
      <c r="BJN5" s="107"/>
      <c r="BJO5" s="107"/>
      <c r="BJP5" s="107"/>
      <c r="BJQ5" s="107"/>
      <c r="BJR5" s="107"/>
      <c r="BJS5" s="107"/>
      <c r="BJT5" s="107"/>
      <c r="BJU5" s="107"/>
      <c r="BJV5" s="107"/>
      <c r="BJW5" s="107"/>
      <c r="BJX5" s="107"/>
      <c r="BJY5" s="107"/>
      <c r="BJZ5" s="107"/>
      <c r="BKA5" s="107"/>
      <c r="BKB5" s="107"/>
      <c r="BKC5" s="107"/>
      <c r="BKD5" s="107"/>
      <c r="BKE5" s="107"/>
      <c r="BKF5" s="107"/>
      <c r="BKG5" s="107"/>
      <c r="BKH5" s="107"/>
      <c r="BKI5" s="107"/>
      <c r="BKJ5" s="107"/>
      <c r="BKK5" s="107"/>
      <c r="BKL5" s="107"/>
      <c r="BKM5" s="107"/>
      <c r="BKN5" s="107"/>
      <c r="BKO5" s="107"/>
      <c r="BKP5" s="107"/>
      <c r="BKQ5" s="107"/>
      <c r="BKR5" s="107"/>
      <c r="BKS5" s="107"/>
      <c r="BKT5" s="107"/>
      <c r="BKU5" s="107"/>
      <c r="BKV5" s="107"/>
      <c r="BKW5" s="107"/>
      <c r="BKX5" s="107"/>
      <c r="BKY5" s="107"/>
      <c r="BKZ5" s="107"/>
      <c r="BLA5" s="107"/>
      <c r="BLB5" s="107"/>
      <c r="BLC5" s="107"/>
      <c r="BLD5" s="107"/>
      <c r="BLE5" s="107"/>
      <c r="BLF5" s="107"/>
      <c r="BLG5" s="107"/>
      <c r="BLH5" s="107"/>
      <c r="BLI5" s="107"/>
      <c r="BLJ5" s="107"/>
      <c r="BLK5" s="107"/>
      <c r="BLL5" s="107"/>
      <c r="BLM5" s="107"/>
      <c r="BLN5" s="107"/>
      <c r="BLO5" s="107"/>
      <c r="BLP5" s="107"/>
      <c r="BLQ5" s="107"/>
      <c r="BLR5" s="107"/>
      <c r="BLS5" s="107"/>
      <c r="BLT5" s="107"/>
      <c r="BLU5" s="107"/>
      <c r="BLV5" s="107"/>
      <c r="BLW5" s="107"/>
      <c r="BLX5" s="107"/>
      <c r="BLY5" s="107"/>
      <c r="BLZ5" s="107"/>
      <c r="BMA5" s="107"/>
      <c r="BMB5" s="107"/>
      <c r="BMC5" s="107"/>
      <c r="BMD5" s="107"/>
      <c r="BME5" s="107"/>
      <c r="BMF5" s="107"/>
      <c r="BMG5" s="107"/>
      <c r="BMH5" s="107"/>
      <c r="BMI5" s="107"/>
      <c r="BMJ5" s="107"/>
      <c r="BMK5" s="107"/>
      <c r="BML5" s="107"/>
      <c r="BMM5" s="107"/>
      <c r="BMN5" s="107"/>
      <c r="BMO5" s="107"/>
      <c r="BMP5" s="107"/>
      <c r="BMQ5" s="107"/>
      <c r="BMR5" s="107"/>
      <c r="BMS5" s="107"/>
      <c r="BMT5" s="107"/>
      <c r="BMU5" s="107"/>
      <c r="BMV5" s="107"/>
      <c r="BMW5" s="107"/>
      <c r="BMX5" s="107"/>
      <c r="BMY5" s="107"/>
      <c r="BMZ5" s="107"/>
      <c r="BNA5" s="107"/>
      <c r="BNB5" s="107"/>
      <c r="BNC5" s="107"/>
      <c r="BND5" s="107"/>
      <c r="BNE5" s="107"/>
      <c r="BNF5" s="107"/>
      <c r="BNG5" s="107"/>
      <c r="BNH5" s="107"/>
      <c r="BNI5" s="107"/>
      <c r="BNJ5" s="107"/>
      <c r="BNK5" s="107"/>
      <c r="BNL5" s="107"/>
      <c r="BNM5" s="107"/>
      <c r="BNN5" s="107"/>
      <c r="BNO5" s="107"/>
      <c r="BNP5" s="107"/>
      <c r="BNQ5" s="107"/>
      <c r="BNR5" s="107"/>
      <c r="BNS5" s="107"/>
      <c r="BNT5" s="107"/>
      <c r="BNU5" s="107"/>
      <c r="BNV5" s="107"/>
      <c r="BNW5" s="107"/>
      <c r="BNX5" s="107"/>
      <c r="BNY5" s="107"/>
      <c r="BNZ5" s="107"/>
      <c r="BOA5" s="107"/>
      <c r="BOB5" s="107"/>
      <c r="BOC5" s="107"/>
      <c r="BOD5" s="107"/>
      <c r="BOE5" s="107"/>
      <c r="BOF5" s="107"/>
      <c r="BOG5" s="107"/>
      <c r="BOH5" s="107"/>
      <c r="BOI5" s="107"/>
      <c r="BOJ5" s="107"/>
      <c r="BOK5" s="107"/>
      <c r="BOL5" s="107"/>
      <c r="BOM5" s="107"/>
      <c r="BON5" s="107"/>
      <c r="BOO5" s="107"/>
      <c r="BOP5" s="107"/>
      <c r="BOQ5" s="107"/>
      <c r="BOR5" s="107"/>
      <c r="BOS5" s="107"/>
      <c r="BOT5" s="107"/>
      <c r="BOU5" s="107"/>
      <c r="BOV5" s="107"/>
      <c r="BOW5" s="107"/>
      <c r="BOX5" s="107"/>
      <c r="BOY5" s="107"/>
      <c r="BOZ5" s="107"/>
      <c r="BPA5" s="107"/>
      <c r="BPB5" s="107"/>
      <c r="BPC5" s="107"/>
      <c r="BPD5" s="107"/>
      <c r="BPE5" s="107"/>
      <c r="BPF5" s="107"/>
      <c r="BPG5" s="107"/>
      <c r="BPH5" s="107"/>
      <c r="BPI5" s="107"/>
      <c r="BPJ5" s="107"/>
      <c r="BPK5" s="107"/>
      <c r="BPL5" s="107"/>
      <c r="BPM5" s="107"/>
      <c r="BPN5" s="107"/>
      <c r="BPO5" s="107"/>
      <c r="BPP5" s="107"/>
      <c r="BPQ5" s="107"/>
      <c r="BPR5" s="107"/>
      <c r="BPS5" s="107"/>
      <c r="BPT5" s="107"/>
      <c r="BPU5" s="107"/>
      <c r="BPV5" s="107"/>
      <c r="BPW5" s="107"/>
      <c r="BPX5" s="107"/>
      <c r="BPY5" s="107"/>
      <c r="BPZ5" s="107"/>
      <c r="BQA5" s="107"/>
      <c r="BQB5" s="107"/>
      <c r="BQC5" s="107"/>
      <c r="BQD5" s="107"/>
      <c r="BQE5" s="107"/>
      <c r="BQF5" s="107"/>
      <c r="BQG5" s="107"/>
      <c r="BQH5" s="107"/>
      <c r="BQI5" s="107"/>
      <c r="BQJ5" s="107"/>
      <c r="BQK5" s="107"/>
      <c r="BQL5" s="107"/>
      <c r="BQM5" s="107"/>
      <c r="BQN5" s="107"/>
      <c r="BQO5" s="107"/>
      <c r="BQP5" s="107"/>
      <c r="BQQ5" s="107"/>
      <c r="BQR5" s="107"/>
      <c r="BQS5" s="107"/>
      <c r="BQT5" s="107"/>
      <c r="BQU5" s="107"/>
      <c r="BQV5" s="107"/>
      <c r="BQW5" s="107"/>
      <c r="BQX5" s="107"/>
      <c r="BQY5" s="107"/>
      <c r="BQZ5" s="107"/>
      <c r="BRA5" s="107"/>
      <c r="BRB5" s="107"/>
      <c r="BRC5" s="107"/>
      <c r="BRD5" s="107"/>
      <c r="BRE5" s="107"/>
      <c r="BRF5" s="107"/>
      <c r="BRG5" s="107"/>
      <c r="BRH5" s="107"/>
      <c r="BRI5" s="107"/>
      <c r="BRJ5" s="107"/>
      <c r="BRK5" s="107"/>
      <c r="BRL5" s="107"/>
      <c r="BRM5" s="107"/>
      <c r="BRN5" s="107"/>
      <c r="BRO5" s="107"/>
      <c r="BRP5" s="107"/>
      <c r="BRQ5" s="107"/>
      <c r="BRR5" s="107"/>
      <c r="BRS5" s="107"/>
      <c r="BRT5" s="107"/>
      <c r="BRU5" s="107"/>
      <c r="BRV5" s="107"/>
      <c r="BRW5" s="107"/>
      <c r="BRX5" s="107"/>
      <c r="BRY5" s="107"/>
      <c r="BRZ5" s="107"/>
      <c r="BSA5" s="107"/>
      <c r="BSB5" s="107"/>
      <c r="BSC5" s="107"/>
      <c r="BSD5" s="107"/>
      <c r="BSE5" s="107"/>
      <c r="BSF5" s="107"/>
      <c r="BSG5" s="107"/>
      <c r="BSH5" s="107"/>
      <c r="BSI5" s="107"/>
      <c r="BSJ5" s="107"/>
      <c r="BSK5" s="107"/>
      <c r="BSL5" s="107"/>
      <c r="BSM5" s="107"/>
      <c r="BSN5" s="107"/>
      <c r="BSO5" s="107"/>
      <c r="BSP5" s="107"/>
      <c r="BSQ5" s="107"/>
      <c r="BSR5" s="107"/>
      <c r="BSS5" s="107"/>
      <c r="BST5" s="107"/>
      <c r="BSU5" s="107"/>
      <c r="BSV5" s="107"/>
      <c r="BSW5" s="107"/>
      <c r="BSX5" s="107"/>
      <c r="BSY5" s="107"/>
      <c r="BSZ5" s="107"/>
      <c r="BTA5" s="107"/>
      <c r="BTB5" s="107"/>
      <c r="BTC5" s="107"/>
      <c r="BTD5" s="107"/>
      <c r="BTE5" s="107"/>
      <c r="BTF5" s="107"/>
      <c r="BTG5" s="107"/>
      <c r="BTH5" s="107"/>
      <c r="BTI5" s="107"/>
      <c r="BTJ5" s="107"/>
      <c r="BTK5" s="107"/>
      <c r="BTL5" s="107"/>
      <c r="BTM5" s="107"/>
      <c r="BTN5" s="107"/>
      <c r="BTO5" s="107"/>
      <c r="BTP5" s="107"/>
      <c r="BTQ5" s="107"/>
      <c r="BTR5" s="107"/>
      <c r="BTS5" s="107"/>
      <c r="BTT5" s="107"/>
      <c r="BTU5" s="107"/>
      <c r="BTV5" s="107"/>
      <c r="BTW5" s="107"/>
      <c r="BTX5" s="107"/>
      <c r="BTY5" s="107"/>
      <c r="BTZ5" s="107"/>
      <c r="BUA5" s="107"/>
      <c r="BUB5" s="107"/>
      <c r="BUC5" s="107"/>
      <c r="BUD5" s="107"/>
      <c r="BUE5" s="107"/>
      <c r="BUF5" s="107"/>
      <c r="BUG5" s="107"/>
      <c r="BUH5" s="107"/>
      <c r="BUI5" s="107"/>
      <c r="BUJ5" s="107"/>
      <c r="BUK5" s="107"/>
      <c r="BUL5" s="107"/>
      <c r="BUM5" s="107"/>
      <c r="BUN5" s="107"/>
      <c r="BUO5" s="107"/>
      <c r="BUP5" s="107"/>
      <c r="BUQ5" s="107"/>
      <c r="BUR5" s="107"/>
      <c r="BUS5" s="107"/>
      <c r="BUT5" s="107"/>
      <c r="BUU5" s="107"/>
      <c r="BUV5" s="107"/>
      <c r="BUW5" s="107"/>
      <c r="BUX5" s="107"/>
      <c r="BUY5" s="107"/>
      <c r="BUZ5" s="107"/>
      <c r="BVA5" s="107"/>
      <c r="BVB5" s="107"/>
      <c r="BVC5" s="107"/>
      <c r="BVD5" s="107"/>
      <c r="BVE5" s="107"/>
      <c r="BVF5" s="107"/>
      <c r="BVG5" s="107"/>
      <c r="BVH5" s="107"/>
      <c r="BVI5" s="107"/>
      <c r="BVJ5" s="107"/>
      <c r="BVK5" s="107"/>
      <c r="BVL5" s="107"/>
      <c r="BVM5" s="107"/>
      <c r="BVN5" s="107"/>
      <c r="BVO5" s="107"/>
      <c r="BVP5" s="107"/>
      <c r="BVQ5" s="107"/>
      <c r="BVR5" s="107"/>
      <c r="BVS5" s="107"/>
      <c r="BVT5" s="107"/>
      <c r="BVU5" s="107"/>
      <c r="BVV5" s="107"/>
      <c r="BVW5" s="107"/>
      <c r="BVX5" s="107"/>
      <c r="BVY5" s="107"/>
      <c r="BVZ5" s="107"/>
      <c r="BWA5" s="107"/>
      <c r="BWB5" s="107"/>
      <c r="BWC5" s="107"/>
      <c r="BWD5" s="107"/>
      <c r="BWE5" s="107"/>
      <c r="BWF5" s="107"/>
      <c r="BWG5" s="107"/>
      <c r="BWH5" s="107"/>
      <c r="BWI5" s="107"/>
      <c r="BWJ5" s="107"/>
      <c r="BWK5" s="107"/>
      <c r="BWL5" s="107"/>
      <c r="BWM5" s="107"/>
      <c r="BWN5" s="107"/>
      <c r="BWO5" s="107"/>
      <c r="BWP5" s="107"/>
      <c r="BWQ5" s="107"/>
      <c r="BWR5" s="107"/>
      <c r="BWS5" s="107"/>
      <c r="BWT5" s="107"/>
      <c r="BWU5" s="107"/>
      <c r="BWV5" s="107"/>
      <c r="BWW5" s="107"/>
      <c r="BWX5" s="107"/>
      <c r="BWY5" s="107"/>
      <c r="BWZ5" s="107"/>
      <c r="BXA5" s="107"/>
      <c r="BXB5" s="107"/>
      <c r="BXC5" s="107"/>
      <c r="BXD5" s="107"/>
      <c r="BXE5" s="107"/>
      <c r="BXF5" s="107"/>
      <c r="BXG5" s="107"/>
      <c r="BXH5" s="107"/>
      <c r="BXI5" s="107"/>
      <c r="BXJ5" s="107"/>
      <c r="BXK5" s="107"/>
      <c r="BXL5" s="107"/>
      <c r="BXM5" s="107"/>
      <c r="BXN5" s="107"/>
      <c r="BXO5" s="107"/>
      <c r="BXP5" s="107"/>
      <c r="BXQ5" s="107"/>
      <c r="BXR5" s="107"/>
      <c r="BXS5" s="107"/>
      <c r="BXT5" s="107"/>
      <c r="BXU5" s="107"/>
      <c r="BXV5" s="107"/>
      <c r="BXW5" s="107"/>
      <c r="BXX5" s="107"/>
      <c r="BXY5" s="107"/>
      <c r="BXZ5" s="107"/>
      <c r="BYA5" s="107"/>
      <c r="BYB5" s="107"/>
      <c r="BYC5" s="107"/>
      <c r="BYD5" s="107"/>
      <c r="BYE5" s="107"/>
      <c r="BYF5" s="107"/>
      <c r="BYG5" s="107"/>
      <c r="BYH5" s="107"/>
      <c r="BYI5" s="107"/>
      <c r="BYJ5" s="107"/>
      <c r="BYK5" s="107"/>
      <c r="BYL5" s="107"/>
      <c r="BYM5" s="107"/>
      <c r="BYN5" s="107"/>
      <c r="BYO5" s="107"/>
      <c r="BYP5" s="107"/>
      <c r="BYQ5" s="107"/>
      <c r="BYR5" s="107"/>
      <c r="BYS5" s="107"/>
      <c r="BYT5" s="107"/>
      <c r="BYU5" s="107"/>
      <c r="BYV5" s="107"/>
      <c r="BYW5" s="107"/>
      <c r="BYX5" s="107"/>
      <c r="BYY5" s="107"/>
      <c r="BYZ5" s="107"/>
      <c r="BZA5" s="107"/>
      <c r="BZB5" s="107"/>
      <c r="BZC5" s="107"/>
      <c r="BZD5" s="107"/>
      <c r="BZE5" s="107"/>
      <c r="BZF5" s="107"/>
      <c r="BZG5" s="107"/>
      <c r="BZH5" s="107"/>
      <c r="BZI5" s="107"/>
      <c r="BZJ5" s="107"/>
      <c r="BZK5" s="107"/>
      <c r="BZL5" s="107"/>
      <c r="BZM5" s="107"/>
      <c r="BZN5" s="107"/>
      <c r="BZO5" s="107"/>
      <c r="BZP5" s="107"/>
      <c r="BZQ5" s="107"/>
      <c r="BZR5" s="107"/>
      <c r="BZS5" s="107"/>
      <c r="BZT5" s="107"/>
      <c r="BZU5" s="107"/>
      <c r="BZV5" s="107"/>
      <c r="BZW5" s="107"/>
      <c r="BZX5" s="107"/>
      <c r="BZY5" s="107"/>
      <c r="BZZ5" s="107"/>
      <c r="CAA5" s="107"/>
      <c r="CAB5" s="107"/>
      <c r="CAC5" s="107"/>
      <c r="CAD5" s="107"/>
      <c r="CAE5" s="107"/>
      <c r="CAF5" s="107"/>
      <c r="CAG5" s="107"/>
      <c r="CAH5" s="107"/>
      <c r="CAI5" s="107"/>
      <c r="CAJ5" s="107"/>
      <c r="CAK5" s="107"/>
      <c r="CAL5" s="107"/>
      <c r="CAM5" s="107"/>
      <c r="CAN5" s="107"/>
      <c r="CAO5" s="107"/>
      <c r="CAP5" s="107"/>
      <c r="CAQ5" s="107"/>
      <c r="CAR5" s="107"/>
      <c r="CAS5" s="107"/>
      <c r="CAT5" s="107"/>
      <c r="CAU5" s="107"/>
      <c r="CAV5" s="107"/>
      <c r="CAW5" s="107"/>
      <c r="CAX5" s="107"/>
      <c r="CAY5" s="107"/>
      <c r="CAZ5" s="107"/>
      <c r="CBA5" s="107"/>
      <c r="CBB5" s="107"/>
      <c r="CBC5" s="107"/>
      <c r="CBD5" s="107"/>
      <c r="CBE5" s="107"/>
      <c r="CBF5" s="107"/>
      <c r="CBG5" s="107"/>
      <c r="CBH5" s="107"/>
      <c r="CBI5" s="107"/>
      <c r="CBJ5" s="107"/>
      <c r="CBK5" s="107"/>
      <c r="CBL5" s="107"/>
      <c r="CBM5" s="107"/>
      <c r="CBN5" s="107"/>
      <c r="CBO5" s="107"/>
      <c r="CBP5" s="107"/>
      <c r="CBQ5" s="107"/>
      <c r="CBR5" s="107"/>
      <c r="CBS5" s="107"/>
      <c r="CBT5" s="107"/>
      <c r="CBU5" s="107"/>
      <c r="CBV5" s="107"/>
      <c r="CBW5" s="107"/>
      <c r="CBX5" s="107"/>
      <c r="CBY5" s="107"/>
      <c r="CBZ5" s="107"/>
      <c r="CCA5" s="107"/>
      <c r="CCB5" s="107"/>
      <c r="CCC5" s="107"/>
      <c r="CCD5" s="107"/>
      <c r="CCE5" s="107"/>
      <c r="CCF5" s="107"/>
      <c r="CCG5" s="107"/>
      <c r="CCH5" s="107"/>
      <c r="CCI5" s="107"/>
      <c r="CCJ5" s="107"/>
      <c r="CCK5" s="107"/>
      <c r="CCL5" s="107"/>
      <c r="CCM5" s="107"/>
      <c r="CCN5" s="107"/>
      <c r="CCO5" s="107"/>
      <c r="CCP5" s="107"/>
      <c r="CCQ5" s="107"/>
      <c r="CCR5" s="107"/>
      <c r="CCS5" s="107"/>
      <c r="CCT5" s="107"/>
      <c r="CCU5" s="107"/>
      <c r="CCV5" s="107"/>
      <c r="CCW5" s="107"/>
      <c r="CCX5" s="107"/>
      <c r="CCY5" s="107"/>
      <c r="CCZ5" s="107"/>
      <c r="CDA5" s="107"/>
      <c r="CDB5" s="107"/>
      <c r="CDC5" s="107"/>
      <c r="CDD5" s="107"/>
      <c r="CDE5" s="107"/>
      <c r="CDF5" s="107"/>
      <c r="CDG5" s="107"/>
      <c r="CDH5" s="107"/>
      <c r="CDI5" s="107"/>
      <c r="CDJ5" s="107"/>
      <c r="CDK5" s="107"/>
      <c r="CDL5" s="107"/>
      <c r="CDM5" s="107"/>
      <c r="CDN5" s="107"/>
      <c r="CDO5" s="107"/>
      <c r="CDP5" s="107"/>
      <c r="CDQ5" s="107"/>
      <c r="CDR5" s="107"/>
      <c r="CDS5" s="107"/>
      <c r="CDT5" s="107"/>
      <c r="CDU5" s="107"/>
      <c r="CDV5" s="107"/>
      <c r="CDW5" s="107"/>
      <c r="CDX5" s="107"/>
      <c r="CDY5" s="107"/>
      <c r="CDZ5" s="107"/>
      <c r="CEA5" s="107"/>
      <c r="CEB5" s="107"/>
      <c r="CEC5" s="107"/>
      <c r="CED5" s="107"/>
      <c r="CEE5" s="107"/>
      <c r="CEF5" s="107"/>
      <c r="CEG5" s="107"/>
      <c r="CEH5" s="107"/>
      <c r="CEI5" s="107"/>
      <c r="CEJ5" s="107"/>
      <c r="CEK5" s="107"/>
      <c r="CEL5" s="107"/>
      <c r="CEM5" s="107"/>
      <c r="CEN5" s="107"/>
      <c r="CEO5" s="107"/>
      <c r="CEP5" s="107"/>
      <c r="CEQ5" s="107"/>
      <c r="CER5" s="107"/>
      <c r="CES5" s="107"/>
      <c r="CET5" s="107"/>
      <c r="CEU5" s="107"/>
      <c r="CEV5" s="107"/>
      <c r="CEW5" s="107"/>
      <c r="CEX5" s="107"/>
      <c r="CEY5" s="107"/>
      <c r="CEZ5" s="107"/>
      <c r="CFA5" s="107"/>
      <c r="CFB5" s="107"/>
      <c r="CFC5" s="107"/>
      <c r="CFD5" s="107"/>
      <c r="CFE5" s="107"/>
      <c r="CFF5" s="107"/>
      <c r="CFG5" s="107"/>
      <c r="CFH5" s="107"/>
      <c r="CFI5" s="107"/>
      <c r="CFJ5" s="107"/>
      <c r="CFK5" s="107"/>
      <c r="CFL5" s="107"/>
      <c r="CFM5" s="107"/>
      <c r="CFN5" s="107"/>
      <c r="CFO5" s="107"/>
      <c r="CFP5" s="107"/>
      <c r="CFQ5" s="107"/>
      <c r="CFR5" s="107"/>
      <c r="CFS5" s="107"/>
      <c r="CFT5" s="107"/>
      <c r="CFU5" s="107"/>
      <c r="CFV5" s="107"/>
      <c r="CFW5" s="107"/>
      <c r="CFX5" s="107"/>
      <c r="CFY5" s="107"/>
      <c r="CFZ5" s="107"/>
      <c r="CGA5" s="107"/>
      <c r="CGB5" s="107"/>
      <c r="CGC5" s="107"/>
      <c r="CGD5" s="107"/>
      <c r="CGE5" s="107"/>
      <c r="CGF5" s="107"/>
      <c r="CGG5" s="107"/>
      <c r="CGH5" s="107"/>
      <c r="CGI5" s="107"/>
      <c r="CGJ5" s="107"/>
      <c r="CGK5" s="107"/>
      <c r="CGL5" s="107"/>
      <c r="CGM5" s="107"/>
      <c r="CGN5" s="107"/>
      <c r="CGO5" s="107"/>
      <c r="CGP5" s="107"/>
      <c r="CGQ5" s="107"/>
      <c r="CGR5" s="107"/>
      <c r="CGS5" s="107"/>
      <c r="CGT5" s="107"/>
      <c r="CGU5" s="107"/>
      <c r="CGV5" s="107"/>
      <c r="CGW5" s="107"/>
      <c r="CGX5" s="107"/>
      <c r="CGY5" s="107"/>
      <c r="CGZ5" s="107"/>
      <c r="CHA5" s="107"/>
      <c r="CHB5" s="107"/>
      <c r="CHC5" s="107"/>
      <c r="CHD5" s="107"/>
      <c r="CHE5" s="107"/>
      <c r="CHF5" s="107"/>
      <c r="CHG5" s="107"/>
      <c r="CHH5" s="107"/>
      <c r="CHI5" s="107"/>
      <c r="CHJ5" s="107"/>
      <c r="CHK5" s="107"/>
      <c r="CHL5" s="107"/>
      <c r="CHM5" s="107"/>
      <c r="CHN5" s="107"/>
      <c r="CHO5" s="107"/>
      <c r="CHP5" s="107"/>
      <c r="CHQ5" s="107"/>
      <c r="CHR5" s="107"/>
      <c r="CHS5" s="107"/>
      <c r="CHT5" s="107"/>
      <c r="CHU5" s="107"/>
      <c r="CHV5" s="107"/>
      <c r="CHW5" s="107"/>
      <c r="CHX5" s="107"/>
      <c r="CHY5" s="107"/>
      <c r="CHZ5" s="107"/>
      <c r="CIA5" s="107"/>
      <c r="CIB5" s="107"/>
      <c r="CIC5" s="107"/>
      <c r="CID5" s="107"/>
      <c r="CIE5" s="107"/>
      <c r="CIF5" s="107"/>
      <c r="CIG5" s="107"/>
      <c r="CIH5" s="107"/>
      <c r="CII5" s="107"/>
      <c r="CIJ5" s="107"/>
      <c r="CIK5" s="107"/>
      <c r="CIL5" s="107"/>
      <c r="CIM5" s="107"/>
      <c r="CIN5" s="107"/>
      <c r="CIO5" s="107"/>
      <c r="CIP5" s="107"/>
      <c r="CIQ5" s="107"/>
      <c r="CIR5" s="107"/>
      <c r="CIS5" s="107"/>
      <c r="CIT5" s="107"/>
      <c r="CIU5" s="107"/>
      <c r="CIV5" s="107"/>
      <c r="CIW5" s="107"/>
      <c r="CIX5" s="107"/>
      <c r="CIY5" s="107"/>
      <c r="CIZ5" s="107"/>
      <c r="CJA5" s="107"/>
      <c r="CJB5" s="107"/>
      <c r="CJC5" s="107"/>
      <c r="CJD5" s="107"/>
      <c r="CJE5" s="107"/>
      <c r="CJF5" s="107"/>
      <c r="CJG5" s="107"/>
      <c r="CJH5" s="107"/>
      <c r="CJI5" s="107"/>
      <c r="CJJ5" s="107"/>
      <c r="CJK5" s="107"/>
      <c r="CJL5" s="107"/>
      <c r="CJM5" s="107"/>
      <c r="CJN5" s="107"/>
      <c r="CJO5" s="107"/>
      <c r="CJP5" s="107"/>
      <c r="CJQ5" s="107"/>
      <c r="CJR5" s="107"/>
      <c r="CJS5" s="107"/>
      <c r="CJT5" s="107"/>
      <c r="CJU5" s="107"/>
      <c r="CJV5" s="107"/>
      <c r="CJW5" s="107"/>
      <c r="CJX5" s="107"/>
      <c r="CJY5" s="107"/>
      <c r="CJZ5" s="107"/>
      <c r="CKA5" s="107"/>
      <c r="CKB5" s="107"/>
      <c r="CKC5" s="107"/>
      <c r="CKD5" s="107"/>
      <c r="CKE5" s="107"/>
      <c r="CKF5" s="107"/>
      <c r="CKG5" s="107"/>
      <c r="CKH5" s="107"/>
      <c r="CKI5" s="107"/>
      <c r="CKJ5" s="107"/>
      <c r="CKK5" s="107"/>
      <c r="CKL5" s="107"/>
      <c r="CKM5" s="107"/>
      <c r="CKN5" s="107"/>
      <c r="CKO5" s="107"/>
      <c r="CKP5" s="107"/>
      <c r="CKQ5" s="107"/>
      <c r="CKR5" s="107"/>
      <c r="CKS5" s="107"/>
      <c r="CKT5" s="107"/>
      <c r="CKU5" s="107"/>
      <c r="CKV5" s="107"/>
      <c r="CKW5" s="107"/>
      <c r="CKX5" s="107"/>
      <c r="CKY5" s="107"/>
      <c r="CKZ5" s="107"/>
      <c r="CLA5" s="107"/>
      <c r="CLB5" s="107"/>
      <c r="CLC5" s="107"/>
      <c r="CLD5" s="107"/>
      <c r="CLE5" s="107"/>
      <c r="CLF5" s="107"/>
      <c r="CLG5" s="107"/>
      <c r="CLH5" s="107"/>
      <c r="CLI5" s="107"/>
      <c r="CLJ5" s="107"/>
      <c r="CLK5" s="107"/>
      <c r="CLL5" s="107"/>
      <c r="CLM5" s="107"/>
      <c r="CLN5" s="107"/>
      <c r="CLO5" s="107"/>
      <c r="CLP5" s="107"/>
      <c r="CLQ5" s="107"/>
      <c r="CLR5" s="107"/>
      <c r="CLS5" s="107"/>
      <c r="CLT5" s="107"/>
      <c r="CLU5" s="107"/>
      <c r="CLV5" s="107"/>
      <c r="CLW5" s="107"/>
      <c r="CLX5" s="107"/>
      <c r="CLY5" s="107"/>
      <c r="CLZ5" s="107"/>
      <c r="CMA5" s="107"/>
      <c r="CMB5" s="107"/>
      <c r="CMC5" s="107"/>
      <c r="CMD5" s="107"/>
      <c r="CME5" s="107"/>
      <c r="CMF5" s="107"/>
      <c r="CMG5" s="107"/>
      <c r="CMH5" s="107"/>
      <c r="CMI5" s="107"/>
      <c r="CMJ5" s="107"/>
      <c r="CMK5" s="107"/>
      <c r="CML5" s="107"/>
      <c r="CMM5" s="107"/>
      <c r="CMN5" s="107"/>
      <c r="CMO5" s="107"/>
      <c r="CMP5" s="107"/>
      <c r="CMQ5" s="107"/>
      <c r="CMR5" s="107"/>
      <c r="CMS5" s="107"/>
      <c r="CMT5" s="107"/>
      <c r="CMU5" s="107"/>
      <c r="CMV5" s="107"/>
      <c r="CMW5" s="107"/>
      <c r="CMX5" s="107"/>
      <c r="CMY5" s="107"/>
      <c r="CMZ5" s="107"/>
      <c r="CNA5" s="107"/>
      <c r="CNB5" s="107"/>
      <c r="CNC5" s="107"/>
      <c r="CND5" s="107"/>
      <c r="CNE5" s="107"/>
      <c r="CNF5" s="107"/>
      <c r="CNG5" s="107"/>
      <c r="CNH5" s="107"/>
      <c r="CNI5" s="107"/>
      <c r="CNJ5" s="107"/>
      <c r="CNK5" s="107"/>
      <c r="CNL5" s="107"/>
      <c r="CNM5" s="107"/>
      <c r="CNN5" s="107"/>
      <c r="CNO5" s="107"/>
      <c r="CNP5" s="107"/>
      <c r="CNQ5" s="107"/>
      <c r="CNR5" s="107"/>
      <c r="CNS5" s="107"/>
      <c r="CNT5" s="107"/>
      <c r="CNU5" s="107"/>
      <c r="CNV5" s="107"/>
      <c r="CNW5" s="107"/>
      <c r="CNX5" s="107"/>
      <c r="CNY5" s="107"/>
      <c r="CNZ5" s="107"/>
      <c r="COA5" s="107"/>
      <c r="COB5" s="107"/>
      <c r="COC5" s="107"/>
      <c r="COD5" s="107"/>
      <c r="COE5" s="107"/>
      <c r="COF5" s="107"/>
      <c r="COG5" s="107"/>
      <c r="COH5" s="107"/>
      <c r="COI5" s="107"/>
      <c r="COJ5" s="107"/>
      <c r="COK5" s="107"/>
      <c r="COL5" s="107"/>
      <c r="COM5" s="107"/>
      <c r="CON5" s="107"/>
      <c r="COO5" s="107"/>
      <c r="COP5" s="107"/>
      <c r="COQ5" s="107"/>
      <c r="COR5" s="107"/>
      <c r="COS5" s="107"/>
      <c r="COT5" s="107"/>
      <c r="COU5" s="107"/>
      <c r="COV5" s="107"/>
      <c r="COW5" s="107"/>
      <c r="COX5" s="107"/>
      <c r="COY5" s="107"/>
      <c r="COZ5" s="107"/>
      <c r="CPA5" s="107"/>
      <c r="CPB5" s="107"/>
      <c r="CPC5" s="107"/>
      <c r="CPD5" s="107"/>
      <c r="CPE5" s="107"/>
      <c r="CPF5" s="107"/>
      <c r="CPG5" s="107"/>
      <c r="CPH5" s="107"/>
      <c r="CPI5" s="107"/>
      <c r="CPJ5" s="107"/>
      <c r="CPK5" s="107"/>
      <c r="CPL5" s="107"/>
      <c r="CPM5" s="107"/>
      <c r="CPN5" s="107"/>
      <c r="CPO5" s="107"/>
      <c r="CPP5" s="107"/>
      <c r="CPQ5" s="107"/>
      <c r="CPR5" s="107"/>
      <c r="CPS5" s="107"/>
      <c r="CPT5" s="107"/>
      <c r="CPU5" s="107"/>
      <c r="CPV5" s="107"/>
      <c r="CPW5" s="107"/>
      <c r="CPX5" s="107"/>
      <c r="CPY5" s="107"/>
      <c r="CPZ5" s="107"/>
      <c r="CQA5" s="107"/>
      <c r="CQB5" s="107"/>
      <c r="CQC5" s="107"/>
      <c r="CQD5" s="107"/>
      <c r="CQE5" s="107"/>
      <c r="CQF5" s="107"/>
      <c r="CQG5" s="107"/>
      <c r="CQH5" s="107"/>
      <c r="CQI5" s="107"/>
      <c r="CQJ5" s="107"/>
      <c r="CQK5" s="107"/>
      <c r="CQL5" s="107"/>
      <c r="CQM5" s="107"/>
      <c r="CQN5" s="107"/>
      <c r="CQO5" s="107"/>
      <c r="CQP5" s="107"/>
      <c r="CQQ5" s="107"/>
      <c r="CQR5" s="107"/>
      <c r="CQS5" s="107"/>
      <c r="CQT5" s="107"/>
      <c r="CQU5" s="107"/>
      <c r="CQV5" s="107"/>
      <c r="CQW5" s="107"/>
      <c r="CQX5" s="107"/>
      <c r="CQY5" s="107"/>
      <c r="CQZ5" s="107"/>
      <c r="CRA5" s="107"/>
      <c r="CRB5" s="107"/>
      <c r="CRC5" s="107"/>
      <c r="CRD5" s="107"/>
      <c r="CRE5" s="107"/>
      <c r="CRF5" s="107"/>
      <c r="CRG5" s="107"/>
      <c r="CRH5" s="107"/>
      <c r="CRI5" s="107"/>
      <c r="CRJ5" s="107"/>
      <c r="CRK5" s="107"/>
      <c r="CRL5" s="107"/>
      <c r="CRM5" s="107"/>
      <c r="CRN5" s="107"/>
      <c r="CRO5" s="107"/>
      <c r="CRP5" s="107"/>
      <c r="CRQ5" s="107"/>
      <c r="CRR5" s="107"/>
      <c r="CRS5" s="107"/>
      <c r="CRT5" s="107"/>
      <c r="CRU5" s="107"/>
      <c r="CRV5" s="107"/>
      <c r="CRW5" s="107"/>
      <c r="CRX5" s="107"/>
      <c r="CRY5" s="107"/>
      <c r="CRZ5" s="107"/>
      <c r="CSA5" s="107"/>
      <c r="CSB5" s="107"/>
      <c r="CSC5" s="107"/>
      <c r="CSD5" s="107"/>
      <c r="CSE5" s="107"/>
      <c r="CSF5" s="107"/>
      <c r="CSG5" s="107"/>
      <c r="CSH5" s="107"/>
      <c r="CSI5" s="107"/>
      <c r="CSJ5" s="107"/>
      <c r="CSK5" s="107"/>
      <c r="CSL5" s="107"/>
      <c r="CSM5" s="107"/>
      <c r="CSN5" s="107"/>
      <c r="CSO5" s="107"/>
      <c r="CSP5" s="107"/>
      <c r="CSQ5" s="107"/>
      <c r="CSR5" s="107"/>
      <c r="CSS5" s="107"/>
      <c r="CST5" s="107"/>
      <c r="CSU5" s="107"/>
      <c r="CSV5" s="107"/>
      <c r="CSW5" s="107"/>
      <c r="CSX5" s="107"/>
      <c r="CSY5" s="107"/>
      <c r="CSZ5" s="107"/>
      <c r="CTA5" s="107"/>
      <c r="CTB5" s="107"/>
      <c r="CTC5" s="107"/>
      <c r="CTD5" s="107"/>
      <c r="CTE5" s="107"/>
      <c r="CTF5" s="107"/>
      <c r="CTG5" s="107"/>
      <c r="CTH5" s="107"/>
      <c r="CTI5" s="107"/>
      <c r="CTJ5" s="107"/>
      <c r="CTK5" s="107"/>
      <c r="CTL5" s="107"/>
      <c r="CTM5" s="107"/>
      <c r="CTN5" s="107"/>
      <c r="CTO5" s="107"/>
      <c r="CTP5" s="107"/>
      <c r="CTQ5" s="107"/>
      <c r="CTR5" s="107"/>
      <c r="CTS5" s="107"/>
      <c r="CTT5" s="107"/>
      <c r="CTU5" s="107"/>
      <c r="CTV5" s="107"/>
      <c r="CTW5" s="107"/>
      <c r="CTX5" s="107"/>
      <c r="CTY5" s="107"/>
      <c r="CTZ5" s="107"/>
      <c r="CUA5" s="107"/>
      <c r="CUB5" s="107"/>
      <c r="CUC5" s="107"/>
      <c r="CUD5" s="107"/>
      <c r="CUE5" s="107"/>
      <c r="CUF5" s="107"/>
      <c r="CUG5" s="107"/>
      <c r="CUH5" s="107"/>
      <c r="CUI5" s="107"/>
      <c r="CUJ5" s="107"/>
      <c r="CUK5" s="107"/>
      <c r="CUL5" s="107"/>
      <c r="CUM5" s="107"/>
      <c r="CUN5" s="107"/>
      <c r="CUO5" s="107"/>
      <c r="CUP5" s="107"/>
      <c r="CUQ5" s="107"/>
      <c r="CUR5" s="107"/>
      <c r="CUS5" s="107"/>
      <c r="CUT5" s="107"/>
      <c r="CUU5" s="107"/>
      <c r="CUV5" s="107"/>
      <c r="CUW5" s="107"/>
      <c r="CUX5" s="107"/>
      <c r="CUY5" s="107"/>
      <c r="CUZ5" s="107"/>
      <c r="CVA5" s="107"/>
      <c r="CVB5" s="107"/>
      <c r="CVC5" s="107"/>
      <c r="CVD5" s="107"/>
      <c r="CVE5" s="107"/>
      <c r="CVF5" s="107"/>
      <c r="CVG5" s="107"/>
      <c r="CVH5" s="107"/>
      <c r="CVI5" s="107"/>
      <c r="CVJ5" s="107"/>
      <c r="CVK5" s="107"/>
      <c r="CVL5" s="107"/>
      <c r="CVM5" s="107"/>
      <c r="CVN5" s="107"/>
      <c r="CVO5" s="107"/>
      <c r="CVP5" s="107"/>
      <c r="CVQ5" s="107"/>
      <c r="CVR5" s="107"/>
      <c r="CVS5" s="107"/>
      <c r="CVT5" s="107"/>
      <c r="CVU5" s="107"/>
      <c r="CVV5" s="107"/>
      <c r="CVW5" s="107"/>
      <c r="CVX5" s="107"/>
      <c r="CVY5" s="107"/>
      <c r="CVZ5" s="107"/>
      <c r="CWA5" s="107"/>
      <c r="CWB5" s="107"/>
      <c r="CWC5" s="107"/>
      <c r="CWD5" s="107"/>
      <c r="CWE5" s="107"/>
      <c r="CWF5" s="107"/>
      <c r="CWG5" s="107"/>
      <c r="CWH5" s="107"/>
      <c r="CWI5" s="107"/>
      <c r="CWJ5" s="107"/>
      <c r="CWK5" s="107"/>
      <c r="CWL5" s="107"/>
      <c r="CWM5" s="107"/>
      <c r="CWN5" s="107"/>
      <c r="CWO5" s="107"/>
      <c r="CWP5" s="107"/>
      <c r="CWQ5" s="107"/>
      <c r="CWR5" s="107"/>
      <c r="CWS5" s="107"/>
      <c r="CWT5" s="107"/>
      <c r="CWU5" s="107"/>
      <c r="CWV5" s="107"/>
      <c r="CWW5" s="107"/>
      <c r="CWX5" s="107"/>
      <c r="CWY5" s="107"/>
      <c r="CWZ5" s="107"/>
      <c r="CXA5" s="107"/>
      <c r="CXB5" s="107"/>
      <c r="CXC5" s="107"/>
      <c r="CXD5" s="107"/>
      <c r="CXE5" s="107"/>
      <c r="CXF5" s="107"/>
      <c r="CXG5" s="107"/>
      <c r="CXH5" s="107"/>
      <c r="CXI5" s="107"/>
      <c r="CXJ5" s="107"/>
      <c r="CXK5" s="107"/>
      <c r="CXL5" s="107"/>
      <c r="CXM5" s="107"/>
      <c r="CXN5" s="107"/>
      <c r="CXO5" s="107"/>
      <c r="CXP5" s="107"/>
      <c r="CXQ5" s="107"/>
      <c r="CXR5" s="107"/>
      <c r="CXS5" s="107"/>
      <c r="CXT5" s="107"/>
      <c r="CXU5" s="107"/>
      <c r="CXV5" s="107"/>
      <c r="CXW5" s="107"/>
      <c r="CXX5" s="107"/>
      <c r="CXY5" s="107"/>
      <c r="CXZ5" s="107"/>
      <c r="CYA5" s="107"/>
      <c r="CYB5" s="107"/>
      <c r="CYC5" s="107"/>
      <c r="CYD5" s="107"/>
      <c r="CYE5" s="107"/>
      <c r="CYF5" s="107"/>
      <c r="CYG5" s="107"/>
      <c r="CYH5" s="107"/>
      <c r="CYI5" s="107"/>
      <c r="CYJ5" s="107"/>
      <c r="CYK5" s="107"/>
      <c r="CYL5" s="107"/>
      <c r="CYM5" s="107"/>
      <c r="CYN5" s="107"/>
      <c r="CYO5" s="107"/>
      <c r="CYP5" s="107"/>
      <c r="CYQ5" s="107"/>
      <c r="CYR5" s="107"/>
      <c r="CYS5" s="107"/>
      <c r="CYT5" s="107"/>
      <c r="CYU5" s="107"/>
      <c r="CYV5" s="107"/>
      <c r="CYW5" s="107"/>
      <c r="CYX5" s="107"/>
      <c r="CYY5" s="107"/>
      <c r="CYZ5" s="107"/>
      <c r="CZA5" s="107"/>
      <c r="CZB5" s="107"/>
      <c r="CZC5" s="107"/>
      <c r="CZD5" s="107"/>
      <c r="CZE5" s="107"/>
      <c r="CZF5" s="107"/>
      <c r="CZG5" s="107"/>
      <c r="CZH5" s="107"/>
      <c r="CZI5" s="107"/>
      <c r="CZJ5" s="107"/>
      <c r="CZK5" s="107"/>
      <c r="CZL5" s="107"/>
      <c r="CZM5" s="107"/>
      <c r="CZN5" s="107"/>
      <c r="CZO5" s="107"/>
      <c r="CZP5" s="107"/>
      <c r="CZQ5" s="107"/>
      <c r="CZR5" s="107"/>
      <c r="CZS5" s="107"/>
      <c r="CZT5" s="107"/>
      <c r="CZU5" s="107"/>
      <c r="CZV5" s="107"/>
      <c r="CZW5" s="107"/>
      <c r="CZX5" s="107"/>
      <c r="CZY5" s="107"/>
      <c r="CZZ5" s="107"/>
      <c r="DAA5" s="107"/>
      <c r="DAB5" s="107"/>
      <c r="DAC5" s="107"/>
      <c r="DAD5" s="107"/>
      <c r="DAE5" s="107"/>
      <c r="DAF5" s="107"/>
      <c r="DAG5" s="107"/>
      <c r="DAH5" s="107"/>
      <c r="DAI5" s="107"/>
      <c r="DAJ5" s="107"/>
      <c r="DAK5" s="107"/>
      <c r="DAL5" s="107"/>
      <c r="DAM5" s="107"/>
      <c r="DAN5" s="107"/>
      <c r="DAO5" s="107"/>
      <c r="DAP5" s="107"/>
      <c r="DAQ5" s="107"/>
      <c r="DAR5" s="107"/>
      <c r="DAS5" s="107"/>
      <c r="DAT5" s="107"/>
      <c r="DAU5" s="107"/>
      <c r="DAV5" s="107"/>
      <c r="DAW5" s="107"/>
      <c r="DAX5" s="107"/>
      <c r="DAY5" s="107"/>
      <c r="DAZ5" s="107"/>
      <c r="DBA5" s="107"/>
      <c r="DBB5" s="107"/>
      <c r="DBC5" s="107"/>
      <c r="DBD5" s="107"/>
      <c r="DBE5" s="107"/>
      <c r="DBF5" s="107"/>
      <c r="DBG5" s="107"/>
      <c r="DBH5" s="107"/>
      <c r="DBI5" s="107"/>
      <c r="DBJ5" s="107"/>
      <c r="DBK5" s="107"/>
      <c r="DBL5" s="107"/>
      <c r="DBM5" s="107"/>
      <c r="DBN5" s="107"/>
      <c r="DBO5" s="107"/>
      <c r="DBP5" s="107"/>
      <c r="DBQ5" s="107"/>
      <c r="DBR5" s="107"/>
      <c r="DBS5" s="107"/>
      <c r="DBT5" s="107"/>
      <c r="DBU5" s="107"/>
      <c r="DBV5" s="107"/>
      <c r="DBW5" s="107"/>
      <c r="DBX5" s="107"/>
      <c r="DBY5" s="107"/>
      <c r="DBZ5" s="107"/>
      <c r="DCA5" s="107"/>
      <c r="DCB5" s="107"/>
      <c r="DCC5" s="107"/>
      <c r="DCD5" s="107"/>
      <c r="DCE5" s="107"/>
      <c r="DCF5" s="107"/>
      <c r="DCG5" s="107"/>
      <c r="DCH5" s="107"/>
      <c r="DCI5" s="107"/>
      <c r="DCJ5" s="107"/>
      <c r="DCK5" s="107"/>
      <c r="DCL5" s="107"/>
      <c r="DCM5" s="107"/>
      <c r="DCN5" s="107"/>
      <c r="DCO5" s="107"/>
      <c r="DCP5" s="107"/>
      <c r="DCQ5" s="107"/>
      <c r="DCR5" s="107"/>
      <c r="DCS5" s="107"/>
      <c r="DCT5" s="107"/>
      <c r="DCU5" s="107"/>
      <c r="DCV5" s="107"/>
      <c r="DCW5" s="107"/>
      <c r="DCX5" s="107"/>
      <c r="DCY5" s="107"/>
      <c r="DCZ5" s="107"/>
      <c r="DDA5" s="107"/>
      <c r="DDB5" s="107"/>
      <c r="DDC5" s="107"/>
      <c r="DDD5" s="107"/>
      <c r="DDE5" s="107"/>
      <c r="DDF5" s="107"/>
      <c r="DDG5" s="107"/>
      <c r="DDH5" s="107"/>
      <c r="DDI5" s="107"/>
      <c r="DDJ5" s="107"/>
      <c r="DDK5" s="107"/>
      <c r="DDL5" s="107"/>
      <c r="DDM5" s="107"/>
      <c r="DDN5" s="107"/>
      <c r="DDO5" s="107"/>
      <c r="DDP5" s="107"/>
      <c r="DDQ5" s="107"/>
      <c r="DDR5" s="107"/>
      <c r="DDS5" s="107"/>
      <c r="DDT5" s="107"/>
      <c r="DDU5" s="107"/>
      <c r="DDV5" s="107"/>
      <c r="DDW5" s="107"/>
      <c r="DDX5" s="107"/>
      <c r="DDY5" s="107"/>
      <c r="DDZ5" s="107"/>
      <c r="DEA5" s="107"/>
      <c r="DEB5" s="107"/>
      <c r="DEC5" s="107"/>
      <c r="DED5" s="107"/>
      <c r="DEE5" s="107"/>
      <c r="DEF5" s="107"/>
      <c r="DEG5" s="107"/>
      <c r="DEH5" s="107"/>
      <c r="DEI5" s="107"/>
      <c r="DEJ5" s="107"/>
      <c r="DEK5" s="107"/>
      <c r="DEL5" s="107"/>
      <c r="DEM5" s="107"/>
      <c r="DEN5" s="107"/>
      <c r="DEO5" s="107"/>
      <c r="DEP5" s="107"/>
      <c r="DEQ5" s="107"/>
      <c r="DER5" s="107"/>
      <c r="DES5" s="107"/>
      <c r="DET5" s="107"/>
      <c r="DEU5" s="107"/>
      <c r="DEV5" s="107"/>
      <c r="DEW5" s="107"/>
      <c r="DEX5" s="107"/>
      <c r="DEY5" s="107"/>
      <c r="DEZ5" s="107"/>
      <c r="DFA5" s="107"/>
      <c r="DFB5" s="107"/>
      <c r="DFC5" s="107"/>
      <c r="DFD5" s="107"/>
      <c r="DFE5" s="107"/>
      <c r="DFF5" s="107"/>
      <c r="DFG5" s="107"/>
      <c r="DFH5" s="107"/>
      <c r="DFI5" s="107"/>
      <c r="DFJ5" s="107"/>
      <c r="DFK5" s="107"/>
      <c r="DFL5" s="107"/>
      <c r="DFM5" s="107"/>
      <c r="DFN5" s="107"/>
      <c r="DFO5" s="107"/>
      <c r="DFP5" s="107"/>
      <c r="DFQ5" s="107"/>
      <c r="DFR5" s="107"/>
      <c r="DFS5" s="107"/>
      <c r="DFT5" s="107"/>
      <c r="DFU5" s="107"/>
      <c r="DFV5" s="107"/>
      <c r="DFW5" s="107"/>
      <c r="DFX5" s="107"/>
      <c r="DFY5" s="107"/>
      <c r="DFZ5" s="107"/>
      <c r="DGA5" s="107"/>
      <c r="DGB5" s="107"/>
      <c r="DGC5" s="107"/>
      <c r="DGD5" s="107"/>
      <c r="DGE5" s="107"/>
      <c r="DGF5" s="107"/>
      <c r="DGG5" s="107"/>
      <c r="DGH5" s="107"/>
      <c r="DGI5" s="107"/>
      <c r="DGJ5" s="107"/>
      <c r="DGK5" s="107"/>
      <c r="DGL5" s="107"/>
      <c r="DGM5" s="107"/>
      <c r="DGN5" s="107"/>
      <c r="DGO5" s="107"/>
      <c r="DGP5" s="107"/>
      <c r="DGQ5" s="107"/>
      <c r="DGR5" s="107"/>
      <c r="DGS5" s="107"/>
      <c r="DGT5" s="107"/>
      <c r="DGU5" s="107"/>
      <c r="DGV5" s="107"/>
      <c r="DGW5" s="107"/>
      <c r="DGX5" s="107"/>
      <c r="DGY5" s="107"/>
      <c r="DGZ5" s="107"/>
      <c r="DHA5" s="107"/>
      <c r="DHB5" s="107"/>
      <c r="DHC5" s="107"/>
      <c r="DHD5" s="107"/>
      <c r="DHE5" s="107"/>
      <c r="DHF5" s="107"/>
      <c r="DHG5" s="107"/>
      <c r="DHH5" s="107"/>
      <c r="DHI5" s="107"/>
      <c r="DHJ5" s="107"/>
      <c r="DHK5" s="107"/>
      <c r="DHL5" s="107"/>
      <c r="DHM5" s="107"/>
      <c r="DHN5" s="107"/>
      <c r="DHO5" s="107"/>
      <c r="DHP5" s="107"/>
      <c r="DHQ5" s="107"/>
      <c r="DHR5" s="107"/>
      <c r="DHS5" s="107"/>
      <c r="DHT5" s="107"/>
      <c r="DHU5" s="107"/>
      <c r="DHV5" s="107"/>
      <c r="DHW5" s="107"/>
      <c r="DHX5" s="107"/>
      <c r="DHY5" s="107"/>
      <c r="DHZ5" s="107"/>
      <c r="DIA5" s="107"/>
      <c r="DIB5" s="107"/>
      <c r="DIC5" s="107"/>
      <c r="DID5" s="107"/>
      <c r="DIE5" s="107"/>
      <c r="DIF5" s="107"/>
      <c r="DIG5" s="107"/>
      <c r="DIH5" s="107"/>
      <c r="DII5" s="107"/>
      <c r="DIJ5" s="107"/>
      <c r="DIK5" s="107"/>
      <c r="DIL5" s="107"/>
      <c r="DIM5" s="107"/>
      <c r="DIN5" s="107"/>
      <c r="DIO5" s="107"/>
      <c r="DIP5" s="107"/>
      <c r="DIQ5" s="107"/>
      <c r="DIR5" s="107"/>
      <c r="DIS5" s="107"/>
      <c r="DIT5" s="107"/>
      <c r="DIU5" s="107"/>
      <c r="DIV5" s="107"/>
      <c r="DIW5" s="107"/>
      <c r="DIX5" s="107"/>
      <c r="DIY5" s="107"/>
      <c r="DIZ5" s="107"/>
      <c r="DJA5" s="107"/>
      <c r="DJB5" s="107"/>
      <c r="DJC5" s="107"/>
      <c r="DJD5" s="107"/>
      <c r="DJE5" s="107"/>
      <c r="DJF5" s="107"/>
      <c r="DJG5" s="107"/>
      <c r="DJH5" s="107"/>
      <c r="DJI5" s="107"/>
      <c r="DJJ5" s="107"/>
      <c r="DJK5" s="107"/>
      <c r="DJL5" s="107"/>
      <c r="DJM5" s="107"/>
      <c r="DJN5" s="107"/>
      <c r="DJO5" s="107"/>
      <c r="DJP5" s="107"/>
      <c r="DJQ5" s="107"/>
      <c r="DJR5" s="107"/>
      <c r="DJS5" s="107"/>
      <c r="DJT5" s="107"/>
      <c r="DJU5" s="107"/>
      <c r="DJV5" s="107"/>
      <c r="DJW5" s="107"/>
      <c r="DJX5" s="107"/>
      <c r="DJY5" s="107"/>
      <c r="DJZ5" s="107"/>
      <c r="DKA5" s="107"/>
      <c r="DKB5" s="107"/>
      <c r="DKC5" s="107"/>
      <c r="DKD5" s="107"/>
      <c r="DKE5" s="107"/>
      <c r="DKF5" s="107"/>
      <c r="DKG5" s="107"/>
      <c r="DKH5" s="107"/>
      <c r="DKI5" s="107"/>
      <c r="DKJ5" s="107"/>
      <c r="DKK5" s="107"/>
      <c r="DKL5" s="107"/>
      <c r="DKM5" s="107"/>
      <c r="DKN5" s="107"/>
      <c r="DKO5" s="107"/>
      <c r="DKP5" s="107"/>
      <c r="DKQ5" s="107"/>
      <c r="DKR5" s="107"/>
      <c r="DKS5" s="107"/>
      <c r="DKT5" s="107"/>
      <c r="DKU5" s="107"/>
      <c r="DKV5" s="107"/>
      <c r="DKW5" s="107"/>
      <c r="DKX5" s="107"/>
      <c r="DKY5" s="107"/>
      <c r="DKZ5" s="107"/>
      <c r="DLA5" s="107"/>
      <c r="DLB5" s="107"/>
      <c r="DLC5" s="107"/>
      <c r="DLD5" s="107"/>
      <c r="DLE5" s="107"/>
      <c r="DLF5" s="107"/>
      <c r="DLG5" s="107"/>
      <c r="DLH5" s="107"/>
      <c r="DLI5" s="107"/>
      <c r="DLJ5" s="107"/>
      <c r="DLK5" s="107"/>
      <c r="DLL5" s="107"/>
      <c r="DLM5" s="107"/>
      <c r="DLN5" s="107"/>
      <c r="DLO5" s="107"/>
      <c r="DLP5" s="107"/>
      <c r="DLQ5" s="107"/>
      <c r="DLR5" s="107"/>
      <c r="DLS5" s="107"/>
      <c r="DLT5" s="107"/>
      <c r="DLU5" s="107"/>
      <c r="DLV5" s="107"/>
      <c r="DLW5" s="107"/>
      <c r="DLX5" s="107"/>
      <c r="DLY5" s="107"/>
      <c r="DLZ5" s="107"/>
      <c r="DMA5" s="107"/>
      <c r="DMB5" s="107"/>
      <c r="DMC5" s="107"/>
      <c r="DMD5" s="107"/>
      <c r="DME5" s="107"/>
      <c r="DMF5" s="107"/>
      <c r="DMG5" s="107"/>
      <c r="DMH5" s="107"/>
      <c r="DMI5" s="107"/>
      <c r="DMJ5" s="107"/>
      <c r="DMK5" s="107"/>
      <c r="DML5" s="107"/>
      <c r="DMM5" s="107"/>
      <c r="DMN5" s="107"/>
      <c r="DMO5" s="107"/>
      <c r="DMP5" s="107"/>
      <c r="DMQ5" s="107"/>
      <c r="DMR5" s="107"/>
      <c r="DMS5" s="107"/>
      <c r="DMT5" s="107"/>
      <c r="DMU5" s="107"/>
      <c r="DMV5" s="107"/>
      <c r="DMW5" s="107"/>
      <c r="DMX5" s="107"/>
      <c r="DMY5" s="107"/>
      <c r="DMZ5" s="107"/>
      <c r="DNA5" s="107"/>
      <c r="DNB5" s="107"/>
      <c r="DNC5" s="107"/>
      <c r="DND5" s="107"/>
      <c r="DNE5" s="107"/>
      <c r="DNF5" s="107"/>
      <c r="DNG5" s="107"/>
      <c r="DNH5" s="107"/>
      <c r="DNI5" s="107"/>
      <c r="DNJ5" s="107"/>
      <c r="DNK5" s="107"/>
      <c r="DNL5" s="107"/>
      <c r="DNM5" s="107"/>
      <c r="DNN5" s="107"/>
      <c r="DNO5" s="107"/>
      <c r="DNP5" s="107"/>
      <c r="DNQ5" s="107"/>
      <c r="DNR5" s="107"/>
      <c r="DNS5" s="107"/>
      <c r="DNT5" s="107"/>
      <c r="DNU5" s="107"/>
      <c r="DNV5" s="107"/>
      <c r="DNW5" s="107"/>
      <c r="DNX5" s="107"/>
      <c r="DNY5" s="107"/>
      <c r="DNZ5" s="107"/>
      <c r="DOA5" s="107"/>
      <c r="DOB5" s="107"/>
      <c r="DOC5" s="107"/>
      <c r="DOD5" s="107"/>
      <c r="DOE5" s="107"/>
      <c r="DOF5" s="107"/>
      <c r="DOG5" s="107"/>
      <c r="DOH5" s="107"/>
      <c r="DOI5" s="107"/>
      <c r="DOJ5" s="107"/>
      <c r="DOK5" s="107"/>
      <c r="DOL5" s="107"/>
      <c r="DOM5" s="107"/>
      <c r="DON5" s="107"/>
      <c r="DOO5" s="107"/>
      <c r="DOP5" s="107"/>
      <c r="DOQ5" s="107"/>
      <c r="DOR5" s="107"/>
      <c r="DOS5" s="107"/>
      <c r="DOT5" s="107"/>
      <c r="DOU5" s="107"/>
      <c r="DOV5" s="107"/>
      <c r="DOW5" s="107"/>
      <c r="DOX5" s="107"/>
      <c r="DOY5" s="107"/>
      <c r="DOZ5" s="107"/>
      <c r="DPA5" s="107"/>
      <c r="DPB5" s="107"/>
      <c r="DPC5" s="107"/>
      <c r="DPD5" s="107"/>
      <c r="DPE5" s="107"/>
      <c r="DPF5" s="107"/>
      <c r="DPG5" s="107"/>
      <c r="DPH5" s="107"/>
      <c r="DPI5" s="107"/>
      <c r="DPJ5" s="107"/>
      <c r="DPK5" s="107"/>
      <c r="DPL5" s="107"/>
      <c r="DPM5" s="107"/>
      <c r="DPN5" s="107"/>
      <c r="DPO5" s="107"/>
      <c r="DPP5" s="107"/>
      <c r="DPQ5" s="107"/>
      <c r="DPR5" s="107"/>
      <c r="DPS5" s="107"/>
      <c r="DPT5" s="107"/>
      <c r="DPU5" s="107"/>
      <c r="DPV5" s="107"/>
      <c r="DPW5" s="107"/>
      <c r="DPX5" s="107"/>
      <c r="DPY5" s="107"/>
      <c r="DPZ5" s="107"/>
      <c r="DQA5" s="107"/>
      <c r="DQB5" s="107"/>
      <c r="DQC5" s="107"/>
      <c r="DQD5" s="107"/>
      <c r="DQE5" s="107"/>
      <c r="DQF5" s="107"/>
      <c r="DQG5" s="107"/>
      <c r="DQH5" s="107"/>
      <c r="DQI5" s="107"/>
      <c r="DQJ5" s="107"/>
      <c r="DQK5" s="107"/>
      <c r="DQL5" s="107"/>
      <c r="DQM5" s="107"/>
      <c r="DQN5" s="107"/>
      <c r="DQO5" s="107"/>
      <c r="DQP5" s="107"/>
      <c r="DQQ5" s="107"/>
      <c r="DQR5" s="107"/>
      <c r="DQS5" s="107"/>
      <c r="DQT5" s="107"/>
      <c r="DQU5" s="107"/>
      <c r="DQV5" s="107"/>
      <c r="DQW5" s="107"/>
      <c r="DQX5" s="107"/>
      <c r="DQY5" s="107"/>
      <c r="DQZ5" s="107"/>
      <c r="DRA5" s="107"/>
      <c r="DRB5" s="107"/>
      <c r="DRC5" s="107"/>
      <c r="DRD5" s="107"/>
      <c r="DRE5" s="107"/>
      <c r="DRF5" s="107"/>
      <c r="DRG5" s="107"/>
      <c r="DRH5" s="107"/>
      <c r="DRI5" s="107"/>
      <c r="DRJ5" s="107"/>
      <c r="DRK5" s="107"/>
      <c r="DRL5" s="107"/>
      <c r="DRM5" s="107"/>
      <c r="DRN5" s="107"/>
      <c r="DRO5" s="107"/>
      <c r="DRP5" s="107"/>
      <c r="DRQ5" s="107"/>
      <c r="DRR5" s="107"/>
      <c r="DRS5" s="107"/>
      <c r="DRT5" s="107"/>
      <c r="DRU5" s="107"/>
      <c r="DRV5" s="107"/>
      <c r="DRW5" s="107"/>
      <c r="DRX5" s="107"/>
      <c r="DRY5" s="107"/>
      <c r="DRZ5" s="107"/>
      <c r="DSA5" s="107"/>
      <c r="DSB5" s="107"/>
      <c r="DSC5" s="107"/>
      <c r="DSD5" s="107"/>
      <c r="DSE5" s="107"/>
      <c r="DSF5" s="107"/>
      <c r="DSG5" s="107"/>
      <c r="DSH5" s="107"/>
      <c r="DSI5" s="107"/>
      <c r="DSJ5" s="107"/>
      <c r="DSK5" s="107"/>
      <c r="DSL5" s="107"/>
      <c r="DSM5" s="107"/>
      <c r="DSN5" s="107"/>
      <c r="DSO5" s="107"/>
      <c r="DSP5" s="107"/>
      <c r="DSQ5" s="107"/>
      <c r="DSR5" s="107"/>
      <c r="DSS5" s="107"/>
      <c r="DST5" s="107"/>
      <c r="DSU5" s="107"/>
      <c r="DSV5" s="107"/>
      <c r="DSW5" s="107"/>
      <c r="DSX5" s="107"/>
      <c r="DSY5" s="107"/>
      <c r="DSZ5" s="107"/>
      <c r="DTA5" s="107"/>
      <c r="DTB5" s="107"/>
      <c r="DTC5" s="107"/>
      <c r="DTD5" s="107"/>
      <c r="DTE5" s="107"/>
      <c r="DTF5" s="107"/>
      <c r="DTG5" s="107"/>
      <c r="DTH5" s="107"/>
      <c r="DTI5" s="107"/>
      <c r="DTJ5" s="107"/>
      <c r="DTK5" s="107"/>
      <c r="DTL5" s="107"/>
      <c r="DTM5" s="107"/>
      <c r="DTN5" s="107"/>
      <c r="DTO5" s="107"/>
      <c r="DTP5" s="107"/>
      <c r="DTQ5" s="107"/>
      <c r="DTR5" s="107"/>
      <c r="DTS5" s="107"/>
      <c r="DTT5" s="107"/>
      <c r="DTU5" s="107"/>
      <c r="DTV5" s="107"/>
      <c r="DTW5" s="107"/>
      <c r="DTX5" s="107"/>
      <c r="DTY5" s="107"/>
      <c r="DTZ5" s="107"/>
      <c r="DUA5" s="107"/>
      <c r="DUB5" s="107"/>
      <c r="DUC5" s="107"/>
      <c r="DUD5" s="107"/>
      <c r="DUE5" s="107"/>
      <c r="DUF5" s="107"/>
      <c r="DUG5" s="107"/>
      <c r="DUH5" s="107"/>
      <c r="DUI5" s="107"/>
      <c r="DUJ5" s="107"/>
      <c r="DUK5" s="107"/>
      <c r="DUL5" s="107"/>
      <c r="DUM5" s="107"/>
      <c r="DUN5" s="107"/>
      <c r="DUO5" s="107"/>
      <c r="DUP5" s="107"/>
      <c r="DUQ5" s="107"/>
      <c r="DUR5" s="107"/>
      <c r="DUS5" s="107"/>
      <c r="DUT5" s="107"/>
      <c r="DUU5" s="107"/>
      <c r="DUV5" s="107"/>
      <c r="DUW5" s="107"/>
      <c r="DUX5" s="107"/>
      <c r="DUY5" s="107"/>
      <c r="DUZ5" s="107"/>
      <c r="DVA5" s="107"/>
      <c r="DVB5" s="107"/>
      <c r="DVC5" s="107"/>
      <c r="DVD5" s="107"/>
      <c r="DVE5" s="107"/>
      <c r="DVF5" s="107"/>
      <c r="DVG5" s="107"/>
      <c r="DVH5" s="107"/>
      <c r="DVI5" s="107"/>
      <c r="DVJ5" s="107"/>
      <c r="DVK5" s="107"/>
      <c r="DVL5" s="107"/>
      <c r="DVM5" s="107"/>
      <c r="DVN5" s="107"/>
      <c r="DVO5" s="107"/>
      <c r="DVP5" s="107"/>
      <c r="DVQ5" s="107"/>
      <c r="DVR5" s="107"/>
      <c r="DVS5" s="107"/>
      <c r="DVT5" s="107"/>
      <c r="DVU5" s="107"/>
      <c r="DVV5" s="107"/>
      <c r="DVW5" s="107"/>
      <c r="DVX5" s="107"/>
      <c r="DVY5" s="107"/>
      <c r="DVZ5" s="107"/>
      <c r="DWA5" s="107"/>
      <c r="DWB5" s="107"/>
      <c r="DWC5" s="107"/>
      <c r="DWD5" s="107"/>
      <c r="DWE5" s="107"/>
      <c r="DWF5" s="107"/>
      <c r="DWG5" s="107"/>
      <c r="DWH5" s="107"/>
      <c r="DWI5" s="107"/>
      <c r="DWJ5" s="107"/>
      <c r="DWK5" s="107"/>
      <c r="DWL5" s="107"/>
      <c r="DWM5" s="107"/>
      <c r="DWN5" s="107"/>
      <c r="DWO5" s="107"/>
      <c r="DWP5" s="107"/>
      <c r="DWQ5" s="107"/>
      <c r="DWR5" s="107"/>
      <c r="DWS5" s="107"/>
      <c r="DWT5" s="107"/>
      <c r="DWU5" s="107"/>
      <c r="DWV5" s="107"/>
      <c r="DWW5" s="107"/>
      <c r="DWX5" s="107"/>
      <c r="DWY5" s="107"/>
      <c r="DWZ5" s="107"/>
      <c r="DXA5" s="107"/>
      <c r="DXB5" s="107"/>
      <c r="DXC5" s="107"/>
      <c r="DXD5" s="107"/>
      <c r="DXE5" s="107"/>
      <c r="DXF5" s="107"/>
      <c r="DXG5" s="107"/>
      <c r="DXH5" s="107"/>
      <c r="DXI5" s="107"/>
      <c r="DXJ5" s="107"/>
      <c r="DXK5" s="107"/>
      <c r="DXL5" s="107"/>
      <c r="DXM5" s="107"/>
      <c r="DXN5" s="107"/>
      <c r="DXO5" s="107"/>
      <c r="DXP5" s="107"/>
      <c r="DXQ5" s="107"/>
      <c r="DXR5" s="107"/>
      <c r="DXS5" s="107"/>
      <c r="DXT5" s="107"/>
      <c r="DXU5" s="107"/>
      <c r="DXV5" s="107"/>
      <c r="DXW5" s="107"/>
      <c r="DXX5" s="107"/>
      <c r="DXY5" s="107"/>
      <c r="DXZ5" s="107"/>
      <c r="DYA5" s="107"/>
      <c r="DYB5" s="107"/>
      <c r="DYC5" s="107"/>
      <c r="DYD5" s="107"/>
      <c r="DYE5" s="107"/>
      <c r="DYF5" s="107"/>
      <c r="DYG5" s="107"/>
      <c r="DYH5" s="107"/>
      <c r="DYI5" s="107"/>
      <c r="DYJ5" s="107"/>
      <c r="DYK5" s="107"/>
      <c r="DYL5" s="107"/>
      <c r="DYM5" s="107"/>
      <c r="DYN5" s="107"/>
      <c r="DYO5" s="107"/>
      <c r="DYP5" s="107"/>
      <c r="DYQ5" s="107"/>
      <c r="DYR5" s="107"/>
      <c r="DYS5" s="107"/>
      <c r="DYT5" s="107"/>
      <c r="DYU5" s="107"/>
      <c r="DYV5" s="107"/>
      <c r="DYW5" s="107"/>
      <c r="DYX5" s="107"/>
      <c r="DYY5" s="107"/>
      <c r="DYZ5" s="107"/>
      <c r="DZA5" s="107"/>
      <c r="DZB5" s="107"/>
      <c r="DZC5" s="107"/>
      <c r="DZD5" s="107"/>
      <c r="DZE5" s="107"/>
      <c r="DZF5" s="107"/>
      <c r="DZG5" s="107"/>
      <c r="DZH5" s="107"/>
      <c r="DZI5" s="107"/>
      <c r="DZJ5" s="107"/>
      <c r="DZK5" s="107"/>
      <c r="DZL5" s="107"/>
      <c r="DZM5" s="107"/>
      <c r="DZN5" s="107"/>
      <c r="DZO5" s="107"/>
      <c r="DZP5" s="107"/>
      <c r="DZQ5" s="107"/>
      <c r="DZR5" s="107"/>
      <c r="DZS5" s="107"/>
      <c r="DZT5" s="107"/>
      <c r="DZU5" s="107"/>
      <c r="DZV5" s="107"/>
      <c r="DZW5" s="107"/>
      <c r="DZX5" s="107"/>
      <c r="DZY5" s="107"/>
      <c r="DZZ5" s="107"/>
      <c r="EAA5" s="107"/>
      <c r="EAB5" s="107"/>
      <c r="EAC5" s="107"/>
      <c r="EAD5" s="107"/>
      <c r="EAE5" s="107"/>
      <c r="EAF5" s="107"/>
      <c r="EAG5" s="107"/>
      <c r="EAH5" s="107"/>
      <c r="EAI5" s="107"/>
      <c r="EAJ5" s="107"/>
      <c r="EAK5" s="107"/>
      <c r="EAL5" s="107"/>
      <c r="EAM5" s="107"/>
      <c r="EAN5" s="107"/>
      <c r="EAO5" s="107"/>
      <c r="EAP5" s="107"/>
      <c r="EAQ5" s="107"/>
      <c r="EAR5" s="107"/>
      <c r="EAS5" s="107"/>
      <c r="EAT5" s="107"/>
      <c r="EAU5" s="107"/>
      <c r="EAV5" s="107"/>
      <c r="EAW5" s="107"/>
      <c r="EAX5" s="107"/>
      <c r="EAY5" s="107"/>
      <c r="EAZ5" s="107"/>
      <c r="EBA5" s="107"/>
      <c r="EBB5" s="107"/>
      <c r="EBC5" s="107"/>
      <c r="EBD5" s="107"/>
      <c r="EBE5" s="107"/>
      <c r="EBF5" s="107"/>
      <c r="EBG5" s="107"/>
      <c r="EBH5" s="107"/>
      <c r="EBI5" s="107"/>
      <c r="EBJ5" s="107"/>
      <c r="EBK5" s="107"/>
      <c r="EBL5" s="107"/>
      <c r="EBM5" s="107"/>
      <c r="EBN5" s="107"/>
      <c r="EBO5" s="107"/>
      <c r="EBP5" s="107"/>
      <c r="EBQ5" s="107"/>
      <c r="EBR5" s="107"/>
      <c r="EBS5" s="107"/>
      <c r="EBT5" s="107"/>
      <c r="EBU5" s="107"/>
      <c r="EBV5" s="107"/>
      <c r="EBW5" s="107"/>
      <c r="EBX5" s="107"/>
      <c r="EBY5" s="107"/>
      <c r="EBZ5" s="107"/>
      <c r="ECA5" s="107"/>
      <c r="ECB5" s="107"/>
      <c r="ECC5" s="107"/>
      <c r="ECD5" s="107"/>
      <c r="ECE5" s="107"/>
      <c r="ECF5" s="107"/>
      <c r="ECG5" s="107"/>
      <c r="ECH5" s="107"/>
      <c r="ECI5" s="107"/>
      <c r="ECJ5" s="107"/>
      <c r="ECK5" s="107"/>
      <c r="ECL5" s="107"/>
      <c r="ECM5" s="107"/>
      <c r="ECN5" s="107"/>
      <c r="ECO5" s="107"/>
      <c r="ECP5" s="107"/>
      <c r="ECQ5" s="107"/>
      <c r="ECR5" s="107"/>
      <c r="ECS5" s="107"/>
      <c r="ECT5" s="107"/>
      <c r="ECU5" s="107"/>
      <c r="ECV5" s="107"/>
      <c r="ECW5" s="107"/>
      <c r="ECX5" s="107"/>
      <c r="ECY5" s="107"/>
      <c r="ECZ5" s="107"/>
      <c r="EDA5" s="107"/>
      <c r="EDB5" s="107"/>
      <c r="EDC5" s="107"/>
      <c r="EDD5" s="107"/>
      <c r="EDE5" s="107"/>
      <c r="EDF5" s="107"/>
      <c r="EDG5" s="107"/>
      <c r="EDH5" s="107"/>
      <c r="EDI5" s="107"/>
      <c r="EDJ5" s="107"/>
      <c r="EDK5" s="107"/>
      <c r="EDL5" s="107"/>
      <c r="EDM5" s="107"/>
      <c r="EDN5" s="107"/>
      <c r="EDO5" s="107"/>
      <c r="EDP5" s="107"/>
      <c r="EDQ5" s="107"/>
      <c r="EDR5" s="107"/>
      <c r="EDS5" s="107"/>
      <c r="EDT5" s="107"/>
      <c r="EDU5" s="107"/>
      <c r="EDV5" s="107"/>
      <c r="EDW5" s="107"/>
      <c r="EDX5" s="107"/>
      <c r="EDY5" s="107"/>
      <c r="EDZ5" s="107"/>
      <c r="EEA5" s="107"/>
      <c r="EEB5" s="107"/>
      <c r="EEC5" s="107"/>
      <c r="EED5" s="107"/>
      <c r="EEE5" s="107"/>
      <c r="EEF5" s="107"/>
      <c r="EEG5" s="107"/>
      <c r="EEH5" s="107"/>
      <c r="EEI5" s="107"/>
      <c r="EEJ5" s="107"/>
      <c r="EEK5" s="107"/>
      <c r="EEL5" s="107"/>
      <c r="EEM5" s="107"/>
      <c r="EEN5" s="107"/>
      <c r="EEO5" s="107"/>
      <c r="EEP5" s="107"/>
      <c r="EEQ5" s="107"/>
      <c r="EER5" s="107"/>
      <c r="EES5" s="107"/>
      <c r="EET5" s="107"/>
      <c r="EEU5" s="107"/>
      <c r="EEV5" s="107"/>
      <c r="EEW5" s="107"/>
      <c r="EEX5" s="107"/>
      <c r="EEY5" s="107"/>
      <c r="EEZ5" s="107"/>
      <c r="EFA5" s="107"/>
      <c r="EFB5" s="107"/>
      <c r="EFC5" s="107"/>
      <c r="EFD5" s="107"/>
      <c r="EFE5" s="107"/>
      <c r="EFF5" s="107"/>
      <c r="EFG5" s="107"/>
      <c r="EFH5" s="107"/>
      <c r="EFI5" s="107"/>
      <c r="EFJ5" s="107"/>
      <c r="EFK5" s="107"/>
      <c r="EFL5" s="107"/>
      <c r="EFM5" s="107"/>
      <c r="EFN5" s="107"/>
      <c r="EFO5" s="107"/>
      <c r="EFP5" s="107"/>
      <c r="EFQ5" s="107"/>
      <c r="EFR5" s="107"/>
      <c r="EFS5" s="107"/>
      <c r="EFT5" s="107"/>
      <c r="EFU5" s="107"/>
      <c r="EFV5" s="107"/>
      <c r="EFW5" s="107"/>
      <c r="EFX5" s="107"/>
      <c r="EFY5" s="107"/>
      <c r="EFZ5" s="107"/>
      <c r="EGA5" s="107"/>
      <c r="EGB5" s="107"/>
      <c r="EGC5" s="107"/>
      <c r="EGD5" s="107"/>
      <c r="EGE5" s="107"/>
      <c r="EGF5" s="107"/>
      <c r="EGG5" s="107"/>
      <c r="EGH5" s="107"/>
      <c r="EGI5" s="107"/>
      <c r="EGJ5" s="107"/>
      <c r="EGK5" s="107"/>
      <c r="EGL5" s="107"/>
      <c r="EGM5" s="107"/>
      <c r="EGN5" s="107"/>
      <c r="EGO5" s="107"/>
      <c r="EGP5" s="107"/>
      <c r="EGQ5" s="107"/>
      <c r="EGR5" s="107"/>
      <c r="EGS5" s="107"/>
      <c r="EGT5" s="107"/>
      <c r="EGU5" s="107"/>
      <c r="EGV5" s="107"/>
      <c r="EGW5" s="107"/>
      <c r="EGX5" s="107"/>
      <c r="EGY5" s="107"/>
      <c r="EGZ5" s="107"/>
      <c r="EHA5" s="107"/>
      <c r="EHB5" s="107"/>
      <c r="EHC5" s="107"/>
      <c r="EHD5" s="107"/>
      <c r="EHE5" s="107"/>
      <c r="EHF5" s="107"/>
      <c r="EHG5" s="107"/>
      <c r="EHH5" s="107"/>
      <c r="EHI5" s="107"/>
      <c r="EHJ5" s="107"/>
      <c r="EHK5" s="107"/>
      <c r="EHL5" s="107"/>
      <c r="EHM5" s="107"/>
      <c r="EHN5" s="107"/>
      <c r="EHO5" s="107"/>
      <c r="EHP5" s="107"/>
      <c r="EHQ5" s="107"/>
      <c r="EHR5" s="107"/>
      <c r="EHS5" s="107"/>
      <c r="EHT5" s="107"/>
      <c r="EHU5" s="107"/>
      <c r="EHV5" s="107"/>
      <c r="EHW5" s="107"/>
      <c r="EHX5" s="107"/>
      <c r="EHY5" s="107"/>
      <c r="EHZ5" s="107"/>
      <c r="EIA5" s="107"/>
      <c r="EIB5" s="107"/>
      <c r="EIC5" s="107"/>
      <c r="EID5" s="107"/>
      <c r="EIE5" s="107"/>
      <c r="EIF5" s="107"/>
      <c r="EIG5" s="107"/>
      <c r="EIH5" s="107"/>
      <c r="EII5" s="107"/>
      <c r="EIJ5" s="107"/>
      <c r="EIK5" s="107"/>
      <c r="EIL5" s="107"/>
      <c r="EIM5" s="107"/>
      <c r="EIN5" s="107"/>
      <c r="EIO5" s="107"/>
      <c r="EIP5" s="107"/>
      <c r="EIQ5" s="107"/>
      <c r="EIR5" s="107"/>
      <c r="EIS5" s="107"/>
      <c r="EIT5" s="107"/>
      <c r="EIU5" s="107"/>
      <c r="EIV5" s="107"/>
      <c r="EIW5" s="107"/>
      <c r="EIX5" s="107"/>
      <c r="EIY5" s="107"/>
      <c r="EIZ5" s="107"/>
      <c r="EJA5" s="107"/>
      <c r="EJB5" s="107"/>
      <c r="EJC5" s="107"/>
      <c r="EJD5" s="107"/>
      <c r="EJE5" s="107"/>
      <c r="EJF5" s="107"/>
      <c r="EJG5" s="107"/>
      <c r="EJH5" s="107"/>
      <c r="EJI5" s="107"/>
      <c r="EJJ5" s="107"/>
      <c r="EJK5" s="107"/>
      <c r="EJL5" s="107"/>
      <c r="EJM5" s="107"/>
      <c r="EJN5" s="107"/>
      <c r="EJO5" s="107"/>
      <c r="EJP5" s="107"/>
      <c r="EJQ5" s="107"/>
      <c r="EJR5" s="107"/>
      <c r="EJS5" s="107"/>
      <c r="EJT5" s="107"/>
      <c r="EJU5" s="107"/>
      <c r="EJV5" s="107"/>
      <c r="EJW5" s="107"/>
      <c r="EJX5" s="107"/>
      <c r="EJY5" s="107"/>
      <c r="EJZ5" s="107"/>
      <c r="EKA5" s="107"/>
      <c r="EKB5" s="107"/>
      <c r="EKC5" s="107"/>
      <c r="EKD5" s="107"/>
      <c r="EKE5" s="107"/>
      <c r="EKF5" s="107"/>
      <c r="EKG5" s="107"/>
      <c r="EKH5" s="107"/>
      <c r="EKI5" s="107"/>
      <c r="EKJ5" s="107"/>
      <c r="EKK5" s="107"/>
      <c r="EKL5" s="107"/>
      <c r="EKM5" s="107"/>
      <c r="EKN5" s="107"/>
      <c r="EKO5" s="107"/>
      <c r="EKP5" s="107"/>
      <c r="EKQ5" s="107"/>
      <c r="EKR5" s="107"/>
      <c r="EKS5" s="107"/>
      <c r="EKT5" s="107"/>
      <c r="EKU5" s="107"/>
      <c r="EKV5" s="107"/>
      <c r="EKW5" s="107"/>
      <c r="EKX5" s="107"/>
      <c r="EKY5" s="107"/>
      <c r="EKZ5" s="107"/>
      <c r="ELA5" s="107"/>
      <c r="ELB5" s="107"/>
      <c r="ELC5" s="107"/>
      <c r="ELD5" s="107"/>
      <c r="ELE5" s="107"/>
      <c r="ELF5" s="107"/>
      <c r="ELG5" s="107"/>
      <c r="ELH5" s="107"/>
      <c r="ELI5" s="107"/>
      <c r="ELJ5" s="107"/>
      <c r="ELK5" s="107"/>
      <c r="ELL5" s="107"/>
      <c r="ELM5" s="107"/>
      <c r="ELN5" s="107"/>
      <c r="ELO5" s="107"/>
      <c r="ELP5" s="107"/>
      <c r="ELQ5" s="107"/>
      <c r="ELR5" s="107"/>
      <c r="ELS5" s="107"/>
      <c r="ELT5" s="107"/>
      <c r="ELU5" s="107"/>
      <c r="ELV5" s="107"/>
      <c r="ELW5" s="107"/>
      <c r="ELX5" s="107"/>
      <c r="ELY5" s="107"/>
      <c r="ELZ5" s="107"/>
      <c r="EMA5" s="107"/>
      <c r="EMB5" s="107"/>
      <c r="EMC5" s="107"/>
      <c r="EMD5" s="107"/>
      <c r="EME5" s="107"/>
      <c r="EMF5" s="107"/>
      <c r="EMG5" s="107"/>
      <c r="EMH5" s="107"/>
      <c r="EMI5" s="107"/>
      <c r="EMJ5" s="107"/>
      <c r="EMK5" s="107"/>
      <c r="EML5" s="107"/>
      <c r="EMM5" s="107"/>
      <c r="EMN5" s="107"/>
      <c r="EMO5" s="107"/>
      <c r="EMP5" s="107"/>
      <c r="EMQ5" s="107"/>
      <c r="EMR5" s="107"/>
      <c r="EMS5" s="107"/>
      <c r="EMT5" s="107"/>
      <c r="EMU5" s="107"/>
      <c r="EMV5" s="107"/>
      <c r="EMW5" s="107"/>
      <c r="EMX5" s="107"/>
      <c r="EMY5" s="107"/>
      <c r="EMZ5" s="107"/>
      <c r="ENA5" s="107"/>
      <c r="ENB5" s="107"/>
      <c r="ENC5" s="107"/>
      <c r="END5" s="107"/>
      <c r="ENE5" s="107"/>
      <c r="ENF5" s="107"/>
      <c r="ENG5" s="107"/>
      <c r="ENH5" s="107"/>
      <c r="ENI5" s="107"/>
      <c r="ENJ5" s="107"/>
      <c r="ENK5" s="107"/>
      <c r="ENL5" s="107"/>
      <c r="ENM5" s="107"/>
      <c r="ENN5" s="107"/>
      <c r="ENO5" s="107"/>
      <c r="ENP5" s="107"/>
      <c r="ENQ5" s="107"/>
      <c r="ENR5" s="107"/>
      <c r="ENS5" s="107"/>
      <c r="ENT5" s="107"/>
      <c r="ENU5" s="107"/>
      <c r="ENV5" s="107"/>
      <c r="ENW5" s="107"/>
      <c r="ENX5" s="107"/>
      <c r="ENY5" s="107"/>
      <c r="ENZ5" s="107"/>
      <c r="EOA5" s="107"/>
      <c r="EOB5" s="107"/>
      <c r="EOC5" s="107"/>
      <c r="EOD5" s="107"/>
      <c r="EOE5" s="107"/>
      <c r="EOF5" s="107"/>
      <c r="EOG5" s="107"/>
      <c r="EOH5" s="107"/>
      <c r="EOI5" s="107"/>
      <c r="EOJ5" s="107"/>
      <c r="EOK5" s="107"/>
      <c r="EOL5" s="107"/>
      <c r="EOM5" s="107"/>
      <c r="EON5" s="107"/>
      <c r="EOO5" s="107"/>
      <c r="EOP5" s="107"/>
      <c r="EOQ5" s="107"/>
      <c r="EOR5" s="107"/>
      <c r="EOS5" s="107"/>
      <c r="EOT5" s="107"/>
      <c r="EOU5" s="107"/>
      <c r="EOV5" s="107"/>
      <c r="EOW5" s="107"/>
      <c r="EOX5" s="107"/>
      <c r="EOY5" s="107"/>
      <c r="EOZ5" s="107"/>
      <c r="EPA5" s="107"/>
      <c r="EPB5" s="107"/>
      <c r="EPC5" s="107"/>
      <c r="EPD5" s="107"/>
      <c r="EPE5" s="107"/>
      <c r="EPF5" s="107"/>
      <c r="EPG5" s="107"/>
      <c r="EPH5" s="107"/>
      <c r="EPI5" s="107"/>
      <c r="EPJ5" s="107"/>
      <c r="EPK5" s="107"/>
      <c r="EPL5" s="107"/>
      <c r="EPM5" s="107"/>
      <c r="EPN5" s="107"/>
      <c r="EPO5" s="107"/>
      <c r="EPP5" s="107"/>
      <c r="EPQ5" s="107"/>
      <c r="EPR5" s="107"/>
      <c r="EPS5" s="107"/>
      <c r="EPT5" s="107"/>
      <c r="EPU5" s="107"/>
      <c r="EPV5" s="107"/>
      <c r="EPW5" s="107"/>
      <c r="EPX5" s="107"/>
      <c r="EPY5" s="107"/>
      <c r="EPZ5" s="107"/>
      <c r="EQA5" s="107"/>
      <c r="EQB5" s="107"/>
      <c r="EQC5" s="107"/>
      <c r="EQD5" s="107"/>
      <c r="EQE5" s="107"/>
      <c r="EQF5" s="107"/>
      <c r="EQG5" s="107"/>
      <c r="EQH5" s="107"/>
      <c r="EQI5" s="107"/>
      <c r="EQJ5" s="107"/>
      <c r="EQK5" s="107"/>
      <c r="EQL5" s="107"/>
      <c r="EQM5" s="107"/>
      <c r="EQN5" s="107"/>
      <c r="EQO5" s="107"/>
      <c r="EQP5" s="107"/>
      <c r="EQQ5" s="107"/>
      <c r="EQR5" s="107"/>
      <c r="EQS5" s="107"/>
      <c r="EQT5" s="107"/>
      <c r="EQU5" s="107"/>
      <c r="EQV5" s="107"/>
      <c r="EQW5" s="107"/>
      <c r="EQX5" s="107"/>
      <c r="EQY5" s="107"/>
      <c r="EQZ5" s="107"/>
      <c r="ERA5" s="107"/>
      <c r="ERB5" s="107"/>
      <c r="ERC5" s="107"/>
      <c r="ERD5" s="107"/>
      <c r="ERE5" s="107"/>
      <c r="ERF5" s="107"/>
      <c r="ERG5" s="107"/>
      <c r="ERH5" s="107"/>
      <c r="ERI5" s="107"/>
      <c r="ERJ5" s="107"/>
      <c r="ERK5" s="107"/>
      <c r="ERL5" s="107"/>
      <c r="ERM5" s="107"/>
      <c r="ERN5" s="107"/>
      <c r="ERO5" s="107"/>
      <c r="ERP5" s="107"/>
      <c r="ERQ5" s="107"/>
      <c r="ERR5" s="107"/>
      <c r="ERS5" s="107"/>
      <c r="ERT5" s="107"/>
      <c r="ERU5" s="107"/>
      <c r="ERV5" s="107"/>
      <c r="ERW5" s="107"/>
      <c r="ERX5" s="107"/>
      <c r="ERY5" s="107"/>
      <c r="ERZ5" s="107"/>
      <c r="ESA5" s="107"/>
      <c r="ESB5" s="107"/>
      <c r="ESC5" s="107"/>
      <c r="ESD5" s="107"/>
      <c r="ESE5" s="107"/>
      <c r="ESF5" s="107"/>
      <c r="ESG5" s="107"/>
      <c r="ESH5" s="107"/>
      <c r="ESI5" s="107"/>
      <c r="ESJ5" s="107"/>
      <c r="ESK5" s="107"/>
      <c r="ESL5" s="107"/>
      <c r="ESM5" s="107"/>
      <c r="ESN5" s="107"/>
      <c r="ESO5" s="107"/>
      <c r="ESP5" s="107"/>
      <c r="ESQ5" s="107"/>
      <c r="ESR5" s="107"/>
      <c r="ESS5" s="107"/>
      <c r="EST5" s="107"/>
      <c r="ESU5" s="107"/>
      <c r="ESV5" s="107"/>
      <c r="ESW5" s="107"/>
      <c r="ESX5" s="107"/>
      <c r="ESY5" s="107"/>
      <c r="ESZ5" s="107"/>
      <c r="ETA5" s="107"/>
      <c r="ETB5" s="107"/>
      <c r="ETC5" s="107"/>
      <c r="ETD5" s="107"/>
      <c r="ETE5" s="107"/>
      <c r="ETF5" s="107"/>
      <c r="ETG5" s="107"/>
      <c r="ETH5" s="107"/>
      <c r="ETI5" s="107"/>
      <c r="ETJ5" s="107"/>
      <c r="ETK5" s="107"/>
      <c r="ETL5" s="107"/>
      <c r="ETM5" s="107"/>
      <c r="ETN5" s="107"/>
      <c r="ETO5" s="107"/>
      <c r="ETP5" s="107"/>
      <c r="ETQ5" s="107"/>
      <c r="ETR5" s="107"/>
      <c r="ETS5" s="107"/>
      <c r="ETT5" s="107"/>
      <c r="ETU5" s="107"/>
      <c r="ETV5" s="107"/>
      <c r="ETW5" s="107"/>
      <c r="ETX5" s="107"/>
      <c r="ETY5" s="107"/>
      <c r="ETZ5" s="107"/>
      <c r="EUA5" s="107"/>
      <c r="EUB5" s="107"/>
      <c r="EUC5" s="107"/>
      <c r="EUD5" s="107"/>
      <c r="EUE5" s="107"/>
      <c r="EUF5" s="107"/>
      <c r="EUG5" s="107"/>
      <c r="EUH5" s="107"/>
      <c r="EUI5" s="107"/>
      <c r="EUJ5" s="107"/>
      <c r="EUK5" s="107"/>
      <c r="EUL5" s="107"/>
      <c r="EUM5" s="107"/>
      <c r="EUN5" s="107"/>
      <c r="EUO5" s="107"/>
      <c r="EUP5" s="107"/>
      <c r="EUQ5" s="107"/>
      <c r="EUR5" s="107"/>
      <c r="EUS5" s="107"/>
      <c r="EUT5" s="107"/>
      <c r="EUU5" s="107"/>
      <c r="EUV5" s="107"/>
      <c r="EUW5" s="107"/>
      <c r="EUX5" s="107"/>
      <c r="EUY5" s="107"/>
      <c r="EUZ5" s="107"/>
      <c r="EVA5" s="107"/>
      <c r="EVB5" s="107"/>
      <c r="EVC5" s="107"/>
      <c r="EVD5" s="107"/>
      <c r="EVE5" s="107"/>
      <c r="EVF5" s="107"/>
      <c r="EVG5" s="107"/>
      <c r="EVH5" s="107"/>
      <c r="EVI5" s="107"/>
      <c r="EVJ5" s="107"/>
      <c r="EVK5" s="107"/>
      <c r="EVL5" s="107"/>
      <c r="EVM5" s="107"/>
      <c r="EVN5" s="107"/>
      <c r="EVO5" s="107"/>
      <c r="EVP5" s="107"/>
      <c r="EVQ5" s="107"/>
      <c r="EVR5" s="107"/>
      <c r="EVS5" s="107"/>
      <c r="EVT5" s="107"/>
      <c r="EVU5" s="107"/>
      <c r="EVV5" s="107"/>
      <c r="EVW5" s="107"/>
      <c r="EVX5" s="107"/>
      <c r="EVY5" s="107"/>
      <c r="EVZ5" s="107"/>
      <c r="EWA5" s="107"/>
      <c r="EWB5" s="107"/>
      <c r="EWC5" s="107"/>
      <c r="EWD5" s="107"/>
      <c r="EWE5" s="107"/>
      <c r="EWF5" s="107"/>
      <c r="EWG5" s="107"/>
      <c r="EWH5" s="107"/>
      <c r="EWI5" s="107"/>
      <c r="EWJ5" s="107"/>
      <c r="EWK5" s="107"/>
      <c r="EWL5" s="107"/>
      <c r="EWM5" s="107"/>
      <c r="EWN5" s="107"/>
      <c r="EWO5" s="107"/>
      <c r="EWP5" s="107"/>
      <c r="EWQ5" s="107"/>
      <c r="EWR5" s="107"/>
      <c r="EWS5" s="107"/>
      <c r="EWT5" s="107"/>
      <c r="EWU5" s="107"/>
      <c r="EWV5" s="107"/>
      <c r="EWW5" s="107"/>
      <c r="EWX5" s="107"/>
      <c r="EWY5" s="107"/>
      <c r="EWZ5" s="107"/>
      <c r="EXA5" s="107"/>
      <c r="EXB5" s="107"/>
      <c r="EXC5" s="107"/>
      <c r="EXD5" s="107"/>
      <c r="EXE5" s="107"/>
      <c r="EXF5" s="107"/>
      <c r="EXG5" s="107"/>
      <c r="EXH5" s="107"/>
      <c r="EXI5" s="107"/>
      <c r="EXJ5" s="107"/>
      <c r="EXK5" s="107"/>
      <c r="EXL5" s="107"/>
      <c r="EXM5" s="107"/>
      <c r="EXN5" s="107"/>
      <c r="EXO5" s="107"/>
      <c r="EXP5" s="107"/>
      <c r="EXQ5" s="107"/>
      <c r="EXR5" s="107"/>
      <c r="EXS5" s="107"/>
      <c r="EXT5" s="107"/>
      <c r="EXU5" s="107"/>
      <c r="EXV5" s="107"/>
      <c r="EXW5" s="107"/>
      <c r="EXX5" s="107"/>
      <c r="EXY5" s="107"/>
      <c r="EXZ5" s="107"/>
      <c r="EYA5" s="107"/>
      <c r="EYB5" s="107"/>
      <c r="EYC5" s="107"/>
      <c r="EYD5" s="107"/>
      <c r="EYE5" s="107"/>
      <c r="EYF5" s="107"/>
      <c r="EYG5" s="107"/>
      <c r="EYH5" s="107"/>
      <c r="EYI5" s="107"/>
      <c r="EYJ5" s="107"/>
      <c r="EYK5" s="107"/>
      <c r="EYL5" s="107"/>
      <c r="EYM5" s="107"/>
      <c r="EYN5" s="107"/>
      <c r="EYO5" s="107"/>
      <c r="EYP5" s="107"/>
      <c r="EYQ5" s="107"/>
      <c r="EYR5" s="107"/>
      <c r="EYS5" s="107"/>
      <c r="EYT5" s="107"/>
      <c r="EYU5" s="107"/>
      <c r="EYV5" s="107"/>
      <c r="EYW5" s="107"/>
      <c r="EYX5" s="107"/>
      <c r="EYY5" s="107"/>
      <c r="EYZ5" s="107"/>
      <c r="EZA5" s="107"/>
      <c r="EZB5" s="107"/>
      <c r="EZC5" s="107"/>
      <c r="EZD5" s="107"/>
      <c r="EZE5" s="107"/>
      <c r="EZF5" s="107"/>
      <c r="EZG5" s="107"/>
      <c r="EZH5" s="107"/>
      <c r="EZI5" s="107"/>
      <c r="EZJ5" s="107"/>
      <c r="EZK5" s="107"/>
      <c r="EZL5" s="107"/>
      <c r="EZM5" s="107"/>
      <c r="EZN5" s="107"/>
      <c r="EZO5" s="107"/>
      <c r="EZP5" s="107"/>
      <c r="EZQ5" s="107"/>
      <c r="EZR5" s="107"/>
      <c r="EZS5" s="107"/>
      <c r="EZT5" s="107"/>
      <c r="EZU5" s="107"/>
      <c r="EZV5" s="107"/>
      <c r="EZW5" s="107"/>
      <c r="EZX5" s="107"/>
      <c r="EZY5" s="107"/>
      <c r="EZZ5" s="107"/>
      <c r="FAA5" s="107"/>
      <c r="FAB5" s="107"/>
      <c r="FAC5" s="107"/>
      <c r="FAD5" s="107"/>
      <c r="FAE5" s="107"/>
      <c r="FAF5" s="107"/>
      <c r="FAG5" s="107"/>
      <c r="FAH5" s="107"/>
      <c r="FAI5" s="107"/>
      <c r="FAJ5" s="107"/>
      <c r="FAK5" s="107"/>
      <c r="FAL5" s="107"/>
      <c r="FAM5" s="107"/>
      <c r="FAN5" s="107"/>
      <c r="FAO5" s="107"/>
      <c r="FAP5" s="107"/>
      <c r="FAQ5" s="107"/>
      <c r="FAR5" s="107"/>
      <c r="FAS5" s="107"/>
      <c r="FAT5" s="107"/>
      <c r="FAU5" s="107"/>
      <c r="FAV5" s="107"/>
      <c r="FAW5" s="107"/>
      <c r="FAX5" s="107"/>
      <c r="FAY5" s="107"/>
      <c r="FAZ5" s="107"/>
      <c r="FBA5" s="107"/>
      <c r="FBB5" s="107"/>
      <c r="FBC5" s="107"/>
      <c r="FBD5" s="107"/>
      <c r="FBE5" s="107"/>
      <c r="FBF5" s="107"/>
      <c r="FBG5" s="107"/>
      <c r="FBH5" s="107"/>
      <c r="FBI5" s="107"/>
      <c r="FBJ5" s="107"/>
      <c r="FBK5" s="107"/>
      <c r="FBL5" s="107"/>
      <c r="FBM5" s="107"/>
      <c r="FBN5" s="107"/>
      <c r="FBO5" s="107"/>
      <c r="FBP5" s="107"/>
      <c r="FBQ5" s="107"/>
      <c r="FBR5" s="107"/>
      <c r="FBS5" s="107"/>
      <c r="FBT5" s="107"/>
      <c r="FBU5" s="107"/>
      <c r="FBV5" s="107"/>
      <c r="FBW5" s="107"/>
      <c r="FBX5" s="107"/>
      <c r="FBY5" s="107"/>
      <c r="FBZ5" s="107"/>
      <c r="FCA5" s="107"/>
      <c r="FCB5" s="107"/>
      <c r="FCC5" s="107"/>
      <c r="FCD5" s="107"/>
      <c r="FCE5" s="107"/>
      <c r="FCF5" s="107"/>
      <c r="FCG5" s="107"/>
      <c r="FCH5" s="107"/>
      <c r="FCI5" s="107"/>
      <c r="FCJ5" s="107"/>
      <c r="FCK5" s="107"/>
      <c r="FCL5" s="107"/>
      <c r="FCM5" s="107"/>
      <c r="FCN5" s="107"/>
      <c r="FCO5" s="107"/>
      <c r="FCP5" s="107"/>
      <c r="FCQ5" s="107"/>
      <c r="FCR5" s="107"/>
      <c r="FCS5" s="107"/>
      <c r="FCT5" s="107"/>
      <c r="FCU5" s="107"/>
      <c r="FCV5" s="107"/>
      <c r="FCW5" s="107"/>
      <c r="FCX5" s="107"/>
      <c r="FCY5" s="107"/>
      <c r="FCZ5" s="107"/>
      <c r="FDA5" s="107"/>
      <c r="FDB5" s="107"/>
      <c r="FDC5" s="107"/>
      <c r="FDD5" s="107"/>
      <c r="FDE5" s="107"/>
      <c r="FDF5" s="107"/>
      <c r="FDG5" s="107"/>
      <c r="FDH5" s="107"/>
      <c r="FDI5" s="107"/>
      <c r="FDJ5" s="107"/>
      <c r="FDK5" s="107"/>
      <c r="FDL5" s="107"/>
      <c r="FDM5" s="107"/>
      <c r="FDN5" s="107"/>
      <c r="FDO5" s="107"/>
      <c r="FDP5" s="107"/>
      <c r="FDQ5" s="107"/>
      <c r="FDR5" s="107"/>
      <c r="FDS5" s="107"/>
      <c r="FDT5" s="107"/>
      <c r="FDU5" s="107"/>
      <c r="FDV5" s="107"/>
      <c r="FDW5" s="107"/>
      <c r="FDX5" s="107"/>
      <c r="FDY5" s="107"/>
      <c r="FDZ5" s="107"/>
      <c r="FEA5" s="107"/>
      <c r="FEB5" s="107"/>
      <c r="FEC5" s="107"/>
      <c r="FED5" s="107"/>
      <c r="FEE5" s="107"/>
      <c r="FEF5" s="107"/>
      <c r="FEG5" s="107"/>
      <c r="FEH5" s="107"/>
      <c r="FEI5" s="107"/>
      <c r="FEJ5" s="107"/>
      <c r="FEK5" s="107"/>
      <c r="FEL5" s="107"/>
      <c r="FEM5" s="107"/>
      <c r="FEN5" s="107"/>
      <c r="FEO5" s="107"/>
      <c r="FEP5" s="107"/>
      <c r="FEQ5" s="107"/>
      <c r="FER5" s="107"/>
      <c r="FES5" s="107"/>
      <c r="FET5" s="107"/>
      <c r="FEU5" s="107"/>
      <c r="FEV5" s="107"/>
      <c r="FEW5" s="107"/>
      <c r="FEX5" s="107"/>
      <c r="FEY5" s="107"/>
      <c r="FEZ5" s="107"/>
      <c r="FFA5" s="107"/>
      <c r="FFB5" s="107"/>
      <c r="FFC5" s="107"/>
      <c r="FFD5" s="107"/>
      <c r="FFE5" s="107"/>
      <c r="FFF5" s="107"/>
      <c r="FFG5" s="107"/>
      <c r="FFH5" s="107"/>
      <c r="FFI5" s="107"/>
      <c r="FFJ5" s="107"/>
      <c r="FFK5" s="107"/>
      <c r="FFL5" s="107"/>
      <c r="FFM5" s="107"/>
      <c r="FFN5" s="107"/>
      <c r="FFO5" s="107"/>
      <c r="FFP5" s="107"/>
      <c r="FFQ5" s="107"/>
      <c r="FFR5" s="107"/>
      <c r="FFS5" s="107"/>
      <c r="FFT5" s="107"/>
      <c r="FFU5" s="107"/>
      <c r="FFV5" s="107"/>
      <c r="FFW5" s="107"/>
      <c r="FFX5" s="107"/>
      <c r="FFY5" s="107"/>
      <c r="FFZ5" s="107"/>
      <c r="FGA5" s="107"/>
      <c r="FGB5" s="107"/>
      <c r="FGC5" s="107"/>
      <c r="FGD5" s="107"/>
      <c r="FGE5" s="107"/>
      <c r="FGF5" s="107"/>
      <c r="FGG5" s="107"/>
      <c r="FGH5" s="107"/>
      <c r="FGI5" s="107"/>
      <c r="FGJ5" s="107"/>
      <c r="FGK5" s="107"/>
      <c r="FGL5" s="107"/>
      <c r="FGM5" s="107"/>
      <c r="FGN5" s="107"/>
      <c r="FGO5" s="107"/>
      <c r="FGP5" s="107"/>
      <c r="FGQ5" s="107"/>
      <c r="FGR5" s="107"/>
      <c r="FGS5" s="107"/>
      <c r="FGT5" s="107"/>
      <c r="FGU5" s="107"/>
      <c r="FGV5" s="107"/>
      <c r="FGW5" s="107"/>
      <c r="FGX5" s="107"/>
      <c r="FGY5" s="107"/>
      <c r="FGZ5" s="107"/>
      <c r="FHA5" s="107"/>
      <c r="FHB5" s="107"/>
      <c r="FHC5" s="107"/>
      <c r="FHD5" s="107"/>
      <c r="FHE5" s="107"/>
      <c r="FHF5" s="107"/>
      <c r="FHG5" s="107"/>
      <c r="FHH5" s="107"/>
      <c r="FHI5" s="107"/>
      <c r="FHJ5" s="107"/>
      <c r="FHK5" s="107"/>
      <c r="FHL5" s="107"/>
      <c r="FHM5" s="107"/>
      <c r="FHN5" s="107"/>
      <c r="FHO5" s="107"/>
      <c r="FHP5" s="107"/>
      <c r="FHQ5" s="107"/>
      <c r="FHR5" s="107"/>
      <c r="FHS5" s="107"/>
      <c r="FHT5" s="107"/>
      <c r="FHU5" s="107"/>
      <c r="FHV5" s="107"/>
      <c r="FHW5" s="107"/>
      <c r="FHX5" s="107"/>
      <c r="FHY5" s="107"/>
      <c r="FHZ5" s="107"/>
      <c r="FIA5" s="107"/>
      <c r="FIB5" s="107"/>
      <c r="FIC5" s="107"/>
      <c r="FID5" s="107"/>
      <c r="FIE5" s="107"/>
      <c r="FIF5" s="107"/>
      <c r="FIG5" s="107"/>
      <c r="FIH5" s="107"/>
      <c r="FII5" s="107"/>
      <c r="FIJ5" s="107"/>
      <c r="FIK5" s="107"/>
      <c r="FIL5" s="107"/>
      <c r="FIM5" s="107"/>
      <c r="FIN5" s="107"/>
      <c r="FIO5" s="107"/>
      <c r="FIP5" s="107"/>
      <c r="FIQ5" s="107"/>
      <c r="FIR5" s="107"/>
      <c r="FIS5" s="107"/>
      <c r="FIT5" s="107"/>
      <c r="FIU5" s="107"/>
      <c r="FIV5" s="107"/>
      <c r="FIW5" s="107"/>
      <c r="FIX5" s="107"/>
      <c r="FIY5" s="107"/>
      <c r="FIZ5" s="107"/>
      <c r="FJA5" s="107"/>
      <c r="FJB5" s="107"/>
      <c r="FJC5" s="107"/>
      <c r="FJD5" s="107"/>
      <c r="FJE5" s="107"/>
      <c r="FJF5" s="107"/>
      <c r="FJG5" s="107"/>
      <c r="FJH5" s="107"/>
      <c r="FJI5" s="107"/>
      <c r="FJJ5" s="107"/>
      <c r="FJK5" s="107"/>
      <c r="FJL5" s="107"/>
      <c r="FJM5" s="107"/>
      <c r="FJN5" s="107"/>
      <c r="FJO5" s="107"/>
      <c r="FJP5" s="107"/>
      <c r="FJQ5" s="107"/>
      <c r="FJR5" s="107"/>
      <c r="FJS5" s="107"/>
      <c r="FJT5" s="107"/>
      <c r="FJU5" s="107"/>
      <c r="FJV5" s="107"/>
      <c r="FJW5" s="107"/>
      <c r="FJX5" s="107"/>
      <c r="FJY5" s="107"/>
      <c r="FJZ5" s="107"/>
      <c r="FKA5" s="107"/>
      <c r="FKB5" s="107"/>
      <c r="FKC5" s="107"/>
      <c r="FKD5" s="107"/>
      <c r="FKE5" s="107"/>
      <c r="FKF5" s="107"/>
      <c r="FKG5" s="107"/>
      <c r="FKH5" s="107"/>
      <c r="FKI5" s="107"/>
      <c r="FKJ5" s="107"/>
      <c r="FKK5" s="107"/>
      <c r="FKL5" s="107"/>
      <c r="FKM5" s="107"/>
      <c r="FKN5" s="107"/>
      <c r="FKO5" s="107"/>
      <c r="FKP5" s="107"/>
      <c r="FKQ5" s="107"/>
      <c r="FKR5" s="107"/>
      <c r="FKS5" s="107"/>
      <c r="FKT5" s="107"/>
      <c r="FKU5" s="107"/>
      <c r="FKV5" s="107"/>
      <c r="FKW5" s="107"/>
      <c r="FKX5" s="107"/>
      <c r="FKY5" s="107"/>
      <c r="FKZ5" s="107"/>
      <c r="FLA5" s="107"/>
      <c r="FLB5" s="107"/>
      <c r="FLC5" s="107"/>
      <c r="FLD5" s="107"/>
      <c r="FLE5" s="107"/>
      <c r="FLF5" s="107"/>
      <c r="FLG5" s="107"/>
      <c r="FLH5" s="107"/>
      <c r="FLI5" s="107"/>
      <c r="FLJ5" s="107"/>
      <c r="FLK5" s="107"/>
      <c r="FLL5" s="107"/>
      <c r="FLM5" s="107"/>
      <c r="FLN5" s="107"/>
      <c r="FLO5" s="107"/>
      <c r="FLP5" s="107"/>
      <c r="FLQ5" s="107"/>
      <c r="FLR5" s="107"/>
      <c r="FLS5" s="107"/>
      <c r="FLT5" s="107"/>
      <c r="FLU5" s="107"/>
      <c r="FLV5" s="107"/>
      <c r="FLW5" s="107"/>
      <c r="FLX5" s="107"/>
      <c r="FLY5" s="107"/>
      <c r="FLZ5" s="107"/>
      <c r="FMA5" s="107"/>
      <c r="FMB5" s="107"/>
      <c r="FMC5" s="107"/>
      <c r="FMD5" s="107"/>
      <c r="FME5" s="107"/>
      <c r="FMF5" s="107"/>
      <c r="FMG5" s="107"/>
      <c r="FMH5" s="107"/>
      <c r="FMI5" s="107"/>
      <c r="FMJ5" s="107"/>
      <c r="FMK5" s="107"/>
      <c r="FML5" s="107"/>
      <c r="FMM5" s="107"/>
      <c r="FMN5" s="107"/>
      <c r="FMO5" s="107"/>
      <c r="FMP5" s="107"/>
      <c r="FMQ5" s="107"/>
      <c r="FMR5" s="107"/>
      <c r="FMS5" s="107"/>
      <c r="FMT5" s="107"/>
      <c r="FMU5" s="107"/>
      <c r="FMV5" s="107"/>
      <c r="FMW5" s="107"/>
      <c r="FMX5" s="107"/>
      <c r="FMY5" s="107"/>
      <c r="FMZ5" s="107"/>
      <c r="FNA5" s="107"/>
      <c r="FNB5" s="107"/>
      <c r="FNC5" s="107"/>
      <c r="FND5" s="107"/>
      <c r="FNE5" s="107"/>
      <c r="FNF5" s="107"/>
      <c r="FNG5" s="107"/>
      <c r="FNH5" s="107"/>
      <c r="FNI5" s="107"/>
      <c r="FNJ5" s="107"/>
      <c r="FNK5" s="107"/>
      <c r="FNL5" s="107"/>
      <c r="FNM5" s="107"/>
      <c r="FNN5" s="107"/>
      <c r="FNO5" s="107"/>
      <c r="FNP5" s="107"/>
      <c r="FNQ5" s="107"/>
      <c r="FNR5" s="107"/>
      <c r="FNS5" s="107"/>
      <c r="FNT5" s="107"/>
      <c r="FNU5" s="107"/>
      <c r="FNV5" s="107"/>
      <c r="FNW5" s="107"/>
      <c r="FNX5" s="107"/>
      <c r="FNY5" s="107"/>
      <c r="FNZ5" s="107"/>
      <c r="FOA5" s="107"/>
      <c r="FOB5" s="107"/>
      <c r="FOC5" s="107"/>
      <c r="FOD5" s="107"/>
      <c r="FOE5" s="107"/>
      <c r="FOF5" s="107"/>
      <c r="FOG5" s="107"/>
      <c r="FOH5" s="107"/>
      <c r="FOI5" s="107"/>
      <c r="FOJ5" s="107"/>
      <c r="FOK5" s="107"/>
      <c r="FOL5" s="107"/>
      <c r="FOM5" s="107"/>
      <c r="FON5" s="107"/>
      <c r="FOO5" s="107"/>
      <c r="FOP5" s="107"/>
      <c r="FOQ5" s="107"/>
      <c r="FOR5" s="107"/>
      <c r="FOS5" s="107"/>
      <c r="FOT5" s="107"/>
      <c r="FOU5" s="107"/>
      <c r="FOV5" s="107"/>
      <c r="FOW5" s="107"/>
      <c r="FOX5" s="107"/>
      <c r="FOY5" s="107"/>
      <c r="FOZ5" s="107"/>
      <c r="FPA5" s="107"/>
      <c r="FPB5" s="107"/>
      <c r="FPC5" s="107"/>
      <c r="FPD5" s="107"/>
      <c r="FPE5" s="107"/>
      <c r="FPF5" s="107"/>
      <c r="FPG5" s="107"/>
      <c r="FPH5" s="107"/>
      <c r="FPI5" s="107"/>
      <c r="FPJ5" s="107"/>
      <c r="FPK5" s="107"/>
      <c r="FPL5" s="107"/>
      <c r="FPM5" s="107"/>
      <c r="FPN5" s="107"/>
      <c r="FPO5" s="107"/>
      <c r="FPP5" s="107"/>
      <c r="FPQ5" s="107"/>
      <c r="FPR5" s="107"/>
      <c r="FPS5" s="107"/>
      <c r="FPT5" s="107"/>
      <c r="FPU5" s="107"/>
      <c r="FPV5" s="107"/>
      <c r="FPW5" s="107"/>
      <c r="FPX5" s="107"/>
      <c r="FPY5" s="107"/>
      <c r="FPZ5" s="107"/>
      <c r="FQA5" s="107"/>
      <c r="FQB5" s="107"/>
      <c r="FQC5" s="107"/>
      <c r="FQD5" s="107"/>
      <c r="FQE5" s="107"/>
      <c r="FQF5" s="107"/>
      <c r="FQG5" s="107"/>
      <c r="FQH5" s="107"/>
      <c r="FQI5" s="107"/>
      <c r="FQJ5" s="107"/>
      <c r="FQK5" s="107"/>
      <c r="FQL5" s="107"/>
      <c r="FQM5" s="107"/>
      <c r="FQN5" s="107"/>
      <c r="FQO5" s="107"/>
      <c r="FQP5" s="107"/>
      <c r="FQQ5" s="107"/>
      <c r="FQR5" s="107"/>
      <c r="FQS5" s="107"/>
      <c r="FQT5" s="107"/>
      <c r="FQU5" s="107"/>
      <c r="FQV5" s="107"/>
      <c r="FQW5" s="107"/>
      <c r="FQX5" s="107"/>
      <c r="FQY5" s="107"/>
      <c r="FQZ5" s="107"/>
      <c r="FRA5" s="107"/>
      <c r="FRB5" s="107"/>
      <c r="FRC5" s="107"/>
      <c r="FRD5" s="107"/>
      <c r="FRE5" s="107"/>
      <c r="FRF5" s="107"/>
      <c r="FRG5" s="107"/>
      <c r="FRH5" s="107"/>
      <c r="FRI5" s="107"/>
      <c r="FRJ5" s="107"/>
      <c r="FRK5" s="107"/>
      <c r="FRL5" s="107"/>
      <c r="FRM5" s="107"/>
      <c r="FRN5" s="107"/>
      <c r="FRO5" s="107"/>
      <c r="FRP5" s="107"/>
      <c r="FRQ5" s="107"/>
      <c r="FRR5" s="107"/>
      <c r="FRS5" s="107"/>
      <c r="FRT5" s="107"/>
      <c r="FRU5" s="107"/>
      <c r="FRV5" s="107"/>
      <c r="FRW5" s="107"/>
      <c r="FRX5" s="107"/>
      <c r="FRY5" s="107"/>
      <c r="FRZ5" s="107"/>
      <c r="FSA5" s="107"/>
      <c r="FSB5" s="107"/>
      <c r="FSC5" s="107"/>
      <c r="FSD5" s="107"/>
      <c r="FSE5" s="107"/>
      <c r="FSF5" s="107"/>
      <c r="FSG5" s="107"/>
      <c r="FSH5" s="107"/>
      <c r="FSI5" s="107"/>
      <c r="FSJ5" s="107"/>
      <c r="FSK5" s="107"/>
      <c r="FSL5" s="107"/>
      <c r="FSM5" s="107"/>
      <c r="FSN5" s="107"/>
      <c r="FSO5" s="107"/>
      <c r="FSP5" s="107"/>
      <c r="FSQ5" s="107"/>
      <c r="FSR5" s="107"/>
      <c r="FSS5" s="107"/>
      <c r="FST5" s="107"/>
      <c r="FSU5" s="107"/>
      <c r="FSV5" s="107"/>
      <c r="FSW5" s="107"/>
      <c r="FSX5" s="107"/>
      <c r="FSY5" s="107"/>
      <c r="FSZ5" s="107"/>
      <c r="FTA5" s="107"/>
      <c r="FTB5" s="107"/>
      <c r="FTC5" s="107"/>
      <c r="FTD5" s="107"/>
      <c r="FTE5" s="107"/>
      <c r="FTF5" s="107"/>
      <c r="FTG5" s="107"/>
      <c r="FTH5" s="107"/>
      <c r="FTI5" s="107"/>
      <c r="FTJ5" s="107"/>
      <c r="FTK5" s="107"/>
      <c r="FTL5" s="107"/>
      <c r="FTM5" s="107"/>
      <c r="FTN5" s="107"/>
      <c r="FTO5" s="107"/>
      <c r="FTP5" s="107"/>
      <c r="FTQ5" s="107"/>
      <c r="FTR5" s="107"/>
      <c r="FTS5" s="107"/>
      <c r="FTT5" s="107"/>
      <c r="FTU5" s="107"/>
      <c r="FTV5" s="107"/>
      <c r="FTW5" s="107"/>
      <c r="FTX5" s="107"/>
      <c r="FTY5" s="107"/>
      <c r="FTZ5" s="107"/>
      <c r="FUA5" s="107"/>
      <c r="FUB5" s="107"/>
      <c r="FUC5" s="107"/>
      <c r="FUD5" s="107"/>
      <c r="FUE5" s="107"/>
      <c r="FUF5" s="107"/>
      <c r="FUG5" s="107"/>
      <c r="FUH5" s="107"/>
      <c r="FUI5" s="107"/>
      <c r="FUJ5" s="107"/>
      <c r="FUK5" s="107"/>
      <c r="FUL5" s="107"/>
      <c r="FUM5" s="107"/>
      <c r="FUN5" s="107"/>
      <c r="FUO5" s="107"/>
      <c r="FUP5" s="107"/>
      <c r="FUQ5" s="107"/>
      <c r="FUR5" s="107"/>
      <c r="FUS5" s="107"/>
      <c r="FUT5" s="107"/>
      <c r="FUU5" s="107"/>
      <c r="FUV5" s="107"/>
      <c r="FUW5" s="107"/>
      <c r="FUX5" s="107"/>
      <c r="FUY5" s="107"/>
      <c r="FUZ5" s="107"/>
      <c r="FVA5" s="107"/>
      <c r="FVB5" s="107"/>
      <c r="FVC5" s="107"/>
      <c r="FVD5" s="107"/>
      <c r="FVE5" s="107"/>
      <c r="FVF5" s="107"/>
      <c r="FVG5" s="107"/>
      <c r="FVH5" s="107"/>
      <c r="FVI5" s="107"/>
      <c r="FVJ5" s="107"/>
      <c r="FVK5" s="107"/>
      <c r="FVL5" s="107"/>
      <c r="FVM5" s="107"/>
      <c r="FVN5" s="107"/>
      <c r="FVO5" s="107"/>
      <c r="FVP5" s="107"/>
      <c r="FVQ5" s="107"/>
      <c r="FVR5" s="107"/>
      <c r="FVS5" s="107"/>
      <c r="FVT5" s="107"/>
      <c r="FVU5" s="107"/>
      <c r="FVV5" s="107"/>
      <c r="FVW5" s="107"/>
      <c r="FVX5" s="107"/>
      <c r="FVY5" s="107"/>
      <c r="FVZ5" s="107"/>
      <c r="FWA5" s="107"/>
      <c r="FWB5" s="107"/>
      <c r="FWC5" s="107"/>
      <c r="FWD5" s="107"/>
      <c r="FWE5" s="107"/>
      <c r="FWF5" s="107"/>
      <c r="FWG5" s="107"/>
      <c r="FWH5" s="107"/>
      <c r="FWI5" s="107"/>
      <c r="FWJ5" s="107"/>
      <c r="FWK5" s="107"/>
      <c r="FWL5" s="107"/>
      <c r="FWM5" s="107"/>
      <c r="FWN5" s="107"/>
      <c r="FWO5" s="107"/>
      <c r="FWP5" s="107"/>
      <c r="FWQ5" s="107"/>
      <c r="FWR5" s="107"/>
      <c r="FWS5" s="107"/>
      <c r="FWT5" s="107"/>
      <c r="FWU5" s="107"/>
      <c r="FWV5" s="107"/>
      <c r="FWW5" s="107"/>
      <c r="FWX5" s="107"/>
      <c r="FWY5" s="107"/>
      <c r="FWZ5" s="107"/>
      <c r="FXA5" s="107"/>
      <c r="FXB5" s="107"/>
      <c r="FXC5" s="107"/>
      <c r="FXD5" s="107"/>
      <c r="FXE5" s="107"/>
      <c r="FXF5" s="107"/>
      <c r="FXG5" s="107"/>
      <c r="FXH5" s="107"/>
      <c r="FXI5" s="107"/>
      <c r="FXJ5" s="107"/>
      <c r="FXK5" s="107"/>
      <c r="FXL5" s="107"/>
      <c r="FXM5" s="107"/>
      <c r="FXN5" s="107"/>
      <c r="FXO5" s="107"/>
      <c r="FXP5" s="107"/>
      <c r="FXQ5" s="107"/>
      <c r="FXR5" s="107"/>
      <c r="FXS5" s="107"/>
      <c r="FXT5" s="107"/>
      <c r="FXU5" s="107"/>
      <c r="FXV5" s="107"/>
      <c r="FXW5" s="107"/>
      <c r="FXX5" s="107"/>
      <c r="FXY5" s="107"/>
      <c r="FXZ5" s="107"/>
      <c r="FYA5" s="107"/>
      <c r="FYB5" s="107"/>
      <c r="FYC5" s="107"/>
      <c r="FYD5" s="107"/>
      <c r="FYE5" s="107"/>
      <c r="FYF5" s="107"/>
      <c r="FYG5" s="107"/>
      <c r="FYH5" s="107"/>
      <c r="FYI5" s="107"/>
      <c r="FYJ5" s="107"/>
      <c r="FYK5" s="107"/>
      <c r="FYL5" s="107"/>
      <c r="FYM5" s="107"/>
      <c r="FYN5" s="107"/>
      <c r="FYO5" s="107"/>
      <c r="FYP5" s="107"/>
      <c r="FYQ5" s="107"/>
      <c r="FYR5" s="107"/>
      <c r="FYS5" s="107"/>
      <c r="FYT5" s="107"/>
      <c r="FYU5" s="107"/>
      <c r="FYV5" s="107"/>
      <c r="FYW5" s="107"/>
      <c r="FYX5" s="107"/>
      <c r="FYY5" s="107"/>
      <c r="FYZ5" s="107"/>
      <c r="FZA5" s="107"/>
      <c r="FZB5" s="107"/>
      <c r="FZC5" s="107"/>
      <c r="FZD5" s="107"/>
      <c r="FZE5" s="107"/>
      <c r="FZF5" s="107"/>
      <c r="FZG5" s="107"/>
      <c r="FZH5" s="107"/>
      <c r="FZI5" s="107"/>
      <c r="FZJ5" s="107"/>
      <c r="FZK5" s="107"/>
      <c r="FZL5" s="107"/>
      <c r="FZM5" s="107"/>
      <c r="FZN5" s="107"/>
      <c r="FZO5" s="107"/>
      <c r="FZP5" s="107"/>
      <c r="FZQ5" s="107"/>
      <c r="FZR5" s="107"/>
      <c r="FZS5" s="107"/>
      <c r="FZT5" s="107"/>
      <c r="FZU5" s="107"/>
      <c r="FZV5" s="107"/>
      <c r="FZW5" s="107"/>
      <c r="FZX5" s="107"/>
      <c r="FZY5" s="107"/>
      <c r="FZZ5" s="107"/>
      <c r="GAA5" s="107"/>
      <c r="GAB5" s="107"/>
      <c r="GAC5" s="107"/>
      <c r="GAD5" s="107"/>
      <c r="GAE5" s="107"/>
      <c r="GAF5" s="107"/>
      <c r="GAG5" s="107"/>
      <c r="GAH5" s="107"/>
      <c r="GAI5" s="107"/>
      <c r="GAJ5" s="107"/>
      <c r="GAK5" s="107"/>
      <c r="GAL5" s="107"/>
      <c r="GAM5" s="107"/>
      <c r="GAN5" s="107"/>
      <c r="GAO5" s="107"/>
      <c r="GAP5" s="107"/>
      <c r="GAQ5" s="107"/>
      <c r="GAR5" s="107"/>
      <c r="GAS5" s="107"/>
      <c r="GAT5" s="107"/>
      <c r="GAU5" s="107"/>
      <c r="GAV5" s="107"/>
      <c r="GAW5" s="107"/>
      <c r="GAX5" s="107"/>
      <c r="GAY5" s="107"/>
      <c r="GAZ5" s="107"/>
      <c r="GBA5" s="107"/>
      <c r="GBB5" s="107"/>
      <c r="GBC5" s="107"/>
      <c r="GBD5" s="107"/>
      <c r="GBE5" s="107"/>
      <c r="GBF5" s="107"/>
      <c r="GBG5" s="107"/>
      <c r="GBH5" s="107"/>
      <c r="GBI5" s="107"/>
      <c r="GBJ5" s="107"/>
      <c r="GBK5" s="107"/>
      <c r="GBL5" s="107"/>
      <c r="GBM5" s="107"/>
      <c r="GBN5" s="107"/>
      <c r="GBO5" s="107"/>
      <c r="GBP5" s="107"/>
      <c r="GBQ5" s="107"/>
      <c r="GBR5" s="107"/>
      <c r="GBS5" s="107"/>
      <c r="GBT5" s="107"/>
      <c r="GBU5" s="107"/>
      <c r="GBV5" s="107"/>
      <c r="GBW5" s="107"/>
      <c r="GBX5" s="107"/>
      <c r="GBY5" s="107"/>
      <c r="GBZ5" s="107"/>
      <c r="GCA5" s="107"/>
      <c r="GCB5" s="107"/>
      <c r="GCC5" s="107"/>
      <c r="GCD5" s="107"/>
      <c r="GCE5" s="107"/>
      <c r="GCF5" s="107"/>
      <c r="GCG5" s="107"/>
      <c r="GCH5" s="107"/>
      <c r="GCI5" s="107"/>
      <c r="GCJ5" s="107"/>
      <c r="GCK5" s="107"/>
      <c r="GCL5" s="107"/>
      <c r="GCM5" s="107"/>
      <c r="GCN5" s="107"/>
      <c r="GCO5" s="107"/>
      <c r="GCP5" s="107"/>
      <c r="GCQ5" s="107"/>
      <c r="GCR5" s="107"/>
      <c r="GCS5" s="107"/>
      <c r="GCT5" s="107"/>
      <c r="GCU5" s="107"/>
      <c r="GCV5" s="107"/>
      <c r="GCW5" s="107"/>
      <c r="GCX5" s="107"/>
      <c r="GCY5" s="107"/>
      <c r="GCZ5" s="107"/>
      <c r="GDA5" s="107"/>
      <c r="GDB5" s="107"/>
      <c r="GDC5" s="107"/>
      <c r="GDD5" s="107"/>
      <c r="GDE5" s="107"/>
      <c r="GDF5" s="107"/>
      <c r="GDG5" s="107"/>
      <c r="GDH5" s="107"/>
      <c r="GDI5" s="107"/>
      <c r="GDJ5" s="107"/>
      <c r="GDK5" s="107"/>
      <c r="GDL5" s="107"/>
      <c r="GDM5" s="107"/>
      <c r="GDN5" s="107"/>
      <c r="GDO5" s="107"/>
      <c r="GDP5" s="107"/>
      <c r="GDQ5" s="107"/>
      <c r="GDR5" s="107"/>
      <c r="GDS5" s="107"/>
      <c r="GDT5" s="107"/>
      <c r="GDU5" s="107"/>
      <c r="GDV5" s="107"/>
      <c r="GDW5" s="107"/>
      <c r="GDX5" s="107"/>
      <c r="GDY5" s="107"/>
      <c r="GDZ5" s="107"/>
      <c r="GEA5" s="107"/>
      <c r="GEB5" s="107"/>
      <c r="GEC5" s="107"/>
      <c r="GED5" s="107"/>
      <c r="GEE5" s="107"/>
      <c r="GEF5" s="107"/>
      <c r="GEG5" s="107"/>
      <c r="GEH5" s="107"/>
      <c r="GEI5" s="107"/>
      <c r="GEJ5" s="107"/>
      <c r="GEK5" s="107"/>
      <c r="GEL5" s="107"/>
      <c r="GEM5" s="107"/>
      <c r="GEN5" s="107"/>
      <c r="GEO5" s="107"/>
      <c r="GEP5" s="107"/>
      <c r="GEQ5" s="107"/>
      <c r="GER5" s="107"/>
      <c r="GES5" s="107"/>
      <c r="GET5" s="107"/>
      <c r="GEU5" s="107"/>
      <c r="GEV5" s="107"/>
      <c r="GEW5" s="107"/>
      <c r="GEX5" s="107"/>
      <c r="GEY5" s="107"/>
      <c r="GEZ5" s="107"/>
      <c r="GFA5" s="107"/>
      <c r="GFB5" s="107"/>
      <c r="GFC5" s="107"/>
      <c r="GFD5" s="107"/>
      <c r="GFE5" s="107"/>
      <c r="GFF5" s="107"/>
      <c r="GFG5" s="107"/>
      <c r="GFH5" s="107"/>
      <c r="GFI5" s="107"/>
      <c r="GFJ5" s="107"/>
      <c r="GFK5" s="107"/>
      <c r="GFL5" s="107"/>
      <c r="GFM5" s="107"/>
      <c r="GFN5" s="107"/>
      <c r="GFO5" s="107"/>
      <c r="GFP5" s="107"/>
      <c r="GFQ5" s="107"/>
      <c r="GFR5" s="107"/>
      <c r="GFS5" s="107"/>
      <c r="GFT5" s="107"/>
      <c r="GFU5" s="107"/>
      <c r="GFV5" s="107"/>
      <c r="GFW5" s="107"/>
      <c r="GFX5" s="107"/>
      <c r="GFY5" s="107"/>
      <c r="GFZ5" s="107"/>
      <c r="GGA5" s="107"/>
      <c r="GGB5" s="107"/>
      <c r="GGC5" s="107"/>
      <c r="GGD5" s="107"/>
      <c r="GGE5" s="107"/>
      <c r="GGF5" s="107"/>
      <c r="GGG5" s="107"/>
      <c r="GGH5" s="107"/>
      <c r="GGI5" s="107"/>
      <c r="GGJ5" s="107"/>
      <c r="GGK5" s="107"/>
      <c r="GGL5" s="107"/>
      <c r="GGM5" s="107"/>
      <c r="GGN5" s="107"/>
      <c r="GGO5" s="107"/>
      <c r="GGP5" s="107"/>
      <c r="GGQ5" s="107"/>
      <c r="GGR5" s="107"/>
      <c r="GGS5" s="107"/>
      <c r="GGT5" s="107"/>
      <c r="GGU5" s="107"/>
      <c r="GGV5" s="107"/>
      <c r="GGW5" s="107"/>
      <c r="GGX5" s="107"/>
      <c r="GGY5" s="107"/>
      <c r="GGZ5" s="107"/>
      <c r="GHA5" s="107"/>
      <c r="GHB5" s="107"/>
      <c r="GHC5" s="107"/>
      <c r="GHD5" s="107"/>
      <c r="GHE5" s="107"/>
      <c r="GHF5" s="107"/>
      <c r="GHG5" s="107"/>
      <c r="GHH5" s="107"/>
      <c r="GHI5" s="107"/>
      <c r="GHJ5" s="107"/>
      <c r="GHK5" s="107"/>
      <c r="GHL5" s="107"/>
      <c r="GHM5" s="107"/>
      <c r="GHN5" s="107"/>
      <c r="GHO5" s="107"/>
      <c r="GHP5" s="107"/>
      <c r="GHQ5" s="107"/>
      <c r="GHR5" s="107"/>
      <c r="GHS5" s="107"/>
      <c r="GHT5" s="107"/>
      <c r="GHU5" s="107"/>
      <c r="GHV5" s="107"/>
      <c r="GHW5" s="107"/>
      <c r="GHX5" s="107"/>
      <c r="GHY5" s="107"/>
      <c r="GHZ5" s="107"/>
      <c r="GIA5" s="107"/>
      <c r="GIB5" s="107"/>
      <c r="GIC5" s="107"/>
      <c r="GID5" s="107"/>
      <c r="GIE5" s="107"/>
      <c r="GIF5" s="107"/>
      <c r="GIG5" s="107"/>
      <c r="GIH5" s="107"/>
      <c r="GII5" s="107"/>
      <c r="GIJ5" s="107"/>
      <c r="GIK5" s="107"/>
      <c r="GIL5" s="107"/>
      <c r="GIM5" s="107"/>
      <c r="GIN5" s="107"/>
      <c r="GIO5" s="107"/>
      <c r="GIP5" s="107"/>
      <c r="GIQ5" s="107"/>
      <c r="GIR5" s="107"/>
      <c r="GIS5" s="107"/>
      <c r="GIT5" s="107"/>
      <c r="GIU5" s="107"/>
      <c r="GIV5" s="107"/>
      <c r="GIW5" s="107"/>
      <c r="GIX5" s="107"/>
      <c r="GIY5" s="107"/>
      <c r="GIZ5" s="107"/>
      <c r="GJA5" s="107"/>
      <c r="GJB5" s="107"/>
      <c r="GJC5" s="107"/>
      <c r="GJD5" s="107"/>
      <c r="GJE5" s="107"/>
      <c r="GJF5" s="107"/>
      <c r="GJG5" s="107"/>
      <c r="GJH5" s="107"/>
      <c r="GJI5" s="107"/>
      <c r="GJJ5" s="107"/>
      <c r="GJK5" s="107"/>
      <c r="GJL5" s="107"/>
      <c r="GJM5" s="107"/>
      <c r="GJN5" s="107"/>
      <c r="GJO5" s="107"/>
      <c r="GJP5" s="107"/>
      <c r="GJQ5" s="107"/>
      <c r="GJR5" s="107"/>
      <c r="GJS5" s="107"/>
      <c r="GJT5" s="107"/>
      <c r="GJU5" s="107"/>
      <c r="GJV5" s="107"/>
      <c r="GJW5" s="107"/>
      <c r="GJX5" s="107"/>
      <c r="GJY5" s="107"/>
      <c r="GJZ5" s="107"/>
      <c r="GKA5" s="107"/>
      <c r="GKB5" s="107"/>
      <c r="GKC5" s="107"/>
      <c r="GKD5" s="107"/>
      <c r="GKE5" s="107"/>
      <c r="GKF5" s="107"/>
      <c r="GKG5" s="107"/>
      <c r="GKH5" s="107"/>
      <c r="GKI5" s="107"/>
      <c r="GKJ5" s="107"/>
      <c r="GKK5" s="107"/>
      <c r="GKL5" s="107"/>
      <c r="GKM5" s="107"/>
      <c r="GKN5" s="107"/>
      <c r="GKO5" s="107"/>
      <c r="GKP5" s="107"/>
      <c r="GKQ5" s="107"/>
      <c r="GKR5" s="107"/>
      <c r="GKS5" s="107"/>
      <c r="GKT5" s="107"/>
      <c r="GKU5" s="107"/>
      <c r="GKV5" s="107"/>
      <c r="GKW5" s="107"/>
      <c r="GKX5" s="107"/>
      <c r="GKY5" s="107"/>
      <c r="GKZ5" s="107"/>
      <c r="GLA5" s="107"/>
      <c r="GLB5" s="107"/>
      <c r="GLC5" s="107"/>
      <c r="GLD5" s="107"/>
      <c r="GLE5" s="107"/>
      <c r="GLF5" s="107"/>
      <c r="GLG5" s="107"/>
      <c r="GLH5" s="107"/>
      <c r="GLI5" s="107"/>
      <c r="GLJ5" s="107"/>
      <c r="GLK5" s="107"/>
      <c r="GLL5" s="107"/>
      <c r="GLM5" s="107"/>
      <c r="GLN5" s="107"/>
      <c r="GLO5" s="107"/>
      <c r="GLP5" s="107"/>
      <c r="GLQ5" s="107"/>
      <c r="GLR5" s="107"/>
      <c r="GLS5" s="107"/>
      <c r="GLT5" s="107"/>
      <c r="GLU5" s="107"/>
      <c r="GLV5" s="107"/>
      <c r="GLW5" s="107"/>
      <c r="GLX5" s="107"/>
      <c r="GLY5" s="107"/>
      <c r="GLZ5" s="107"/>
      <c r="GMA5" s="107"/>
      <c r="GMB5" s="107"/>
      <c r="GMC5" s="107"/>
      <c r="GMD5" s="107"/>
      <c r="GME5" s="107"/>
      <c r="GMF5" s="107"/>
      <c r="GMG5" s="107"/>
      <c r="GMH5" s="107"/>
      <c r="GMI5" s="107"/>
      <c r="GMJ5" s="107"/>
      <c r="GMK5" s="107"/>
      <c r="GML5" s="107"/>
      <c r="GMM5" s="107"/>
      <c r="GMN5" s="107"/>
      <c r="GMO5" s="107"/>
      <c r="GMP5" s="107"/>
      <c r="GMQ5" s="107"/>
      <c r="GMR5" s="107"/>
      <c r="GMS5" s="107"/>
      <c r="GMT5" s="107"/>
      <c r="GMU5" s="107"/>
      <c r="GMV5" s="107"/>
      <c r="GMW5" s="107"/>
      <c r="GMX5" s="107"/>
      <c r="GMY5" s="107"/>
      <c r="GMZ5" s="107"/>
      <c r="GNA5" s="107"/>
      <c r="GNB5" s="107"/>
      <c r="GNC5" s="107"/>
      <c r="GND5" s="107"/>
      <c r="GNE5" s="107"/>
      <c r="GNF5" s="107"/>
      <c r="GNG5" s="107"/>
      <c r="GNH5" s="107"/>
      <c r="GNI5" s="107"/>
      <c r="GNJ5" s="107"/>
      <c r="GNK5" s="107"/>
      <c r="GNL5" s="107"/>
      <c r="GNM5" s="107"/>
      <c r="GNN5" s="107"/>
      <c r="GNO5" s="107"/>
      <c r="GNP5" s="107"/>
      <c r="GNQ5" s="107"/>
      <c r="GNR5" s="107"/>
      <c r="GNS5" s="107"/>
      <c r="GNT5" s="107"/>
      <c r="GNU5" s="107"/>
      <c r="GNV5" s="107"/>
      <c r="GNW5" s="107"/>
      <c r="GNX5" s="107"/>
      <c r="GNY5" s="107"/>
      <c r="GNZ5" s="107"/>
      <c r="GOA5" s="107"/>
      <c r="GOB5" s="107"/>
      <c r="GOC5" s="107"/>
      <c r="GOD5" s="107"/>
      <c r="GOE5" s="107"/>
      <c r="GOF5" s="107"/>
      <c r="GOG5" s="107"/>
      <c r="GOH5" s="107"/>
      <c r="GOI5" s="107"/>
      <c r="GOJ5" s="107"/>
      <c r="GOK5" s="107"/>
      <c r="GOL5" s="107"/>
      <c r="GOM5" s="107"/>
      <c r="GON5" s="107"/>
      <c r="GOO5" s="107"/>
      <c r="GOP5" s="107"/>
      <c r="GOQ5" s="107"/>
      <c r="GOR5" s="107"/>
      <c r="GOS5" s="107"/>
      <c r="GOT5" s="107"/>
      <c r="GOU5" s="107"/>
      <c r="GOV5" s="107"/>
      <c r="GOW5" s="107"/>
      <c r="GOX5" s="107"/>
      <c r="GOY5" s="107"/>
      <c r="GOZ5" s="107"/>
      <c r="GPA5" s="107"/>
      <c r="GPB5" s="107"/>
      <c r="GPC5" s="107"/>
      <c r="GPD5" s="107"/>
      <c r="GPE5" s="107"/>
      <c r="GPF5" s="107"/>
      <c r="GPG5" s="107"/>
      <c r="GPH5" s="107"/>
      <c r="GPI5" s="107"/>
      <c r="GPJ5" s="107"/>
      <c r="GPK5" s="107"/>
      <c r="GPL5" s="107"/>
      <c r="GPM5" s="107"/>
      <c r="GPN5" s="107"/>
      <c r="GPO5" s="107"/>
      <c r="GPP5" s="107"/>
      <c r="GPQ5" s="107"/>
      <c r="GPR5" s="107"/>
      <c r="GPS5" s="107"/>
      <c r="GPT5" s="107"/>
      <c r="GPU5" s="107"/>
      <c r="GPV5" s="107"/>
      <c r="GPW5" s="107"/>
      <c r="GPX5" s="107"/>
      <c r="GPY5" s="107"/>
      <c r="GPZ5" s="107"/>
      <c r="GQA5" s="107"/>
      <c r="GQB5" s="107"/>
      <c r="GQC5" s="107"/>
      <c r="GQD5" s="107"/>
      <c r="GQE5" s="107"/>
      <c r="GQF5" s="107"/>
      <c r="GQG5" s="107"/>
      <c r="GQH5" s="107"/>
      <c r="GQI5" s="107"/>
      <c r="GQJ5" s="107"/>
      <c r="GQK5" s="107"/>
      <c r="GQL5" s="107"/>
      <c r="GQM5" s="107"/>
      <c r="GQN5" s="107"/>
      <c r="GQO5" s="107"/>
      <c r="GQP5" s="107"/>
      <c r="GQQ5" s="107"/>
      <c r="GQR5" s="107"/>
      <c r="GQS5" s="107"/>
      <c r="GQT5" s="107"/>
      <c r="GQU5" s="107"/>
      <c r="GQV5" s="107"/>
      <c r="GQW5" s="107"/>
      <c r="GQX5" s="107"/>
      <c r="GQY5" s="107"/>
      <c r="GQZ5" s="107"/>
      <c r="GRA5" s="107"/>
      <c r="GRB5" s="107"/>
      <c r="GRC5" s="107"/>
      <c r="GRD5" s="107"/>
      <c r="GRE5" s="107"/>
      <c r="GRF5" s="107"/>
      <c r="GRG5" s="107"/>
      <c r="GRH5" s="107"/>
      <c r="GRI5" s="107"/>
      <c r="GRJ5" s="107"/>
      <c r="GRK5" s="107"/>
      <c r="GRL5" s="107"/>
      <c r="GRM5" s="107"/>
      <c r="GRN5" s="107"/>
      <c r="GRO5" s="107"/>
      <c r="GRP5" s="107"/>
      <c r="GRQ5" s="107"/>
      <c r="GRR5" s="107"/>
      <c r="GRS5" s="107"/>
      <c r="GRT5" s="107"/>
      <c r="GRU5" s="107"/>
      <c r="GRV5" s="107"/>
      <c r="GRW5" s="107"/>
      <c r="GRX5" s="107"/>
      <c r="GRY5" s="107"/>
      <c r="GRZ5" s="107"/>
      <c r="GSA5" s="107"/>
      <c r="GSB5" s="107"/>
      <c r="GSC5" s="107"/>
      <c r="GSD5" s="107"/>
      <c r="GSE5" s="107"/>
      <c r="GSF5" s="107"/>
      <c r="GSG5" s="107"/>
      <c r="GSH5" s="107"/>
      <c r="GSI5" s="107"/>
      <c r="GSJ5" s="107"/>
      <c r="GSK5" s="107"/>
      <c r="GSL5" s="107"/>
      <c r="GSM5" s="107"/>
      <c r="GSN5" s="107"/>
      <c r="GSO5" s="107"/>
      <c r="GSP5" s="107"/>
      <c r="GSQ5" s="107"/>
      <c r="GSR5" s="107"/>
      <c r="GSS5" s="107"/>
      <c r="GST5" s="107"/>
      <c r="GSU5" s="107"/>
      <c r="GSV5" s="107"/>
      <c r="GSW5" s="107"/>
      <c r="GSX5" s="107"/>
      <c r="GSY5" s="107"/>
      <c r="GSZ5" s="107"/>
      <c r="GTA5" s="107"/>
      <c r="GTB5" s="107"/>
      <c r="GTC5" s="107"/>
      <c r="GTD5" s="107"/>
      <c r="GTE5" s="107"/>
      <c r="GTF5" s="107"/>
      <c r="GTG5" s="107"/>
      <c r="GTH5" s="107"/>
      <c r="GTI5" s="107"/>
      <c r="GTJ5" s="107"/>
      <c r="GTK5" s="107"/>
      <c r="GTL5" s="107"/>
      <c r="GTM5" s="107"/>
      <c r="GTN5" s="107"/>
      <c r="GTO5" s="107"/>
      <c r="GTP5" s="107"/>
      <c r="GTQ5" s="107"/>
      <c r="GTR5" s="107"/>
      <c r="GTS5" s="107"/>
      <c r="GTT5" s="107"/>
      <c r="GTU5" s="107"/>
      <c r="GTV5" s="107"/>
      <c r="GTW5" s="107"/>
      <c r="GTX5" s="107"/>
      <c r="GTY5" s="107"/>
      <c r="GTZ5" s="107"/>
      <c r="GUA5" s="107"/>
      <c r="GUB5" s="107"/>
      <c r="GUC5" s="107"/>
      <c r="GUD5" s="107"/>
      <c r="GUE5" s="107"/>
      <c r="GUF5" s="107"/>
      <c r="GUG5" s="107"/>
      <c r="GUH5" s="107"/>
      <c r="GUI5" s="107"/>
      <c r="GUJ5" s="107"/>
      <c r="GUK5" s="107"/>
      <c r="GUL5" s="107"/>
      <c r="GUM5" s="107"/>
      <c r="GUN5" s="107"/>
      <c r="GUO5" s="107"/>
      <c r="GUP5" s="107"/>
      <c r="GUQ5" s="107"/>
      <c r="GUR5" s="107"/>
      <c r="GUS5" s="107"/>
      <c r="GUT5" s="107"/>
      <c r="GUU5" s="107"/>
      <c r="GUV5" s="107"/>
      <c r="GUW5" s="107"/>
      <c r="GUX5" s="107"/>
      <c r="GUY5" s="107"/>
      <c r="GUZ5" s="107"/>
      <c r="GVA5" s="107"/>
      <c r="GVB5" s="107"/>
      <c r="GVC5" s="107"/>
      <c r="GVD5" s="107"/>
      <c r="GVE5" s="107"/>
      <c r="GVF5" s="107"/>
      <c r="GVG5" s="107"/>
      <c r="GVH5" s="107"/>
      <c r="GVI5" s="107"/>
      <c r="GVJ5" s="107"/>
      <c r="GVK5" s="107"/>
      <c r="GVL5" s="107"/>
      <c r="GVM5" s="107"/>
      <c r="GVN5" s="107"/>
      <c r="GVO5" s="107"/>
      <c r="GVP5" s="107"/>
      <c r="GVQ5" s="107"/>
      <c r="GVR5" s="107"/>
      <c r="GVS5" s="107"/>
      <c r="GVT5" s="107"/>
      <c r="GVU5" s="107"/>
      <c r="GVV5" s="107"/>
      <c r="GVW5" s="107"/>
      <c r="GVX5" s="107"/>
      <c r="GVY5" s="107"/>
      <c r="GVZ5" s="107"/>
      <c r="GWA5" s="107"/>
      <c r="GWB5" s="107"/>
      <c r="GWC5" s="107"/>
      <c r="GWD5" s="107"/>
      <c r="GWE5" s="107"/>
      <c r="GWF5" s="107"/>
      <c r="GWG5" s="107"/>
      <c r="GWH5" s="107"/>
      <c r="GWI5" s="107"/>
      <c r="GWJ5" s="107"/>
      <c r="GWK5" s="107"/>
      <c r="GWL5" s="107"/>
      <c r="GWM5" s="107"/>
      <c r="GWN5" s="107"/>
      <c r="GWO5" s="107"/>
      <c r="GWP5" s="107"/>
      <c r="GWQ5" s="107"/>
      <c r="GWR5" s="107"/>
      <c r="GWS5" s="107"/>
      <c r="GWT5" s="107"/>
      <c r="GWU5" s="107"/>
      <c r="GWV5" s="107"/>
      <c r="GWW5" s="107"/>
      <c r="GWX5" s="107"/>
      <c r="GWY5" s="107"/>
      <c r="GWZ5" s="107"/>
      <c r="GXA5" s="107"/>
      <c r="GXB5" s="107"/>
      <c r="GXC5" s="107"/>
      <c r="GXD5" s="107"/>
      <c r="GXE5" s="107"/>
      <c r="GXF5" s="107"/>
      <c r="GXG5" s="107"/>
      <c r="GXH5" s="107"/>
      <c r="GXI5" s="107"/>
      <c r="GXJ5" s="107"/>
      <c r="GXK5" s="107"/>
      <c r="GXL5" s="107"/>
      <c r="GXM5" s="107"/>
      <c r="GXN5" s="107"/>
      <c r="GXO5" s="107"/>
      <c r="GXP5" s="107"/>
      <c r="GXQ5" s="107"/>
      <c r="GXR5" s="107"/>
      <c r="GXS5" s="107"/>
      <c r="GXT5" s="107"/>
      <c r="GXU5" s="107"/>
      <c r="GXV5" s="107"/>
      <c r="GXW5" s="107"/>
      <c r="GXX5" s="107"/>
      <c r="GXY5" s="107"/>
      <c r="GXZ5" s="107"/>
      <c r="GYA5" s="107"/>
      <c r="GYB5" s="107"/>
      <c r="GYC5" s="107"/>
      <c r="GYD5" s="107"/>
      <c r="GYE5" s="107"/>
      <c r="GYF5" s="107"/>
      <c r="GYG5" s="107"/>
      <c r="GYH5" s="107"/>
      <c r="GYI5" s="107"/>
      <c r="GYJ5" s="107"/>
      <c r="GYK5" s="107"/>
      <c r="GYL5" s="107"/>
      <c r="GYM5" s="107"/>
      <c r="GYN5" s="107"/>
      <c r="GYO5" s="107"/>
      <c r="GYP5" s="107"/>
      <c r="GYQ5" s="107"/>
      <c r="GYR5" s="107"/>
      <c r="GYS5" s="107"/>
      <c r="GYT5" s="107"/>
      <c r="GYU5" s="107"/>
      <c r="GYV5" s="107"/>
      <c r="GYW5" s="107"/>
      <c r="GYX5" s="107"/>
      <c r="GYY5" s="107"/>
      <c r="GYZ5" s="107"/>
      <c r="GZA5" s="107"/>
      <c r="GZB5" s="107"/>
      <c r="GZC5" s="107"/>
      <c r="GZD5" s="107"/>
      <c r="GZE5" s="107"/>
      <c r="GZF5" s="107"/>
      <c r="GZG5" s="107"/>
      <c r="GZH5" s="107"/>
      <c r="GZI5" s="107"/>
      <c r="GZJ5" s="107"/>
      <c r="GZK5" s="107"/>
      <c r="GZL5" s="107"/>
      <c r="GZM5" s="107"/>
      <c r="GZN5" s="107"/>
      <c r="GZO5" s="107"/>
      <c r="GZP5" s="107"/>
      <c r="GZQ5" s="107"/>
      <c r="GZR5" s="107"/>
      <c r="GZS5" s="107"/>
      <c r="GZT5" s="107"/>
      <c r="GZU5" s="107"/>
      <c r="GZV5" s="107"/>
      <c r="GZW5" s="107"/>
      <c r="GZX5" s="107"/>
      <c r="GZY5" s="107"/>
      <c r="GZZ5" s="107"/>
      <c r="HAA5" s="107"/>
      <c r="HAB5" s="107"/>
      <c r="HAC5" s="107"/>
      <c r="HAD5" s="107"/>
      <c r="HAE5" s="107"/>
      <c r="HAF5" s="107"/>
      <c r="HAG5" s="107"/>
      <c r="HAH5" s="107"/>
      <c r="HAI5" s="107"/>
      <c r="HAJ5" s="107"/>
      <c r="HAK5" s="107"/>
      <c r="HAL5" s="107"/>
      <c r="HAM5" s="107"/>
      <c r="HAN5" s="107"/>
      <c r="HAO5" s="107"/>
      <c r="HAP5" s="107"/>
      <c r="HAQ5" s="107"/>
      <c r="HAR5" s="107"/>
      <c r="HAS5" s="107"/>
      <c r="HAT5" s="107"/>
      <c r="HAU5" s="107"/>
      <c r="HAV5" s="107"/>
      <c r="HAW5" s="107"/>
      <c r="HAX5" s="107"/>
      <c r="HAY5" s="107"/>
      <c r="HAZ5" s="107"/>
      <c r="HBA5" s="107"/>
      <c r="HBB5" s="107"/>
      <c r="HBC5" s="107"/>
      <c r="HBD5" s="107"/>
      <c r="HBE5" s="107"/>
      <c r="HBF5" s="107"/>
      <c r="HBG5" s="107"/>
      <c r="HBH5" s="107"/>
      <c r="HBI5" s="107"/>
      <c r="HBJ5" s="107"/>
      <c r="HBK5" s="107"/>
      <c r="HBL5" s="107"/>
      <c r="HBM5" s="107"/>
      <c r="HBN5" s="107"/>
      <c r="HBO5" s="107"/>
      <c r="HBP5" s="107"/>
      <c r="HBQ5" s="107"/>
      <c r="HBR5" s="107"/>
      <c r="HBS5" s="107"/>
      <c r="HBT5" s="107"/>
      <c r="HBU5" s="107"/>
      <c r="HBV5" s="107"/>
      <c r="HBW5" s="107"/>
      <c r="HBX5" s="107"/>
      <c r="HBY5" s="107"/>
      <c r="HBZ5" s="107"/>
      <c r="HCA5" s="107"/>
      <c r="HCB5" s="107"/>
      <c r="HCC5" s="107"/>
      <c r="HCD5" s="107"/>
      <c r="HCE5" s="107"/>
      <c r="HCF5" s="107"/>
      <c r="HCG5" s="107"/>
      <c r="HCH5" s="107"/>
      <c r="HCI5" s="107"/>
      <c r="HCJ5" s="107"/>
      <c r="HCK5" s="107"/>
      <c r="HCL5" s="107"/>
      <c r="HCM5" s="107"/>
      <c r="HCN5" s="107"/>
      <c r="HCO5" s="107"/>
      <c r="HCP5" s="107"/>
      <c r="HCQ5" s="107"/>
      <c r="HCR5" s="107"/>
      <c r="HCS5" s="107"/>
      <c r="HCT5" s="107"/>
      <c r="HCU5" s="107"/>
      <c r="HCV5" s="107"/>
      <c r="HCW5" s="107"/>
      <c r="HCX5" s="107"/>
      <c r="HCY5" s="107"/>
      <c r="HCZ5" s="107"/>
      <c r="HDA5" s="107"/>
      <c r="HDB5" s="107"/>
      <c r="HDC5" s="107"/>
      <c r="HDD5" s="107"/>
      <c r="HDE5" s="107"/>
      <c r="HDF5" s="107"/>
      <c r="HDG5" s="107"/>
      <c r="HDH5" s="107"/>
      <c r="HDI5" s="107"/>
      <c r="HDJ5" s="107"/>
      <c r="HDK5" s="107"/>
      <c r="HDL5" s="107"/>
      <c r="HDM5" s="107"/>
      <c r="HDN5" s="107"/>
      <c r="HDO5" s="107"/>
      <c r="HDP5" s="107"/>
      <c r="HDQ5" s="107"/>
      <c r="HDR5" s="107"/>
      <c r="HDS5" s="107"/>
      <c r="HDT5" s="107"/>
      <c r="HDU5" s="107"/>
      <c r="HDV5" s="107"/>
      <c r="HDW5" s="107"/>
      <c r="HDX5" s="107"/>
      <c r="HDY5" s="107"/>
      <c r="HDZ5" s="107"/>
      <c r="HEA5" s="107"/>
      <c r="HEB5" s="107"/>
      <c r="HEC5" s="107"/>
      <c r="HED5" s="107"/>
      <c r="HEE5" s="107"/>
      <c r="HEF5" s="107"/>
      <c r="HEG5" s="107"/>
      <c r="HEH5" s="107"/>
      <c r="HEI5" s="107"/>
      <c r="HEJ5" s="107"/>
      <c r="HEK5" s="107"/>
      <c r="HEL5" s="107"/>
      <c r="HEM5" s="107"/>
      <c r="HEN5" s="107"/>
      <c r="HEO5" s="107"/>
      <c r="HEP5" s="107"/>
      <c r="HEQ5" s="107"/>
      <c r="HER5" s="107"/>
      <c r="HES5" s="107"/>
      <c r="HET5" s="107"/>
      <c r="HEU5" s="107"/>
      <c r="HEV5" s="107"/>
      <c r="HEW5" s="107"/>
      <c r="HEX5" s="107"/>
      <c r="HEY5" s="107"/>
      <c r="HEZ5" s="107"/>
      <c r="HFA5" s="107"/>
      <c r="HFB5" s="107"/>
      <c r="HFC5" s="107"/>
      <c r="HFD5" s="107"/>
      <c r="HFE5" s="107"/>
      <c r="HFF5" s="107"/>
      <c r="HFG5" s="107"/>
      <c r="HFH5" s="107"/>
      <c r="HFI5" s="107"/>
      <c r="HFJ5" s="107"/>
      <c r="HFK5" s="107"/>
      <c r="HFL5" s="107"/>
      <c r="HFM5" s="107"/>
      <c r="HFN5" s="107"/>
      <c r="HFO5" s="107"/>
      <c r="HFP5" s="107"/>
      <c r="HFQ5" s="107"/>
      <c r="HFR5" s="107"/>
      <c r="HFS5" s="107"/>
      <c r="HFT5" s="107"/>
      <c r="HFU5" s="107"/>
      <c r="HFV5" s="107"/>
      <c r="HFW5" s="107"/>
      <c r="HFX5" s="107"/>
      <c r="HFY5" s="107"/>
      <c r="HFZ5" s="107"/>
      <c r="HGA5" s="107"/>
      <c r="HGB5" s="107"/>
      <c r="HGC5" s="107"/>
      <c r="HGD5" s="107"/>
      <c r="HGE5" s="107"/>
      <c r="HGF5" s="107"/>
      <c r="HGG5" s="107"/>
      <c r="HGH5" s="107"/>
      <c r="HGI5" s="107"/>
      <c r="HGJ5" s="107"/>
      <c r="HGK5" s="107"/>
      <c r="HGL5" s="107"/>
      <c r="HGM5" s="107"/>
      <c r="HGN5" s="107"/>
      <c r="HGO5" s="107"/>
      <c r="HGP5" s="107"/>
      <c r="HGQ5" s="107"/>
      <c r="HGR5" s="107"/>
      <c r="HGS5" s="107"/>
      <c r="HGT5" s="107"/>
      <c r="HGU5" s="107"/>
      <c r="HGV5" s="107"/>
      <c r="HGW5" s="107"/>
      <c r="HGX5" s="107"/>
      <c r="HGY5" s="107"/>
      <c r="HGZ5" s="107"/>
      <c r="HHA5" s="107"/>
      <c r="HHB5" s="107"/>
      <c r="HHC5" s="107"/>
      <c r="HHD5" s="107"/>
      <c r="HHE5" s="107"/>
      <c r="HHF5" s="107"/>
      <c r="HHG5" s="107"/>
      <c r="HHH5" s="107"/>
      <c r="HHI5" s="107"/>
      <c r="HHJ5" s="107"/>
      <c r="HHK5" s="107"/>
      <c r="HHL5" s="107"/>
      <c r="HHM5" s="107"/>
      <c r="HHN5" s="107"/>
      <c r="HHO5" s="107"/>
      <c r="HHP5" s="107"/>
      <c r="HHQ5" s="107"/>
      <c r="HHR5" s="107"/>
      <c r="HHS5" s="107"/>
      <c r="HHT5" s="107"/>
      <c r="HHU5" s="107"/>
      <c r="HHV5" s="107"/>
      <c r="HHW5" s="107"/>
      <c r="HHX5" s="107"/>
      <c r="HHY5" s="107"/>
      <c r="HHZ5" s="107"/>
      <c r="HIA5" s="107"/>
      <c r="HIB5" s="107"/>
      <c r="HIC5" s="107"/>
      <c r="HID5" s="107"/>
      <c r="HIE5" s="107"/>
      <c r="HIF5" s="107"/>
      <c r="HIG5" s="107"/>
      <c r="HIH5" s="107"/>
      <c r="HII5" s="107"/>
      <c r="HIJ5" s="107"/>
      <c r="HIK5" s="107"/>
      <c r="HIL5" s="107"/>
      <c r="HIM5" s="107"/>
      <c r="HIN5" s="107"/>
      <c r="HIO5" s="107"/>
      <c r="HIP5" s="107"/>
      <c r="HIQ5" s="107"/>
      <c r="HIR5" s="107"/>
      <c r="HIS5" s="107"/>
      <c r="HIT5" s="107"/>
      <c r="HIU5" s="107"/>
      <c r="HIV5" s="107"/>
      <c r="HIW5" s="107"/>
      <c r="HIX5" s="107"/>
      <c r="HIY5" s="107"/>
      <c r="HIZ5" s="107"/>
      <c r="HJA5" s="107"/>
      <c r="HJB5" s="107"/>
      <c r="HJC5" s="107"/>
      <c r="HJD5" s="107"/>
      <c r="HJE5" s="107"/>
      <c r="HJF5" s="107"/>
      <c r="HJG5" s="107"/>
      <c r="HJH5" s="107"/>
      <c r="HJI5" s="107"/>
      <c r="HJJ5" s="107"/>
      <c r="HJK5" s="107"/>
      <c r="HJL5" s="107"/>
      <c r="HJM5" s="107"/>
      <c r="HJN5" s="107"/>
      <c r="HJO5" s="107"/>
      <c r="HJP5" s="107"/>
      <c r="HJQ5" s="107"/>
      <c r="HJR5" s="107"/>
      <c r="HJS5" s="107"/>
      <c r="HJT5" s="107"/>
      <c r="HJU5" s="107"/>
      <c r="HJV5" s="107"/>
      <c r="HJW5" s="107"/>
      <c r="HJX5" s="107"/>
      <c r="HJY5" s="107"/>
      <c r="HJZ5" s="107"/>
      <c r="HKA5" s="107"/>
      <c r="HKB5" s="107"/>
      <c r="HKC5" s="107"/>
      <c r="HKD5" s="107"/>
      <c r="HKE5" s="107"/>
      <c r="HKF5" s="107"/>
      <c r="HKG5" s="107"/>
      <c r="HKH5" s="107"/>
      <c r="HKI5" s="107"/>
      <c r="HKJ5" s="107"/>
      <c r="HKK5" s="107"/>
      <c r="HKL5" s="107"/>
      <c r="HKM5" s="107"/>
      <c r="HKN5" s="107"/>
      <c r="HKO5" s="107"/>
      <c r="HKP5" s="107"/>
      <c r="HKQ5" s="107"/>
      <c r="HKR5" s="107"/>
      <c r="HKS5" s="107"/>
      <c r="HKT5" s="107"/>
      <c r="HKU5" s="107"/>
      <c r="HKV5" s="107"/>
      <c r="HKW5" s="107"/>
      <c r="HKX5" s="107"/>
      <c r="HKY5" s="107"/>
      <c r="HKZ5" s="107"/>
      <c r="HLA5" s="107"/>
      <c r="HLB5" s="107"/>
      <c r="HLC5" s="107"/>
      <c r="HLD5" s="107"/>
      <c r="HLE5" s="107"/>
      <c r="HLF5" s="107"/>
      <c r="HLG5" s="107"/>
      <c r="HLH5" s="107"/>
      <c r="HLI5" s="107"/>
      <c r="HLJ5" s="107"/>
      <c r="HLK5" s="107"/>
      <c r="HLL5" s="107"/>
      <c r="HLM5" s="107"/>
      <c r="HLN5" s="107"/>
      <c r="HLO5" s="107"/>
      <c r="HLP5" s="107"/>
      <c r="HLQ5" s="107"/>
      <c r="HLR5" s="107"/>
      <c r="HLS5" s="107"/>
      <c r="HLT5" s="107"/>
      <c r="HLU5" s="107"/>
      <c r="HLV5" s="107"/>
      <c r="HLW5" s="107"/>
      <c r="HLX5" s="107"/>
      <c r="HLY5" s="107"/>
      <c r="HLZ5" s="107"/>
      <c r="HMA5" s="107"/>
      <c r="HMB5" s="107"/>
      <c r="HMC5" s="107"/>
      <c r="HMD5" s="107"/>
      <c r="HME5" s="107"/>
      <c r="HMF5" s="107"/>
      <c r="HMG5" s="107"/>
      <c r="HMH5" s="107"/>
      <c r="HMI5" s="107"/>
      <c r="HMJ5" s="107"/>
      <c r="HMK5" s="107"/>
      <c r="HML5" s="107"/>
      <c r="HMM5" s="107"/>
      <c r="HMN5" s="107"/>
      <c r="HMO5" s="107"/>
      <c r="HMP5" s="107"/>
      <c r="HMQ5" s="107"/>
      <c r="HMR5" s="107"/>
      <c r="HMS5" s="107"/>
      <c r="HMT5" s="107"/>
      <c r="HMU5" s="107"/>
      <c r="HMV5" s="107"/>
      <c r="HMW5" s="107"/>
      <c r="HMX5" s="107"/>
      <c r="HMY5" s="107"/>
      <c r="HMZ5" s="107"/>
      <c r="HNA5" s="107"/>
      <c r="HNB5" s="107"/>
      <c r="HNC5" s="107"/>
      <c r="HND5" s="107"/>
      <c r="HNE5" s="107"/>
      <c r="HNF5" s="107"/>
      <c r="HNG5" s="107"/>
      <c r="HNH5" s="107"/>
      <c r="HNI5" s="107"/>
      <c r="HNJ5" s="107"/>
      <c r="HNK5" s="107"/>
      <c r="HNL5" s="107"/>
      <c r="HNM5" s="107"/>
      <c r="HNN5" s="107"/>
      <c r="HNO5" s="107"/>
      <c r="HNP5" s="107"/>
      <c r="HNQ5" s="107"/>
      <c r="HNR5" s="107"/>
      <c r="HNS5" s="107"/>
      <c r="HNT5" s="107"/>
      <c r="HNU5" s="107"/>
      <c r="HNV5" s="107"/>
      <c r="HNW5" s="107"/>
      <c r="HNX5" s="107"/>
      <c r="HNY5" s="107"/>
      <c r="HNZ5" s="107"/>
      <c r="HOA5" s="107"/>
      <c r="HOB5" s="107"/>
      <c r="HOC5" s="107"/>
      <c r="HOD5" s="107"/>
      <c r="HOE5" s="107"/>
      <c r="HOF5" s="107"/>
      <c r="HOG5" s="107"/>
      <c r="HOH5" s="107"/>
      <c r="HOI5" s="107"/>
      <c r="HOJ5" s="107"/>
      <c r="HOK5" s="107"/>
      <c r="HOL5" s="107"/>
      <c r="HOM5" s="107"/>
      <c r="HON5" s="107"/>
      <c r="HOO5" s="107"/>
      <c r="HOP5" s="107"/>
      <c r="HOQ5" s="107"/>
      <c r="HOR5" s="107"/>
      <c r="HOS5" s="107"/>
      <c r="HOT5" s="107"/>
      <c r="HOU5" s="107"/>
      <c r="HOV5" s="107"/>
      <c r="HOW5" s="107"/>
      <c r="HOX5" s="107"/>
      <c r="HOY5" s="107"/>
      <c r="HOZ5" s="107"/>
      <c r="HPA5" s="107"/>
      <c r="HPB5" s="107"/>
      <c r="HPC5" s="107"/>
      <c r="HPD5" s="107"/>
      <c r="HPE5" s="107"/>
      <c r="HPF5" s="107"/>
      <c r="HPG5" s="107"/>
      <c r="HPH5" s="107"/>
      <c r="HPI5" s="107"/>
      <c r="HPJ5" s="107"/>
      <c r="HPK5" s="107"/>
      <c r="HPL5" s="107"/>
      <c r="HPM5" s="107"/>
      <c r="HPN5" s="107"/>
      <c r="HPO5" s="107"/>
      <c r="HPP5" s="107"/>
      <c r="HPQ5" s="107"/>
      <c r="HPR5" s="107"/>
      <c r="HPS5" s="107"/>
      <c r="HPT5" s="107"/>
      <c r="HPU5" s="107"/>
      <c r="HPV5" s="107"/>
      <c r="HPW5" s="107"/>
      <c r="HPX5" s="107"/>
      <c r="HPY5" s="107"/>
      <c r="HPZ5" s="107"/>
      <c r="HQA5" s="107"/>
      <c r="HQB5" s="107"/>
      <c r="HQC5" s="107"/>
      <c r="HQD5" s="107"/>
      <c r="HQE5" s="107"/>
      <c r="HQF5" s="107"/>
      <c r="HQG5" s="107"/>
      <c r="HQH5" s="107"/>
      <c r="HQI5" s="107"/>
      <c r="HQJ5" s="107"/>
      <c r="HQK5" s="107"/>
      <c r="HQL5" s="107"/>
      <c r="HQM5" s="107"/>
      <c r="HQN5" s="107"/>
      <c r="HQO5" s="107"/>
      <c r="HQP5" s="107"/>
      <c r="HQQ5" s="107"/>
      <c r="HQR5" s="107"/>
      <c r="HQS5" s="107"/>
      <c r="HQT5" s="107"/>
      <c r="HQU5" s="107"/>
      <c r="HQV5" s="107"/>
      <c r="HQW5" s="107"/>
      <c r="HQX5" s="107"/>
      <c r="HQY5" s="107"/>
      <c r="HQZ5" s="107"/>
      <c r="HRA5" s="107"/>
      <c r="HRB5" s="107"/>
      <c r="HRC5" s="107"/>
      <c r="HRD5" s="107"/>
      <c r="HRE5" s="107"/>
      <c r="HRF5" s="107"/>
      <c r="HRG5" s="107"/>
      <c r="HRH5" s="107"/>
      <c r="HRI5" s="107"/>
      <c r="HRJ5" s="107"/>
      <c r="HRK5" s="107"/>
      <c r="HRL5" s="107"/>
      <c r="HRM5" s="107"/>
      <c r="HRN5" s="107"/>
      <c r="HRO5" s="107"/>
      <c r="HRP5" s="107"/>
      <c r="HRQ5" s="107"/>
      <c r="HRR5" s="107"/>
      <c r="HRS5" s="107"/>
      <c r="HRT5" s="107"/>
      <c r="HRU5" s="107"/>
      <c r="HRV5" s="107"/>
      <c r="HRW5" s="107"/>
      <c r="HRX5" s="107"/>
      <c r="HRY5" s="107"/>
      <c r="HRZ5" s="107"/>
      <c r="HSA5" s="107"/>
      <c r="HSB5" s="107"/>
      <c r="HSC5" s="107"/>
      <c r="HSD5" s="107"/>
      <c r="HSE5" s="107"/>
      <c r="HSF5" s="107"/>
      <c r="HSG5" s="107"/>
      <c r="HSH5" s="107"/>
      <c r="HSI5" s="107"/>
      <c r="HSJ5" s="107"/>
      <c r="HSK5" s="107"/>
      <c r="HSL5" s="107"/>
      <c r="HSM5" s="107"/>
      <c r="HSN5" s="107"/>
      <c r="HSO5" s="107"/>
      <c r="HSP5" s="107"/>
      <c r="HSQ5" s="107"/>
      <c r="HSR5" s="107"/>
      <c r="HSS5" s="107"/>
      <c r="HST5" s="107"/>
      <c r="HSU5" s="107"/>
      <c r="HSV5" s="107"/>
      <c r="HSW5" s="107"/>
      <c r="HSX5" s="107"/>
      <c r="HSY5" s="107"/>
      <c r="HSZ5" s="107"/>
      <c r="HTA5" s="107"/>
      <c r="HTB5" s="107"/>
      <c r="HTC5" s="107"/>
      <c r="HTD5" s="107"/>
      <c r="HTE5" s="107"/>
      <c r="HTF5" s="107"/>
      <c r="HTG5" s="107"/>
      <c r="HTH5" s="107"/>
      <c r="HTI5" s="107"/>
      <c r="HTJ5" s="107"/>
      <c r="HTK5" s="107"/>
      <c r="HTL5" s="107"/>
      <c r="HTM5" s="107"/>
      <c r="HTN5" s="107"/>
      <c r="HTO5" s="107"/>
      <c r="HTP5" s="107"/>
      <c r="HTQ5" s="107"/>
      <c r="HTR5" s="107"/>
      <c r="HTS5" s="107"/>
      <c r="HTT5" s="107"/>
      <c r="HTU5" s="107"/>
      <c r="HTV5" s="107"/>
      <c r="HTW5" s="107"/>
      <c r="HTX5" s="107"/>
      <c r="HTY5" s="107"/>
      <c r="HTZ5" s="107"/>
      <c r="HUA5" s="107"/>
      <c r="HUB5" s="107"/>
      <c r="HUC5" s="107"/>
      <c r="HUD5" s="107"/>
      <c r="HUE5" s="107"/>
      <c r="HUF5" s="107"/>
      <c r="HUG5" s="107"/>
      <c r="HUH5" s="107"/>
      <c r="HUI5" s="107"/>
      <c r="HUJ5" s="107"/>
      <c r="HUK5" s="107"/>
      <c r="HUL5" s="107"/>
      <c r="HUM5" s="107"/>
      <c r="HUN5" s="107"/>
      <c r="HUO5" s="107"/>
      <c r="HUP5" s="107"/>
      <c r="HUQ5" s="107"/>
      <c r="HUR5" s="107"/>
      <c r="HUS5" s="107"/>
      <c r="HUT5" s="107"/>
      <c r="HUU5" s="107"/>
      <c r="HUV5" s="107"/>
      <c r="HUW5" s="107"/>
      <c r="HUX5" s="107"/>
      <c r="HUY5" s="107"/>
      <c r="HUZ5" s="107"/>
      <c r="HVA5" s="107"/>
      <c r="HVB5" s="107"/>
      <c r="HVC5" s="107"/>
      <c r="HVD5" s="107"/>
      <c r="HVE5" s="107"/>
      <c r="HVF5" s="107"/>
      <c r="HVG5" s="107"/>
      <c r="HVH5" s="107"/>
      <c r="HVI5" s="107"/>
      <c r="HVJ5" s="107"/>
      <c r="HVK5" s="107"/>
      <c r="HVL5" s="107"/>
      <c r="HVM5" s="107"/>
      <c r="HVN5" s="107"/>
      <c r="HVO5" s="107"/>
      <c r="HVP5" s="107"/>
      <c r="HVQ5" s="107"/>
      <c r="HVR5" s="107"/>
      <c r="HVS5" s="107"/>
      <c r="HVT5" s="107"/>
      <c r="HVU5" s="107"/>
      <c r="HVV5" s="107"/>
      <c r="HVW5" s="107"/>
      <c r="HVX5" s="107"/>
      <c r="HVY5" s="107"/>
      <c r="HVZ5" s="107"/>
      <c r="HWA5" s="107"/>
      <c r="HWB5" s="107"/>
      <c r="HWC5" s="107"/>
      <c r="HWD5" s="107"/>
      <c r="HWE5" s="107"/>
      <c r="HWF5" s="107"/>
      <c r="HWG5" s="107"/>
      <c r="HWH5" s="107"/>
      <c r="HWI5" s="107"/>
      <c r="HWJ5" s="107"/>
      <c r="HWK5" s="107"/>
      <c r="HWL5" s="107"/>
      <c r="HWM5" s="107"/>
      <c r="HWN5" s="107"/>
      <c r="HWO5" s="107"/>
      <c r="HWP5" s="107"/>
      <c r="HWQ5" s="107"/>
      <c r="HWR5" s="107"/>
      <c r="HWS5" s="107"/>
      <c r="HWT5" s="107"/>
      <c r="HWU5" s="107"/>
      <c r="HWV5" s="107"/>
      <c r="HWW5" s="107"/>
      <c r="HWX5" s="107"/>
      <c r="HWY5" s="107"/>
      <c r="HWZ5" s="107"/>
      <c r="HXA5" s="107"/>
      <c r="HXB5" s="107"/>
      <c r="HXC5" s="107"/>
      <c r="HXD5" s="107"/>
      <c r="HXE5" s="107"/>
      <c r="HXF5" s="107"/>
      <c r="HXG5" s="107"/>
      <c r="HXH5" s="107"/>
      <c r="HXI5" s="107"/>
      <c r="HXJ5" s="107"/>
      <c r="HXK5" s="107"/>
      <c r="HXL5" s="107"/>
      <c r="HXM5" s="107"/>
      <c r="HXN5" s="107"/>
      <c r="HXO5" s="107"/>
      <c r="HXP5" s="107"/>
      <c r="HXQ5" s="107"/>
      <c r="HXR5" s="107"/>
      <c r="HXS5" s="107"/>
      <c r="HXT5" s="107"/>
      <c r="HXU5" s="107"/>
      <c r="HXV5" s="107"/>
      <c r="HXW5" s="107"/>
      <c r="HXX5" s="107"/>
      <c r="HXY5" s="107"/>
      <c r="HXZ5" s="107"/>
      <c r="HYA5" s="107"/>
      <c r="HYB5" s="107"/>
      <c r="HYC5" s="107"/>
      <c r="HYD5" s="107"/>
      <c r="HYE5" s="107"/>
      <c r="HYF5" s="107"/>
      <c r="HYG5" s="107"/>
      <c r="HYH5" s="107"/>
      <c r="HYI5" s="107"/>
      <c r="HYJ5" s="107"/>
      <c r="HYK5" s="107"/>
      <c r="HYL5" s="107"/>
      <c r="HYM5" s="107"/>
      <c r="HYN5" s="107"/>
      <c r="HYO5" s="107"/>
      <c r="HYP5" s="107"/>
      <c r="HYQ5" s="107"/>
      <c r="HYR5" s="107"/>
      <c r="HYS5" s="107"/>
      <c r="HYT5" s="107"/>
      <c r="HYU5" s="107"/>
      <c r="HYV5" s="107"/>
      <c r="HYW5" s="107"/>
      <c r="HYX5" s="107"/>
      <c r="HYY5" s="107"/>
      <c r="HYZ5" s="107"/>
      <c r="HZA5" s="107"/>
      <c r="HZB5" s="107"/>
      <c r="HZC5" s="107"/>
      <c r="HZD5" s="107"/>
      <c r="HZE5" s="107"/>
      <c r="HZF5" s="107"/>
      <c r="HZG5" s="107"/>
      <c r="HZH5" s="107"/>
      <c r="HZI5" s="107"/>
      <c r="HZJ5" s="107"/>
      <c r="HZK5" s="107"/>
      <c r="HZL5" s="107"/>
      <c r="HZM5" s="107"/>
      <c r="HZN5" s="107"/>
      <c r="HZO5" s="107"/>
      <c r="HZP5" s="107"/>
      <c r="HZQ5" s="107"/>
      <c r="HZR5" s="107"/>
      <c r="HZS5" s="107"/>
      <c r="HZT5" s="107"/>
      <c r="HZU5" s="107"/>
      <c r="HZV5" s="107"/>
      <c r="HZW5" s="107"/>
      <c r="HZX5" s="107"/>
      <c r="HZY5" s="107"/>
      <c r="HZZ5" s="107"/>
      <c r="IAA5" s="107"/>
      <c r="IAB5" s="107"/>
      <c r="IAC5" s="107"/>
      <c r="IAD5" s="107"/>
      <c r="IAE5" s="107"/>
      <c r="IAF5" s="107"/>
      <c r="IAG5" s="107"/>
      <c r="IAH5" s="107"/>
      <c r="IAI5" s="107"/>
      <c r="IAJ5" s="107"/>
      <c r="IAK5" s="107"/>
      <c r="IAL5" s="107"/>
      <c r="IAM5" s="107"/>
      <c r="IAN5" s="107"/>
      <c r="IAO5" s="107"/>
      <c r="IAP5" s="107"/>
      <c r="IAQ5" s="107"/>
      <c r="IAR5" s="107"/>
      <c r="IAS5" s="107"/>
      <c r="IAT5" s="107"/>
      <c r="IAU5" s="107"/>
      <c r="IAV5" s="107"/>
      <c r="IAW5" s="107"/>
      <c r="IAX5" s="107"/>
      <c r="IAY5" s="107"/>
      <c r="IAZ5" s="107"/>
      <c r="IBA5" s="107"/>
      <c r="IBB5" s="107"/>
      <c r="IBC5" s="107"/>
      <c r="IBD5" s="107"/>
      <c r="IBE5" s="107"/>
      <c r="IBF5" s="107"/>
      <c r="IBG5" s="107"/>
      <c r="IBH5" s="107"/>
      <c r="IBI5" s="107"/>
      <c r="IBJ5" s="107"/>
      <c r="IBK5" s="107"/>
      <c r="IBL5" s="107"/>
      <c r="IBM5" s="107"/>
      <c r="IBN5" s="107"/>
      <c r="IBO5" s="107"/>
      <c r="IBP5" s="107"/>
      <c r="IBQ5" s="107"/>
      <c r="IBR5" s="107"/>
      <c r="IBS5" s="107"/>
      <c r="IBT5" s="107"/>
      <c r="IBU5" s="107"/>
      <c r="IBV5" s="107"/>
      <c r="IBW5" s="107"/>
      <c r="IBX5" s="107"/>
      <c r="IBY5" s="107"/>
      <c r="IBZ5" s="107"/>
      <c r="ICA5" s="107"/>
      <c r="ICB5" s="107"/>
      <c r="ICC5" s="107"/>
      <c r="ICD5" s="107"/>
      <c r="ICE5" s="107"/>
      <c r="ICF5" s="107"/>
      <c r="ICG5" s="107"/>
      <c r="ICH5" s="107"/>
      <c r="ICI5" s="107"/>
      <c r="ICJ5" s="107"/>
      <c r="ICK5" s="107"/>
      <c r="ICL5" s="107"/>
      <c r="ICM5" s="107"/>
      <c r="ICN5" s="107"/>
      <c r="ICO5" s="107"/>
      <c r="ICP5" s="107"/>
      <c r="ICQ5" s="107"/>
      <c r="ICR5" s="107"/>
      <c r="ICS5" s="107"/>
      <c r="ICT5" s="107"/>
      <c r="ICU5" s="107"/>
      <c r="ICV5" s="107"/>
      <c r="ICW5" s="107"/>
      <c r="ICX5" s="107"/>
      <c r="ICY5" s="107"/>
      <c r="ICZ5" s="107"/>
      <c r="IDA5" s="107"/>
      <c r="IDB5" s="107"/>
      <c r="IDC5" s="107"/>
      <c r="IDD5" s="107"/>
      <c r="IDE5" s="107"/>
      <c r="IDF5" s="107"/>
      <c r="IDG5" s="107"/>
      <c r="IDH5" s="107"/>
      <c r="IDI5" s="107"/>
      <c r="IDJ5" s="107"/>
      <c r="IDK5" s="107"/>
      <c r="IDL5" s="107"/>
      <c r="IDM5" s="107"/>
      <c r="IDN5" s="107"/>
      <c r="IDO5" s="107"/>
      <c r="IDP5" s="107"/>
      <c r="IDQ5" s="107"/>
      <c r="IDR5" s="107"/>
      <c r="IDS5" s="107"/>
      <c r="IDT5" s="107"/>
      <c r="IDU5" s="107"/>
      <c r="IDV5" s="107"/>
      <c r="IDW5" s="107"/>
      <c r="IDX5" s="107"/>
      <c r="IDY5" s="107"/>
      <c r="IDZ5" s="107"/>
      <c r="IEA5" s="107"/>
      <c r="IEB5" s="107"/>
      <c r="IEC5" s="107"/>
      <c r="IED5" s="107"/>
      <c r="IEE5" s="107"/>
      <c r="IEF5" s="107"/>
      <c r="IEG5" s="107"/>
      <c r="IEH5" s="107"/>
      <c r="IEI5" s="107"/>
      <c r="IEJ5" s="107"/>
      <c r="IEK5" s="107"/>
      <c r="IEL5" s="107"/>
      <c r="IEM5" s="107"/>
      <c r="IEN5" s="107"/>
      <c r="IEO5" s="107"/>
      <c r="IEP5" s="107"/>
      <c r="IEQ5" s="107"/>
      <c r="IER5" s="107"/>
      <c r="IES5" s="107"/>
      <c r="IET5" s="107"/>
      <c r="IEU5" s="107"/>
      <c r="IEV5" s="107"/>
      <c r="IEW5" s="107"/>
      <c r="IEX5" s="107"/>
      <c r="IEY5" s="107"/>
      <c r="IEZ5" s="107"/>
      <c r="IFA5" s="107"/>
      <c r="IFB5" s="107"/>
      <c r="IFC5" s="107"/>
      <c r="IFD5" s="107"/>
      <c r="IFE5" s="107"/>
      <c r="IFF5" s="107"/>
      <c r="IFG5" s="107"/>
      <c r="IFH5" s="107"/>
      <c r="IFI5" s="107"/>
      <c r="IFJ5" s="107"/>
      <c r="IFK5" s="107"/>
      <c r="IFL5" s="107"/>
      <c r="IFM5" s="107"/>
      <c r="IFN5" s="107"/>
      <c r="IFO5" s="107"/>
      <c r="IFP5" s="107"/>
      <c r="IFQ5" s="107"/>
      <c r="IFR5" s="107"/>
      <c r="IFS5" s="107"/>
      <c r="IFT5" s="107"/>
      <c r="IFU5" s="107"/>
      <c r="IFV5" s="107"/>
      <c r="IFW5" s="107"/>
      <c r="IFX5" s="107"/>
      <c r="IFY5" s="107"/>
      <c r="IFZ5" s="107"/>
      <c r="IGA5" s="107"/>
      <c r="IGB5" s="107"/>
      <c r="IGC5" s="107"/>
      <c r="IGD5" s="107"/>
      <c r="IGE5" s="107"/>
      <c r="IGF5" s="107"/>
      <c r="IGG5" s="107"/>
      <c r="IGH5" s="107"/>
      <c r="IGI5" s="107"/>
      <c r="IGJ5" s="107"/>
      <c r="IGK5" s="107"/>
      <c r="IGL5" s="107"/>
      <c r="IGM5" s="107"/>
      <c r="IGN5" s="107"/>
      <c r="IGO5" s="107"/>
      <c r="IGP5" s="107"/>
      <c r="IGQ5" s="107"/>
      <c r="IGR5" s="107"/>
      <c r="IGS5" s="107"/>
      <c r="IGT5" s="107"/>
      <c r="IGU5" s="107"/>
      <c r="IGV5" s="107"/>
      <c r="IGW5" s="107"/>
      <c r="IGX5" s="107"/>
      <c r="IGY5" s="107"/>
      <c r="IGZ5" s="107"/>
      <c r="IHA5" s="107"/>
      <c r="IHB5" s="107"/>
      <c r="IHC5" s="107"/>
      <c r="IHD5" s="107"/>
      <c r="IHE5" s="107"/>
      <c r="IHF5" s="107"/>
      <c r="IHG5" s="107"/>
      <c r="IHH5" s="107"/>
      <c r="IHI5" s="107"/>
      <c r="IHJ5" s="107"/>
      <c r="IHK5" s="107"/>
      <c r="IHL5" s="107"/>
      <c r="IHM5" s="107"/>
      <c r="IHN5" s="107"/>
      <c r="IHO5" s="107"/>
      <c r="IHP5" s="107"/>
      <c r="IHQ5" s="107"/>
      <c r="IHR5" s="107"/>
      <c r="IHS5" s="107"/>
      <c r="IHT5" s="107"/>
      <c r="IHU5" s="107"/>
      <c r="IHV5" s="107"/>
      <c r="IHW5" s="107"/>
      <c r="IHX5" s="107"/>
      <c r="IHY5" s="107"/>
      <c r="IHZ5" s="107"/>
      <c r="IIA5" s="107"/>
      <c r="IIB5" s="107"/>
      <c r="IIC5" s="107"/>
      <c r="IID5" s="107"/>
      <c r="IIE5" s="107"/>
      <c r="IIF5" s="107"/>
      <c r="IIG5" s="107"/>
      <c r="IIH5" s="107"/>
      <c r="III5" s="107"/>
      <c r="IIJ5" s="107"/>
      <c r="IIK5" s="107"/>
      <c r="IIL5" s="107"/>
      <c r="IIM5" s="107"/>
      <c r="IIN5" s="107"/>
      <c r="IIO5" s="107"/>
      <c r="IIP5" s="107"/>
      <c r="IIQ5" s="107"/>
      <c r="IIR5" s="107"/>
      <c r="IIS5" s="107"/>
      <c r="IIT5" s="107"/>
      <c r="IIU5" s="107"/>
      <c r="IIV5" s="107"/>
      <c r="IIW5" s="107"/>
      <c r="IIX5" s="107"/>
      <c r="IIY5" s="107"/>
      <c r="IIZ5" s="107"/>
      <c r="IJA5" s="107"/>
      <c r="IJB5" s="107"/>
      <c r="IJC5" s="107"/>
      <c r="IJD5" s="107"/>
      <c r="IJE5" s="107"/>
      <c r="IJF5" s="107"/>
      <c r="IJG5" s="107"/>
      <c r="IJH5" s="107"/>
      <c r="IJI5" s="107"/>
      <c r="IJJ5" s="107"/>
      <c r="IJK5" s="107"/>
      <c r="IJL5" s="107"/>
      <c r="IJM5" s="107"/>
      <c r="IJN5" s="107"/>
      <c r="IJO5" s="107"/>
      <c r="IJP5" s="107"/>
      <c r="IJQ5" s="107"/>
      <c r="IJR5" s="107"/>
      <c r="IJS5" s="107"/>
      <c r="IJT5" s="107"/>
      <c r="IJU5" s="107"/>
      <c r="IJV5" s="107"/>
      <c r="IJW5" s="107"/>
      <c r="IJX5" s="107"/>
      <c r="IJY5" s="107"/>
      <c r="IJZ5" s="107"/>
      <c r="IKA5" s="107"/>
      <c r="IKB5" s="107"/>
      <c r="IKC5" s="107"/>
      <c r="IKD5" s="107"/>
      <c r="IKE5" s="107"/>
      <c r="IKF5" s="107"/>
      <c r="IKG5" s="107"/>
      <c r="IKH5" s="107"/>
      <c r="IKI5" s="107"/>
      <c r="IKJ5" s="107"/>
      <c r="IKK5" s="107"/>
      <c r="IKL5" s="107"/>
      <c r="IKM5" s="107"/>
      <c r="IKN5" s="107"/>
      <c r="IKO5" s="107"/>
      <c r="IKP5" s="107"/>
      <c r="IKQ5" s="107"/>
      <c r="IKR5" s="107"/>
      <c r="IKS5" s="107"/>
      <c r="IKT5" s="107"/>
      <c r="IKU5" s="107"/>
      <c r="IKV5" s="107"/>
      <c r="IKW5" s="107"/>
      <c r="IKX5" s="107"/>
      <c r="IKY5" s="107"/>
      <c r="IKZ5" s="107"/>
      <c r="ILA5" s="107"/>
      <c r="ILB5" s="107"/>
      <c r="ILC5" s="107"/>
      <c r="ILD5" s="107"/>
      <c r="ILE5" s="107"/>
      <c r="ILF5" s="107"/>
      <c r="ILG5" s="107"/>
      <c r="ILH5" s="107"/>
      <c r="ILI5" s="107"/>
      <c r="ILJ5" s="107"/>
      <c r="ILK5" s="107"/>
      <c r="ILL5" s="107"/>
      <c r="ILM5" s="107"/>
      <c r="ILN5" s="107"/>
      <c r="ILO5" s="107"/>
      <c r="ILP5" s="107"/>
      <c r="ILQ5" s="107"/>
      <c r="ILR5" s="107"/>
      <c r="ILS5" s="107"/>
      <c r="ILT5" s="107"/>
      <c r="ILU5" s="107"/>
      <c r="ILV5" s="107"/>
      <c r="ILW5" s="107"/>
      <c r="ILX5" s="107"/>
      <c r="ILY5" s="107"/>
      <c r="ILZ5" s="107"/>
      <c r="IMA5" s="107"/>
      <c r="IMB5" s="107"/>
      <c r="IMC5" s="107"/>
      <c r="IMD5" s="107"/>
      <c r="IME5" s="107"/>
      <c r="IMF5" s="107"/>
      <c r="IMG5" s="107"/>
      <c r="IMH5" s="107"/>
      <c r="IMI5" s="107"/>
      <c r="IMJ5" s="107"/>
      <c r="IMK5" s="107"/>
      <c r="IML5" s="107"/>
      <c r="IMM5" s="107"/>
      <c r="IMN5" s="107"/>
      <c r="IMO5" s="107"/>
      <c r="IMP5" s="107"/>
      <c r="IMQ5" s="107"/>
      <c r="IMR5" s="107"/>
      <c r="IMS5" s="107"/>
      <c r="IMT5" s="107"/>
      <c r="IMU5" s="107"/>
      <c r="IMV5" s="107"/>
      <c r="IMW5" s="107"/>
      <c r="IMX5" s="107"/>
      <c r="IMY5" s="107"/>
      <c r="IMZ5" s="107"/>
      <c r="INA5" s="107"/>
      <c r="INB5" s="107"/>
      <c r="INC5" s="107"/>
      <c r="IND5" s="107"/>
      <c r="INE5" s="107"/>
      <c r="INF5" s="107"/>
      <c r="ING5" s="107"/>
      <c r="INH5" s="107"/>
      <c r="INI5" s="107"/>
      <c r="INJ5" s="107"/>
      <c r="INK5" s="107"/>
      <c r="INL5" s="107"/>
      <c r="INM5" s="107"/>
      <c r="INN5" s="107"/>
      <c r="INO5" s="107"/>
      <c r="INP5" s="107"/>
      <c r="INQ5" s="107"/>
      <c r="INR5" s="107"/>
      <c r="INS5" s="107"/>
      <c r="INT5" s="107"/>
      <c r="INU5" s="107"/>
      <c r="INV5" s="107"/>
      <c r="INW5" s="107"/>
      <c r="INX5" s="107"/>
      <c r="INY5" s="107"/>
      <c r="INZ5" s="107"/>
      <c r="IOA5" s="107"/>
      <c r="IOB5" s="107"/>
      <c r="IOC5" s="107"/>
      <c r="IOD5" s="107"/>
      <c r="IOE5" s="107"/>
      <c r="IOF5" s="107"/>
      <c r="IOG5" s="107"/>
      <c r="IOH5" s="107"/>
      <c r="IOI5" s="107"/>
      <c r="IOJ5" s="107"/>
      <c r="IOK5" s="107"/>
      <c r="IOL5" s="107"/>
      <c r="IOM5" s="107"/>
      <c r="ION5" s="107"/>
      <c r="IOO5" s="107"/>
      <c r="IOP5" s="107"/>
      <c r="IOQ5" s="107"/>
      <c r="IOR5" s="107"/>
      <c r="IOS5" s="107"/>
      <c r="IOT5" s="107"/>
      <c r="IOU5" s="107"/>
      <c r="IOV5" s="107"/>
      <c r="IOW5" s="107"/>
      <c r="IOX5" s="107"/>
      <c r="IOY5" s="107"/>
      <c r="IOZ5" s="107"/>
      <c r="IPA5" s="107"/>
      <c r="IPB5" s="107"/>
      <c r="IPC5" s="107"/>
      <c r="IPD5" s="107"/>
      <c r="IPE5" s="107"/>
      <c r="IPF5" s="107"/>
      <c r="IPG5" s="107"/>
      <c r="IPH5" s="107"/>
      <c r="IPI5" s="107"/>
      <c r="IPJ5" s="107"/>
      <c r="IPK5" s="107"/>
      <c r="IPL5" s="107"/>
      <c r="IPM5" s="107"/>
      <c r="IPN5" s="107"/>
      <c r="IPO5" s="107"/>
      <c r="IPP5" s="107"/>
      <c r="IPQ5" s="107"/>
      <c r="IPR5" s="107"/>
      <c r="IPS5" s="107"/>
      <c r="IPT5" s="107"/>
      <c r="IPU5" s="107"/>
      <c r="IPV5" s="107"/>
      <c r="IPW5" s="107"/>
      <c r="IPX5" s="107"/>
      <c r="IPY5" s="107"/>
      <c r="IPZ5" s="107"/>
      <c r="IQA5" s="107"/>
      <c r="IQB5" s="107"/>
      <c r="IQC5" s="107"/>
      <c r="IQD5" s="107"/>
      <c r="IQE5" s="107"/>
      <c r="IQF5" s="107"/>
      <c r="IQG5" s="107"/>
      <c r="IQH5" s="107"/>
      <c r="IQI5" s="107"/>
      <c r="IQJ5" s="107"/>
      <c r="IQK5" s="107"/>
      <c r="IQL5" s="107"/>
      <c r="IQM5" s="107"/>
      <c r="IQN5" s="107"/>
      <c r="IQO5" s="107"/>
      <c r="IQP5" s="107"/>
      <c r="IQQ5" s="107"/>
      <c r="IQR5" s="107"/>
      <c r="IQS5" s="107"/>
      <c r="IQT5" s="107"/>
      <c r="IQU5" s="107"/>
      <c r="IQV5" s="107"/>
      <c r="IQW5" s="107"/>
      <c r="IQX5" s="107"/>
      <c r="IQY5" s="107"/>
      <c r="IQZ5" s="107"/>
      <c r="IRA5" s="107"/>
      <c r="IRB5" s="107"/>
      <c r="IRC5" s="107"/>
      <c r="IRD5" s="107"/>
      <c r="IRE5" s="107"/>
      <c r="IRF5" s="107"/>
      <c r="IRG5" s="107"/>
      <c r="IRH5" s="107"/>
      <c r="IRI5" s="107"/>
      <c r="IRJ5" s="107"/>
      <c r="IRK5" s="107"/>
      <c r="IRL5" s="107"/>
      <c r="IRM5" s="107"/>
      <c r="IRN5" s="107"/>
      <c r="IRO5" s="107"/>
      <c r="IRP5" s="107"/>
      <c r="IRQ5" s="107"/>
      <c r="IRR5" s="107"/>
      <c r="IRS5" s="107"/>
      <c r="IRT5" s="107"/>
      <c r="IRU5" s="107"/>
      <c r="IRV5" s="107"/>
      <c r="IRW5" s="107"/>
      <c r="IRX5" s="107"/>
      <c r="IRY5" s="107"/>
      <c r="IRZ5" s="107"/>
      <c r="ISA5" s="107"/>
      <c r="ISB5" s="107"/>
      <c r="ISC5" s="107"/>
      <c r="ISD5" s="107"/>
      <c r="ISE5" s="107"/>
      <c r="ISF5" s="107"/>
      <c r="ISG5" s="107"/>
      <c r="ISH5" s="107"/>
      <c r="ISI5" s="107"/>
      <c r="ISJ5" s="107"/>
      <c r="ISK5" s="107"/>
      <c r="ISL5" s="107"/>
      <c r="ISM5" s="107"/>
      <c r="ISN5" s="107"/>
      <c r="ISO5" s="107"/>
      <c r="ISP5" s="107"/>
      <c r="ISQ5" s="107"/>
      <c r="ISR5" s="107"/>
      <c r="ISS5" s="107"/>
      <c r="IST5" s="107"/>
      <c r="ISU5" s="107"/>
      <c r="ISV5" s="107"/>
      <c r="ISW5" s="107"/>
      <c r="ISX5" s="107"/>
      <c r="ISY5" s="107"/>
      <c r="ISZ5" s="107"/>
      <c r="ITA5" s="107"/>
      <c r="ITB5" s="107"/>
      <c r="ITC5" s="107"/>
      <c r="ITD5" s="107"/>
      <c r="ITE5" s="107"/>
      <c r="ITF5" s="107"/>
      <c r="ITG5" s="107"/>
      <c r="ITH5" s="107"/>
      <c r="ITI5" s="107"/>
      <c r="ITJ5" s="107"/>
      <c r="ITK5" s="107"/>
      <c r="ITL5" s="107"/>
      <c r="ITM5" s="107"/>
      <c r="ITN5" s="107"/>
      <c r="ITO5" s="107"/>
      <c r="ITP5" s="107"/>
      <c r="ITQ5" s="107"/>
      <c r="ITR5" s="107"/>
      <c r="ITS5" s="107"/>
      <c r="ITT5" s="107"/>
      <c r="ITU5" s="107"/>
      <c r="ITV5" s="107"/>
      <c r="ITW5" s="107"/>
      <c r="ITX5" s="107"/>
      <c r="ITY5" s="107"/>
      <c r="ITZ5" s="107"/>
      <c r="IUA5" s="107"/>
      <c r="IUB5" s="107"/>
      <c r="IUC5" s="107"/>
      <c r="IUD5" s="107"/>
      <c r="IUE5" s="107"/>
      <c r="IUF5" s="107"/>
      <c r="IUG5" s="107"/>
      <c r="IUH5" s="107"/>
      <c r="IUI5" s="107"/>
      <c r="IUJ5" s="107"/>
      <c r="IUK5" s="107"/>
      <c r="IUL5" s="107"/>
      <c r="IUM5" s="107"/>
      <c r="IUN5" s="107"/>
      <c r="IUO5" s="107"/>
      <c r="IUP5" s="107"/>
      <c r="IUQ5" s="107"/>
      <c r="IUR5" s="107"/>
      <c r="IUS5" s="107"/>
      <c r="IUT5" s="107"/>
      <c r="IUU5" s="107"/>
      <c r="IUV5" s="107"/>
      <c r="IUW5" s="107"/>
      <c r="IUX5" s="107"/>
      <c r="IUY5" s="107"/>
      <c r="IUZ5" s="107"/>
      <c r="IVA5" s="107"/>
      <c r="IVB5" s="107"/>
      <c r="IVC5" s="107"/>
      <c r="IVD5" s="107"/>
      <c r="IVE5" s="107"/>
      <c r="IVF5" s="107"/>
      <c r="IVG5" s="107"/>
      <c r="IVH5" s="107"/>
      <c r="IVI5" s="107"/>
      <c r="IVJ5" s="107"/>
      <c r="IVK5" s="107"/>
      <c r="IVL5" s="107"/>
      <c r="IVM5" s="107"/>
      <c r="IVN5" s="107"/>
      <c r="IVO5" s="107"/>
      <c r="IVP5" s="107"/>
      <c r="IVQ5" s="107"/>
      <c r="IVR5" s="107"/>
      <c r="IVS5" s="107"/>
      <c r="IVT5" s="107"/>
      <c r="IVU5" s="107"/>
      <c r="IVV5" s="107"/>
      <c r="IVW5" s="107"/>
      <c r="IVX5" s="107"/>
      <c r="IVY5" s="107"/>
      <c r="IVZ5" s="107"/>
      <c r="IWA5" s="107"/>
      <c r="IWB5" s="107"/>
      <c r="IWC5" s="107"/>
      <c r="IWD5" s="107"/>
      <c r="IWE5" s="107"/>
      <c r="IWF5" s="107"/>
      <c r="IWG5" s="107"/>
      <c r="IWH5" s="107"/>
      <c r="IWI5" s="107"/>
      <c r="IWJ5" s="107"/>
      <c r="IWK5" s="107"/>
      <c r="IWL5" s="107"/>
      <c r="IWM5" s="107"/>
      <c r="IWN5" s="107"/>
      <c r="IWO5" s="107"/>
      <c r="IWP5" s="107"/>
      <c r="IWQ5" s="107"/>
      <c r="IWR5" s="107"/>
      <c r="IWS5" s="107"/>
      <c r="IWT5" s="107"/>
      <c r="IWU5" s="107"/>
      <c r="IWV5" s="107"/>
      <c r="IWW5" s="107"/>
      <c r="IWX5" s="107"/>
      <c r="IWY5" s="107"/>
      <c r="IWZ5" s="107"/>
      <c r="IXA5" s="107"/>
      <c r="IXB5" s="107"/>
      <c r="IXC5" s="107"/>
      <c r="IXD5" s="107"/>
      <c r="IXE5" s="107"/>
      <c r="IXF5" s="107"/>
      <c r="IXG5" s="107"/>
      <c r="IXH5" s="107"/>
      <c r="IXI5" s="107"/>
      <c r="IXJ5" s="107"/>
      <c r="IXK5" s="107"/>
      <c r="IXL5" s="107"/>
      <c r="IXM5" s="107"/>
      <c r="IXN5" s="107"/>
      <c r="IXO5" s="107"/>
      <c r="IXP5" s="107"/>
      <c r="IXQ5" s="107"/>
      <c r="IXR5" s="107"/>
      <c r="IXS5" s="107"/>
      <c r="IXT5" s="107"/>
      <c r="IXU5" s="107"/>
      <c r="IXV5" s="107"/>
      <c r="IXW5" s="107"/>
      <c r="IXX5" s="107"/>
      <c r="IXY5" s="107"/>
      <c r="IXZ5" s="107"/>
      <c r="IYA5" s="107"/>
      <c r="IYB5" s="107"/>
      <c r="IYC5" s="107"/>
      <c r="IYD5" s="107"/>
      <c r="IYE5" s="107"/>
      <c r="IYF5" s="107"/>
      <c r="IYG5" s="107"/>
      <c r="IYH5" s="107"/>
      <c r="IYI5" s="107"/>
      <c r="IYJ5" s="107"/>
      <c r="IYK5" s="107"/>
      <c r="IYL5" s="107"/>
      <c r="IYM5" s="107"/>
      <c r="IYN5" s="107"/>
      <c r="IYO5" s="107"/>
      <c r="IYP5" s="107"/>
      <c r="IYQ5" s="107"/>
      <c r="IYR5" s="107"/>
      <c r="IYS5" s="107"/>
      <c r="IYT5" s="107"/>
      <c r="IYU5" s="107"/>
      <c r="IYV5" s="107"/>
      <c r="IYW5" s="107"/>
      <c r="IYX5" s="107"/>
      <c r="IYY5" s="107"/>
      <c r="IYZ5" s="107"/>
      <c r="IZA5" s="107"/>
      <c r="IZB5" s="107"/>
      <c r="IZC5" s="107"/>
      <c r="IZD5" s="107"/>
      <c r="IZE5" s="107"/>
      <c r="IZF5" s="107"/>
      <c r="IZG5" s="107"/>
      <c r="IZH5" s="107"/>
      <c r="IZI5" s="107"/>
      <c r="IZJ5" s="107"/>
      <c r="IZK5" s="107"/>
      <c r="IZL5" s="107"/>
      <c r="IZM5" s="107"/>
      <c r="IZN5" s="107"/>
      <c r="IZO5" s="107"/>
      <c r="IZP5" s="107"/>
      <c r="IZQ5" s="107"/>
      <c r="IZR5" s="107"/>
      <c r="IZS5" s="107"/>
      <c r="IZT5" s="107"/>
      <c r="IZU5" s="107"/>
      <c r="IZV5" s="107"/>
      <c r="IZW5" s="107"/>
      <c r="IZX5" s="107"/>
      <c r="IZY5" s="107"/>
      <c r="IZZ5" s="107"/>
      <c r="JAA5" s="107"/>
      <c r="JAB5" s="107"/>
      <c r="JAC5" s="107"/>
      <c r="JAD5" s="107"/>
      <c r="JAE5" s="107"/>
      <c r="JAF5" s="107"/>
      <c r="JAG5" s="107"/>
      <c r="JAH5" s="107"/>
      <c r="JAI5" s="107"/>
      <c r="JAJ5" s="107"/>
      <c r="JAK5" s="107"/>
      <c r="JAL5" s="107"/>
      <c r="JAM5" s="107"/>
      <c r="JAN5" s="107"/>
      <c r="JAO5" s="107"/>
      <c r="JAP5" s="107"/>
      <c r="JAQ5" s="107"/>
      <c r="JAR5" s="107"/>
      <c r="JAS5" s="107"/>
      <c r="JAT5" s="107"/>
      <c r="JAU5" s="107"/>
      <c r="JAV5" s="107"/>
      <c r="JAW5" s="107"/>
      <c r="JAX5" s="107"/>
      <c r="JAY5" s="107"/>
      <c r="JAZ5" s="107"/>
      <c r="JBA5" s="107"/>
      <c r="JBB5" s="107"/>
      <c r="JBC5" s="107"/>
      <c r="JBD5" s="107"/>
      <c r="JBE5" s="107"/>
      <c r="JBF5" s="107"/>
      <c r="JBG5" s="107"/>
      <c r="JBH5" s="107"/>
      <c r="JBI5" s="107"/>
      <c r="JBJ5" s="107"/>
      <c r="JBK5" s="107"/>
      <c r="JBL5" s="107"/>
      <c r="JBM5" s="107"/>
      <c r="JBN5" s="107"/>
      <c r="JBO5" s="107"/>
      <c r="JBP5" s="107"/>
      <c r="JBQ5" s="107"/>
      <c r="JBR5" s="107"/>
      <c r="JBS5" s="107"/>
      <c r="JBT5" s="107"/>
      <c r="JBU5" s="107"/>
      <c r="JBV5" s="107"/>
      <c r="JBW5" s="107"/>
      <c r="JBX5" s="107"/>
      <c r="JBY5" s="107"/>
      <c r="JBZ5" s="107"/>
      <c r="JCA5" s="107"/>
      <c r="JCB5" s="107"/>
      <c r="JCC5" s="107"/>
      <c r="JCD5" s="107"/>
      <c r="JCE5" s="107"/>
      <c r="JCF5" s="107"/>
      <c r="JCG5" s="107"/>
      <c r="JCH5" s="107"/>
      <c r="JCI5" s="107"/>
      <c r="JCJ5" s="107"/>
      <c r="JCK5" s="107"/>
      <c r="JCL5" s="107"/>
      <c r="JCM5" s="107"/>
      <c r="JCN5" s="107"/>
      <c r="JCO5" s="107"/>
      <c r="JCP5" s="107"/>
      <c r="JCQ5" s="107"/>
      <c r="JCR5" s="107"/>
      <c r="JCS5" s="107"/>
      <c r="JCT5" s="107"/>
      <c r="JCU5" s="107"/>
      <c r="JCV5" s="107"/>
      <c r="JCW5" s="107"/>
      <c r="JCX5" s="107"/>
      <c r="JCY5" s="107"/>
      <c r="JCZ5" s="107"/>
      <c r="JDA5" s="107"/>
      <c r="JDB5" s="107"/>
      <c r="JDC5" s="107"/>
      <c r="JDD5" s="107"/>
      <c r="JDE5" s="107"/>
      <c r="JDF5" s="107"/>
      <c r="JDG5" s="107"/>
      <c r="JDH5" s="107"/>
      <c r="JDI5" s="107"/>
      <c r="JDJ5" s="107"/>
      <c r="JDK5" s="107"/>
      <c r="JDL5" s="107"/>
      <c r="JDM5" s="107"/>
      <c r="JDN5" s="107"/>
      <c r="JDO5" s="107"/>
      <c r="JDP5" s="107"/>
      <c r="JDQ5" s="107"/>
      <c r="JDR5" s="107"/>
      <c r="JDS5" s="107"/>
      <c r="JDT5" s="107"/>
      <c r="JDU5" s="107"/>
      <c r="JDV5" s="107"/>
      <c r="JDW5" s="107"/>
      <c r="JDX5" s="107"/>
      <c r="JDY5" s="107"/>
      <c r="JDZ5" s="107"/>
      <c r="JEA5" s="107"/>
      <c r="JEB5" s="107"/>
      <c r="JEC5" s="107"/>
      <c r="JED5" s="107"/>
      <c r="JEE5" s="107"/>
      <c r="JEF5" s="107"/>
      <c r="JEG5" s="107"/>
      <c r="JEH5" s="107"/>
      <c r="JEI5" s="107"/>
      <c r="JEJ5" s="107"/>
      <c r="JEK5" s="107"/>
      <c r="JEL5" s="107"/>
      <c r="JEM5" s="107"/>
      <c r="JEN5" s="107"/>
      <c r="JEO5" s="107"/>
      <c r="JEP5" s="107"/>
      <c r="JEQ5" s="107"/>
      <c r="JER5" s="107"/>
      <c r="JES5" s="107"/>
      <c r="JET5" s="107"/>
      <c r="JEU5" s="107"/>
      <c r="JEV5" s="107"/>
      <c r="JEW5" s="107"/>
      <c r="JEX5" s="107"/>
      <c r="JEY5" s="107"/>
      <c r="JEZ5" s="107"/>
      <c r="JFA5" s="107"/>
      <c r="JFB5" s="107"/>
      <c r="JFC5" s="107"/>
      <c r="JFD5" s="107"/>
      <c r="JFE5" s="107"/>
      <c r="JFF5" s="107"/>
      <c r="JFG5" s="107"/>
      <c r="JFH5" s="107"/>
      <c r="JFI5" s="107"/>
      <c r="JFJ5" s="107"/>
      <c r="JFK5" s="107"/>
      <c r="JFL5" s="107"/>
      <c r="JFM5" s="107"/>
      <c r="JFN5" s="107"/>
      <c r="JFO5" s="107"/>
      <c r="JFP5" s="107"/>
      <c r="JFQ5" s="107"/>
      <c r="JFR5" s="107"/>
      <c r="JFS5" s="107"/>
      <c r="JFT5" s="107"/>
      <c r="JFU5" s="107"/>
      <c r="JFV5" s="107"/>
      <c r="JFW5" s="107"/>
      <c r="JFX5" s="107"/>
      <c r="JFY5" s="107"/>
      <c r="JFZ5" s="107"/>
      <c r="JGA5" s="107"/>
      <c r="JGB5" s="107"/>
      <c r="JGC5" s="107"/>
      <c r="JGD5" s="107"/>
      <c r="JGE5" s="107"/>
      <c r="JGF5" s="107"/>
      <c r="JGG5" s="107"/>
      <c r="JGH5" s="107"/>
      <c r="JGI5" s="107"/>
      <c r="JGJ5" s="107"/>
      <c r="JGK5" s="107"/>
      <c r="JGL5" s="107"/>
      <c r="JGM5" s="107"/>
      <c r="JGN5" s="107"/>
      <c r="JGO5" s="107"/>
      <c r="JGP5" s="107"/>
      <c r="JGQ5" s="107"/>
      <c r="JGR5" s="107"/>
      <c r="JGS5" s="107"/>
      <c r="JGT5" s="107"/>
      <c r="JGU5" s="107"/>
      <c r="JGV5" s="107"/>
      <c r="JGW5" s="107"/>
      <c r="JGX5" s="107"/>
      <c r="JGY5" s="107"/>
      <c r="JGZ5" s="107"/>
      <c r="JHA5" s="107"/>
      <c r="JHB5" s="107"/>
      <c r="JHC5" s="107"/>
      <c r="JHD5" s="107"/>
      <c r="JHE5" s="107"/>
      <c r="JHF5" s="107"/>
      <c r="JHG5" s="107"/>
      <c r="JHH5" s="107"/>
      <c r="JHI5" s="107"/>
      <c r="JHJ5" s="107"/>
      <c r="JHK5" s="107"/>
      <c r="JHL5" s="107"/>
      <c r="JHM5" s="107"/>
      <c r="JHN5" s="107"/>
      <c r="JHO5" s="107"/>
      <c r="JHP5" s="107"/>
      <c r="JHQ5" s="107"/>
      <c r="JHR5" s="107"/>
      <c r="JHS5" s="107"/>
      <c r="JHT5" s="107"/>
      <c r="JHU5" s="107"/>
      <c r="JHV5" s="107"/>
      <c r="JHW5" s="107"/>
      <c r="JHX5" s="107"/>
      <c r="JHY5" s="107"/>
      <c r="JHZ5" s="107"/>
      <c r="JIA5" s="107"/>
      <c r="JIB5" s="107"/>
      <c r="JIC5" s="107"/>
      <c r="JID5" s="107"/>
      <c r="JIE5" s="107"/>
      <c r="JIF5" s="107"/>
      <c r="JIG5" s="107"/>
      <c r="JIH5" s="107"/>
      <c r="JII5" s="107"/>
      <c r="JIJ5" s="107"/>
      <c r="JIK5" s="107"/>
      <c r="JIL5" s="107"/>
      <c r="JIM5" s="107"/>
      <c r="JIN5" s="107"/>
      <c r="JIO5" s="107"/>
      <c r="JIP5" s="107"/>
      <c r="JIQ5" s="107"/>
      <c r="JIR5" s="107"/>
      <c r="JIS5" s="107"/>
      <c r="JIT5" s="107"/>
      <c r="JIU5" s="107"/>
      <c r="JIV5" s="107"/>
      <c r="JIW5" s="107"/>
      <c r="JIX5" s="107"/>
      <c r="JIY5" s="107"/>
      <c r="JIZ5" s="107"/>
      <c r="JJA5" s="107"/>
      <c r="JJB5" s="107"/>
      <c r="JJC5" s="107"/>
      <c r="JJD5" s="107"/>
      <c r="JJE5" s="107"/>
      <c r="JJF5" s="107"/>
      <c r="JJG5" s="107"/>
      <c r="JJH5" s="107"/>
      <c r="JJI5" s="107"/>
      <c r="JJJ5" s="107"/>
      <c r="JJK5" s="107"/>
      <c r="JJL5" s="107"/>
      <c r="JJM5" s="107"/>
      <c r="JJN5" s="107"/>
      <c r="JJO5" s="107"/>
      <c r="JJP5" s="107"/>
      <c r="JJQ5" s="107"/>
      <c r="JJR5" s="107"/>
      <c r="JJS5" s="107"/>
      <c r="JJT5" s="107"/>
      <c r="JJU5" s="107"/>
      <c r="JJV5" s="107"/>
      <c r="JJW5" s="107"/>
      <c r="JJX5" s="107"/>
      <c r="JJY5" s="107"/>
      <c r="JJZ5" s="107"/>
      <c r="JKA5" s="107"/>
      <c r="JKB5" s="107"/>
      <c r="JKC5" s="107"/>
      <c r="JKD5" s="107"/>
      <c r="JKE5" s="107"/>
      <c r="JKF5" s="107"/>
      <c r="JKG5" s="107"/>
      <c r="JKH5" s="107"/>
      <c r="JKI5" s="107"/>
      <c r="JKJ5" s="107"/>
      <c r="JKK5" s="107"/>
      <c r="JKL5" s="107"/>
      <c r="JKM5" s="107"/>
      <c r="JKN5" s="107"/>
      <c r="JKO5" s="107"/>
      <c r="JKP5" s="107"/>
      <c r="JKQ5" s="107"/>
      <c r="JKR5" s="107"/>
      <c r="JKS5" s="107"/>
      <c r="JKT5" s="107"/>
      <c r="JKU5" s="107"/>
      <c r="JKV5" s="107"/>
      <c r="JKW5" s="107"/>
      <c r="JKX5" s="107"/>
      <c r="JKY5" s="107"/>
      <c r="JKZ5" s="107"/>
      <c r="JLA5" s="107"/>
      <c r="JLB5" s="107"/>
      <c r="JLC5" s="107"/>
      <c r="JLD5" s="107"/>
      <c r="JLE5" s="107"/>
      <c r="JLF5" s="107"/>
      <c r="JLG5" s="107"/>
      <c r="JLH5" s="107"/>
      <c r="JLI5" s="107"/>
      <c r="JLJ5" s="107"/>
      <c r="JLK5" s="107"/>
      <c r="JLL5" s="107"/>
      <c r="JLM5" s="107"/>
      <c r="JLN5" s="107"/>
      <c r="JLO5" s="107"/>
      <c r="JLP5" s="107"/>
      <c r="JLQ5" s="107"/>
      <c r="JLR5" s="107"/>
      <c r="JLS5" s="107"/>
      <c r="JLT5" s="107"/>
      <c r="JLU5" s="107"/>
      <c r="JLV5" s="107"/>
      <c r="JLW5" s="107"/>
      <c r="JLX5" s="107"/>
      <c r="JLY5" s="107"/>
      <c r="JLZ5" s="107"/>
      <c r="JMA5" s="107"/>
      <c r="JMB5" s="107"/>
      <c r="JMC5" s="107"/>
      <c r="JMD5" s="107"/>
      <c r="JME5" s="107"/>
      <c r="JMF5" s="107"/>
      <c r="JMG5" s="107"/>
      <c r="JMH5" s="107"/>
      <c r="JMI5" s="107"/>
      <c r="JMJ5" s="107"/>
      <c r="JMK5" s="107"/>
      <c r="JML5" s="107"/>
      <c r="JMM5" s="107"/>
      <c r="JMN5" s="107"/>
      <c r="JMO5" s="107"/>
      <c r="JMP5" s="107"/>
      <c r="JMQ5" s="107"/>
      <c r="JMR5" s="107"/>
      <c r="JMS5" s="107"/>
      <c r="JMT5" s="107"/>
      <c r="JMU5" s="107"/>
      <c r="JMV5" s="107"/>
      <c r="JMW5" s="107"/>
      <c r="JMX5" s="107"/>
      <c r="JMY5" s="107"/>
      <c r="JMZ5" s="107"/>
      <c r="JNA5" s="107"/>
      <c r="JNB5" s="107"/>
      <c r="JNC5" s="107"/>
      <c r="JND5" s="107"/>
      <c r="JNE5" s="107"/>
      <c r="JNF5" s="107"/>
      <c r="JNG5" s="107"/>
      <c r="JNH5" s="107"/>
      <c r="JNI5" s="107"/>
      <c r="JNJ5" s="107"/>
      <c r="JNK5" s="107"/>
      <c r="JNL5" s="107"/>
      <c r="JNM5" s="107"/>
      <c r="JNN5" s="107"/>
      <c r="JNO5" s="107"/>
      <c r="JNP5" s="107"/>
      <c r="JNQ5" s="107"/>
      <c r="JNR5" s="107"/>
      <c r="JNS5" s="107"/>
      <c r="JNT5" s="107"/>
      <c r="JNU5" s="107"/>
      <c r="JNV5" s="107"/>
      <c r="JNW5" s="107"/>
      <c r="JNX5" s="107"/>
      <c r="JNY5" s="107"/>
      <c r="JNZ5" s="107"/>
      <c r="JOA5" s="107"/>
      <c r="JOB5" s="107"/>
      <c r="JOC5" s="107"/>
      <c r="JOD5" s="107"/>
      <c r="JOE5" s="107"/>
      <c r="JOF5" s="107"/>
      <c r="JOG5" s="107"/>
      <c r="JOH5" s="107"/>
      <c r="JOI5" s="107"/>
      <c r="JOJ5" s="107"/>
      <c r="JOK5" s="107"/>
      <c r="JOL5" s="107"/>
      <c r="JOM5" s="107"/>
      <c r="JON5" s="107"/>
      <c r="JOO5" s="107"/>
      <c r="JOP5" s="107"/>
      <c r="JOQ5" s="107"/>
      <c r="JOR5" s="107"/>
      <c r="JOS5" s="107"/>
      <c r="JOT5" s="107"/>
      <c r="JOU5" s="107"/>
      <c r="JOV5" s="107"/>
      <c r="JOW5" s="107"/>
      <c r="JOX5" s="107"/>
      <c r="JOY5" s="107"/>
      <c r="JOZ5" s="107"/>
      <c r="JPA5" s="107"/>
      <c r="JPB5" s="107"/>
      <c r="JPC5" s="107"/>
      <c r="JPD5" s="107"/>
      <c r="JPE5" s="107"/>
      <c r="JPF5" s="107"/>
      <c r="JPG5" s="107"/>
      <c r="JPH5" s="107"/>
      <c r="JPI5" s="107"/>
      <c r="JPJ5" s="107"/>
      <c r="JPK5" s="107"/>
      <c r="JPL5" s="107"/>
      <c r="JPM5" s="107"/>
      <c r="JPN5" s="107"/>
      <c r="JPO5" s="107"/>
      <c r="JPP5" s="107"/>
      <c r="JPQ5" s="107"/>
      <c r="JPR5" s="107"/>
      <c r="JPS5" s="107"/>
      <c r="JPT5" s="107"/>
      <c r="JPU5" s="107"/>
      <c r="JPV5" s="107"/>
      <c r="JPW5" s="107"/>
      <c r="JPX5" s="107"/>
      <c r="JPY5" s="107"/>
      <c r="JPZ5" s="107"/>
      <c r="JQA5" s="107"/>
      <c r="JQB5" s="107"/>
      <c r="JQC5" s="107"/>
      <c r="JQD5" s="107"/>
      <c r="JQE5" s="107"/>
      <c r="JQF5" s="107"/>
      <c r="JQG5" s="107"/>
      <c r="JQH5" s="107"/>
      <c r="JQI5" s="107"/>
      <c r="JQJ5" s="107"/>
      <c r="JQK5" s="107"/>
      <c r="JQL5" s="107"/>
      <c r="JQM5" s="107"/>
      <c r="JQN5" s="107"/>
      <c r="JQO5" s="107"/>
      <c r="JQP5" s="107"/>
      <c r="JQQ5" s="107"/>
      <c r="JQR5" s="107"/>
      <c r="JQS5" s="107"/>
      <c r="JQT5" s="107"/>
      <c r="JQU5" s="107"/>
      <c r="JQV5" s="107"/>
      <c r="JQW5" s="107"/>
      <c r="JQX5" s="107"/>
      <c r="JQY5" s="107"/>
      <c r="JQZ5" s="107"/>
      <c r="JRA5" s="107"/>
      <c r="JRB5" s="107"/>
      <c r="JRC5" s="107"/>
      <c r="JRD5" s="107"/>
      <c r="JRE5" s="107"/>
      <c r="JRF5" s="107"/>
      <c r="JRG5" s="107"/>
      <c r="JRH5" s="107"/>
      <c r="JRI5" s="107"/>
      <c r="JRJ5" s="107"/>
      <c r="JRK5" s="107"/>
      <c r="JRL5" s="107"/>
      <c r="JRM5" s="107"/>
      <c r="JRN5" s="107"/>
      <c r="JRO5" s="107"/>
      <c r="JRP5" s="107"/>
      <c r="JRQ5" s="107"/>
      <c r="JRR5" s="107"/>
      <c r="JRS5" s="107"/>
      <c r="JRT5" s="107"/>
      <c r="JRU5" s="107"/>
      <c r="JRV5" s="107"/>
      <c r="JRW5" s="107"/>
      <c r="JRX5" s="107"/>
      <c r="JRY5" s="107"/>
      <c r="JRZ5" s="107"/>
      <c r="JSA5" s="107"/>
      <c r="JSB5" s="107"/>
      <c r="JSC5" s="107"/>
      <c r="JSD5" s="107"/>
      <c r="JSE5" s="107"/>
      <c r="JSF5" s="107"/>
      <c r="JSG5" s="107"/>
      <c r="JSH5" s="107"/>
      <c r="JSI5" s="107"/>
      <c r="JSJ5" s="107"/>
      <c r="JSK5" s="107"/>
      <c r="JSL5" s="107"/>
      <c r="JSM5" s="107"/>
      <c r="JSN5" s="107"/>
      <c r="JSO5" s="107"/>
      <c r="JSP5" s="107"/>
      <c r="JSQ5" s="107"/>
      <c r="JSR5" s="107"/>
      <c r="JSS5" s="107"/>
      <c r="JST5" s="107"/>
      <c r="JSU5" s="107"/>
      <c r="JSV5" s="107"/>
      <c r="JSW5" s="107"/>
      <c r="JSX5" s="107"/>
      <c r="JSY5" s="107"/>
      <c r="JSZ5" s="107"/>
      <c r="JTA5" s="107"/>
      <c r="JTB5" s="107"/>
      <c r="JTC5" s="107"/>
      <c r="JTD5" s="107"/>
      <c r="JTE5" s="107"/>
      <c r="JTF5" s="107"/>
      <c r="JTG5" s="107"/>
      <c r="JTH5" s="107"/>
      <c r="JTI5" s="107"/>
      <c r="JTJ5" s="107"/>
      <c r="JTK5" s="107"/>
      <c r="JTL5" s="107"/>
      <c r="JTM5" s="107"/>
      <c r="JTN5" s="107"/>
      <c r="JTO5" s="107"/>
      <c r="JTP5" s="107"/>
      <c r="JTQ5" s="107"/>
      <c r="JTR5" s="107"/>
      <c r="JTS5" s="107"/>
      <c r="JTT5" s="107"/>
      <c r="JTU5" s="107"/>
      <c r="JTV5" s="107"/>
      <c r="JTW5" s="107"/>
      <c r="JTX5" s="107"/>
      <c r="JTY5" s="107"/>
      <c r="JTZ5" s="107"/>
      <c r="JUA5" s="107"/>
      <c r="JUB5" s="107"/>
      <c r="JUC5" s="107"/>
      <c r="JUD5" s="107"/>
      <c r="JUE5" s="107"/>
      <c r="JUF5" s="107"/>
      <c r="JUG5" s="107"/>
      <c r="JUH5" s="107"/>
      <c r="JUI5" s="107"/>
      <c r="JUJ5" s="107"/>
      <c r="JUK5" s="107"/>
      <c r="JUL5" s="107"/>
      <c r="JUM5" s="107"/>
      <c r="JUN5" s="107"/>
      <c r="JUO5" s="107"/>
      <c r="JUP5" s="107"/>
      <c r="JUQ5" s="107"/>
      <c r="JUR5" s="107"/>
      <c r="JUS5" s="107"/>
      <c r="JUT5" s="107"/>
      <c r="JUU5" s="107"/>
      <c r="JUV5" s="107"/>
      <c r="JUW5" s="107"/>
      <c r="JUX5" s="107"/>
      <c r="JUY5" s="107"/>
      <c r="JUZ5" s="107"/>
      <c r="JVA5" s="107"/>
      <c r="JVB5" s="107"/>
      <c r="JVC5" s="107"/>
      <c r="JVD5" s="107"/>
      <c r="JVE5" s="107"/>
      <c r="JVF5" s="107"/>
      <c r="JVG5" s="107"/>
      <c r="JVH5" s="107"/>
      <c r="JVI5" s="107"/>
      <c r="JVJ5" s="107"/>
      <c r="JVK5" s="107"/>
      <c r="JVL5" s="107"/>
      <c r="JVM5" s="107"/>
      <c r="JVN5" s="107"/>
      <c r="JVO5" s="107"/>
      <c r="JVP5" s="107"/>
      <c r="JVQ5" s="107"/>
      <c r="JVR5" s="107"/>
      <c r="JVS5" s="107"/>
      <c r="JVT5" s="107"/>
      <c r="JVU5" s="107"/>
      <c r="JVV5" s="107"/>
      <c r="JVW5" s="107"/>
      <c r="JVX5" s="107"/>
      <c r="JVY5" s="107"/>
      <c r="JVZ5" s="107"/>
      <c r="JWA5" s="107"/>
      <c r="JWB5" s="107"/>
      <c r="JWC5" s="107"/>
      <c r="JWD5" s="107"/>
      <c r="JWE5" s="107"/>
      <c r="JWF5" s="107"/>
      <c r="JWG5" s="107"/>
      <c r="JWH5" s="107"/>
      <c r="JWI5" s="107"/>
      <c r="JWJ5" s="107"/>
      <c r="JWK5" s="107"/>
      <c r="JWL5" s="107"/>
      <c r="JWM5" s="107"/>
      <c r="JWN5" s="107"/>
      <c r="JWO5" s="107"/>
      <c r="JWP5" s="107"/>
      <c r="JWQ5" s="107"/>
      <c r="JWR5" s="107"/>
      <c r="JWS5" s="107"/>
      <c r="JWT5" s="107"/>
      <c r="JWU5" s="107"/>
      <c r="JWV5" s="107"/>
      <c r="JWW5" s="107"/>
      <c r="JWX5" s="107"/>
      <c r="JWY5" s="107"/>
      <c r="JWZ5" s="107"/>
      <c r="JXA5" s="107"/>
      <c r="JXB5" s="107"/>
      <c r="JXC5" s="107"/>
      <c r="JXD5" s="107"/>
      <c r="JXE5" s="107"/>
      <c r="JXF5" s="107"/>
      <c r="JXG5" s="107"/>
      <c r="JXH5" s="107"/>
      <c r="JXI5" s="107"/>
      <c r="JXJ5" s="107"/>
      <c r="JXK5" s="107"/>
      <c r="JXL5" s="107"/>
      <c r="JXM5" s="107"/>
      <c r="JXN5" s="107"/>
      <c r="JXO5" s="107"/>
      <c r="JXP5" s="107"/>
      <c r="JXQ5" s="107"/>
      <c r="JXR5" s="107"/>
      <c r="JXS5" s="107"/>
      <c r="JXT5" s="107"/>
      <c r="JXU5" s="107"/>
      <c r="JXV5" s="107"/>
      <c r="JXW5" s="107"/>
      <c r="JXX5" s="107"/>
      <c r="JXY5" s="107"/>
      <c r="JXZ5" s="107"/>
      <c r="JYA5" s="107"/>
      <c r="JYB5" s="107"/>
      <c r="JYC5" s="107"/>
      <c r="JYD5" s="107"/>
      <c r="JYE5" s="107"/>
      <c r="JYF5" s="107"/>
      <c r="JYG5" s="107"/>
      <c r="JYH5" s="107"/>
      <c r="JYI5" s="107"/>
      <c r="JYJ5" s="107"/>
      <c r="JYK5" s="107"/>
      <c r="JYL5" s="107"/>
      <c r="JYM5" s="107"/>
      <c r="JYN5" s="107"/>
      <c r="JYO5" s="107"/>
      <c r="JYP5" s="107"/>
      <c r="JYQ5" s="107"/>
      <c r="JYR5" s="107"/>
      <c r="JYS5" s="107"/>
      <c r="JYT5" s="107"/>
      <c r="JYU5" s="107"/>
      <c r="JYV5" s="107"/>
      <c r="JYW5" s="107"/>
      <c r="JYX5" s="107"/>
      <c r="JYY5" s="107"/>
      <c r="JYZ5" s="107"/>
      <c r="JZA5" s="107"/>
      <c r="JZB5" s="107"/>
      <c r="JZC5" s="107"/>
      <c r="JZD5" s="107"/>
      <c r="JZE5" s="107"/>
      <c r="JZF5" s="107"/>
      <c r="JZG5" s="107"/>
      <c r="JZH5" s="107"/>
      <c r="JZI5" s="107"/>
      <c r="JZJ5" s="107"/>
      <c r="JZK5" s="107"/>
      <c r="JZL5" s="107"/>
      <c r="JZM5" s="107"/>
      <c r="JZN5" s="107"/>
      <c r="JZO5" s="107"/>
      <c r="JZP5" s="107"/>
      <c r="JZQ5" s="107"/>
      <c r="JZR5" s="107"/>
      <c r="JZS5" s="107"/>
      <c r="JZT5" s="107"/>
      <c r="JZU5" s="107"/>
      <c r="JZV5" s="107"/>
      <c r="JZW5" s="107"/>
      <c r="JZX5" s="107"/>
      <c r="JZY5" s="107"/>
      <c r="JZZ5" s="107"/>
      <c r="KAA5" s="107"/>
      <c r="KAB5" s="107"/>
      <c r="KAC5" s="107"/>
      <c r="KAD5" s="107"/>
      <c r="KAE5" s="107"/>
      <c r="KAF5" s="107"/>
      <c r="KAG5" s="107"/>
      <c r="KAH5" s="107"/>
      <c r="KAI5" s="107"/>
      <c r="KAJ5" s="107"/>
      <c r="KAK5" s="107"/>
      <c r="KAL5" s="107"/>
      <c r="KAM5" s="107"/>
      <c r="KAN5" s="107"/>
      <c r="KAO5" s="107"/>
      <c r="KAP5" s="107"/>
      <c r="KAQ5" s="107"/>
      <c r="KAR5" s="107"/>
      <c r="KAS5" s="107"/>
      <c r="KAT5" s="107"/>
      <c r="KAU5" s="107"/>
      <c r="KAV5" s="107"/>
      <c r="KAW5" s="107"/>
      <c r="KAX5" s="107"/>
      <c r="KAY5" s="107"/>
      <c r="KAZ5" s="107"/>
      <c r="KBA5" s="107"/>
      <c r="KBB5" s="107"/>
      <c r="KBC5" s="107"/>
      <c r="KBD5" s="107"/>
      <c r="KBE5" s="107"/>
      <c r="KBF5" s="107"/>
      <c r="KBG5" s="107"/>
      <c r="KBH5" s="107"/>
      <c r="KBI5" s="107"/>
      <c r="KBJ5" s="107"/>
      <c r="KBK5" s="107"/>
      <c r="KBL5" s="107"/>
      <c r="KBM5" s="107"/>
      <c r="KBN5" s="107"/>
      <c r="KBO5" s="107"/>
      <c r="KBP5" s="107"/>
      <c r="KBQ5" s="107"/>
      <c r="KBR5" s="107"/>
      <c r="KBS5" s="107"/>
      <c r="KBT5" s="107"/>
      <c r="KBU5" s="107"/>
      <c r="KBV5" s="107"/>
      <c r="KBW5" s="107"/>
      <c r="KBX5" s="107"/>
      <c r="KBY5" s="107"/>
      <c r="KBZ5" s="107"/>
      <c r="KCA5" s="107"/>
      <c r="KCB5" s="107"/>
      <c r="KCC5" s="107"/>
      <c r="KCD5" s="107"/>
      <c r="KCE5" s="107"/>
      <c r="KCF5" s="107"/>
      <c r="KCG5" s="107"/>
      <c r="KCH5" s="107"/>
      <c r="KCI5" s="107"/>
      <c r="KCJ5" s="107"/>
      <c r="KCK5" s="107"/>
      <c r="KCL5" s="107"/>
      <c r="KCM5" s="107"/>
      <c r="KCN5" s="107"/>
      <c r="KCO5" s="107"/>
      <c r="KCP5" s="107"/>
      <c r="KCQ5" s="107"/>
      <c r="KCR5" s="107"/>
      <c r="KCS5" s="107"/>
      <c r="KCT5" s="107"/>
      <c r="KCU5" s="107"/>
      <c r="KCV5" s="107"/>
      <c r="KCW5" s="107"/>
      <c r="KCX5" s="107"/>
      <c r="KCY5" s="107"/>
      <c r="KCZ5" s="107"/>
      <c r="KDA5" s="107"/>
      <c r="KDB5" s="107"/>
      <c r="KDC5" s="107"/>
      <c r="KDD5" s="107"/>
      <c r="KDE5" s="107"/>
      <c r="KDF5" s="107"/>
      <c r="KDG5" s="107"/>
      <c r="KDH5" s="107"/>
      <c r="KDI5" s="107"/>
      <c r="KDJ5" s="107"/>
      <c r="KDK5" s="107"/>
      <c r="KDL5" s="107"/>
      <c r="KDM5" s="107"/>
      <c r="KDN5" s="107"/>
      <c r="KDO5" s="107"/>
      <c r="KDP5" s="107"/>
      <c r="KDQ5" s="107"/>
      <c r="KDR5" s="107"/>
      <c r="KDS5" s="107"/>
      <c r="KDT5" s="107"/>
      <c r="KDU5" s="107"/>
      <c r="KDV5" s="107"/>
      <c r="KDW5" s="107"/>
      <c r="KDX5" s="107"/>
      <c r="KDY5" s="107"/>
      <c r="KDZ5" s="107"/>
      <c r="KEA5" s="107"/>
      <c r="KEB5" s="107"/>
      <c r="KEC5" s="107"/>
      <c r="KED5" s="107"/>
      <c r="KEE5" s="107"/>
      <c r="KEF5" s="107"/>
      <c r="KEG5" s="107"/>
      <c r="KEH5" s="107"/>
      <c r="KEI5" s="107"/>
      <c r="KEJ5" s="107"/>
      <c r="KEK5" s="107"/>
      <c r="KEL5" s="107"/>
      <c r="KEM5" s="107"/>
      <c r="KEN5" s="107"/>
      <c r="KEO5" s="107"/>
      <c r="KEP5" s="107"/>
      <c r="KEQ5" s="107"/>
      <c r="KER5" s="107"/>
      <c r="KES5" s="107"/>
      <c r="KET5" s="107"/>
      <c r="KEU5" s="107"/>
      <c r="KEV5" s="107"/>
      <c r="KEW5" s="107"/>
      <c r="KEX5" s="107"/>
      <c r="KEY5" s="107"/>
      <c r="KEZ5" s="107"/>
      <c r="KFA5" s="107"/>
      <c r="KFB5" s="107"/>
      <c r="KFC5" s="107"/>
      <c r="KFD5" s="107"/>
      <c r="KFE5" s="107"/>
      <c r="KFF5" s="107"/>
      <c r="KFG5" s="107"/>
      <c r="KFH5" s="107"/>
      <c r="KFI5" s="107"/>
      <c r="KFJ5" s="107"/>
      <c r="KFK5" s="107"/>
      <c r="KFL5" s="107"/>
      <c r="KFM5" s="107"/>
      <c r="KFN5" s="107"/>
      <c r="KFO5" s="107"/>
      <c r="KFP5" s="107"/>
      <c r="KFQ5" s="107"/>
      <c r="KFR5" s="107"/>
      <c r="KFS5" s="107"/>
      <c r="KFT5" s="107"/>
      <c r="KFU5" s="107"/>
      <c r="KFV5" s="107"/>
      <c r="KFW5" s="107"/>
      <c r="KFX5" s="107"/>
      <c r="KFY5" s="107"/>
      <c r="KFZ5" s="107"/>
      <c r="KGA5" s="107"/>
      <c r="KGB5" s="107"/>
      <c r="KGC5" s="107"/>
      <c r="KGD5" s="107"/>
      <c r="KGE5" s="107"/>
      <c r="KGF5" s="107"/>
      <c r="KGG5" s="107"/>
      <c r="KGH5" s="107"/>
      <c r="KGI5" s="107"/>
      <c r="KGJ5" s="107"/>
      <c r="KGK5" s="107"/>
      <c r="KGL5" s="107"/>
      <c r="KGM5" s="107"/>
      <c r="KGN5" s="107"/>
      <c r="KGO5" s="107"/>
      <c r="KGP5" s="107"/>
      <c r="KGQ5" s="107"/>
      <c r="KGR5" s="107"/>
      <c r="KGS5" s="107"/>
      <c r="KGT5" s="107"/>
      <c r="KGU5" s="107"/>
      <c r="KGV5" s="107"/>
      <c r="KGW5" s="107"/>
      <c r="KGX5" s="107"/>
      <c r="KGY5" s="107"/>
      <c r="KGZ5" s="107"/>
      <c r="KHA5" s="107"/>
      <c r="KHB5" s="107"/>
      <c r="KHC5" s="107"/>
      <c r="KHD5" s="107"/>
      <c r="KHE5" s="107"/>
      <c r="KHF5" s="107"/>
      <c r="KHG5" s="107"/>
      <c r="KHH5" s="107"/>
      <c r="KHI5" s="107"/>
      <c r="KHJ5" s="107"/>
      <c r="KHK5" s="107"/>
      <c r="KHL5" s="107"/>
      <c r="KHM5" s="107"/>
      <c r="KHN5" s="107"/>
      <c r="KHO5" s="107"/>
      <c r="KHP5" s="107"/>
      <c r="KHQ5" s="107"/>
      <c r="KHR5" s="107"/>
      <c r="KHS5" s="107"/>
      <c r="KHT5" s="107"/>
      <c r="KHU5" s="107"/>
      <c r="KHV5" s="107"/>
      <c r="KHW5" s="107"/>
      <c r="KHX5" s="107"/>
      <c r="KHY5" s="107"/>
      <c r="KHZ5" s="107"/>
      <c r="KIA5" s="107"/>
      <c r="KIB5" s="107"/>
      <c r="KIC5" s="107"/>
      <c r="KID5" s="107"/>
      <c r="KIE5" s="107"/>
      <c r="KIF5" s="107"/>
      <c r="KIG5" s="107"/>
      <c r="KIH5" s="107"/>
      <c r="KII5" s="107"/>
      <c r="KIJ5" s="107"/>
      <c r="KIK5" s="107"/>
      <c r="KIL5" s="107"/>
      <c r="KIM5" s="107"/>
      <c r="KIN5" s="107"/>
      <c r="KIO5" s="107"/>
      <c r="KIP5" s="107"/>
      <c r="KIQ5" s="107"/>
      <c r="KIR5" s="107"/>
      <c r="KIS5" s="107"/>
      <c r="KIT5" s="107"/>
      <c r="KIU5" s="107"/>
      <c r="KIV5" s="107"/>
      <c r="KIW5" s="107"/>
      <c r="KIX5" s="107"/>
      <c r="KIY5" s="107"/>
      <c r="KIZ5" s="107"/>
      <c r="KJA5" s="107"/>
      <c r="KJB5" s="107"/>
      <c r="KJC5" s="107"/>
      <c r="KJD5" s="107"/>
      <c r="KJE5" s="107"/>
      <c r="KJF5" s="107"/>
      <c r="KJG5" s="107"/>
      <c r="KJH5" s="107"/>
      <c r="KJI5" s="107"/>
      <c r="KJJ5" s="107"/>
      <c r="KJK5" s="107"/>
      <c r="KJL5" s="107"/>
      <c r="KJM5" s="107"/>
      <c r="KJN5" s="107"/>
      <c r="KJO5" s="107"/>
      <c r="KJP5" s="107"/>
      <c r="KJQ5" s="107"/>
      <c r="KJR5" s="107"/>
      <c r="KJS5" s="107"/>
      <c r="KJT5" s="107"/>
      <c r="KJU5" s="107"/>
      <c r="KJV5" s="107"/>
      <c r="KJW5" s="107"/>
      <c r="KJX5" s="107"/>
      <c r="KJY5" s="107"/>
      <c r="KJZ5" s="107"/>
      <c r="KKA5" s="107"/>
      <c r="KKB5" s="107"/>
      <c r="KKC5" s="107"/>
      <c r="KKD5" s="107"/>
      <c r="KKE5" s="107"/>
      <c r="KKF5" s="107"/>
      <c r="KKG5" s="107"/>
      <c r="KKH5" s="107"/>
      <c r="KKI5" s="107"/>
      <c r="KKJ5" s="107"/>
      <c r="KKK5" s="107"/>
      <c r="KKL5" s="107"/>
      <c r="KKM5" s="107"/>
      <c r="KKN5" s="107"/>
      <c r="KKO5" s="107"/>
      <c r="KKP5" s="107"/>
      <c r="KKQ5" s="107"/>
      <c r="KKR5" s="107"/>
      <c r="KKS5" s="107"/>
      <c r="KKT5" s="107"/>
      <c r="KKU5" s="107"/>
      <c r="KKV5" s="107"/>
      <c r="KKW5" s="107"/>
      <c r="KKX5" s="107"/>
      <c r="KKY5" s="107"/>
      <c r="KKZ5" s="107"/>
      <c r="KLA5" s="107"/>
      <c r="KLB5" s="107"/>
      <c r="KLC5" s="107"/>
      <c r="KLD5" s="107"/>
      <c r="KLE5" s="107"/>
      <c r="KLF5" s="107"/>
      <c r="KLG5" s="107"/>
      <c r="KLH5" s="107"/>
      <c r="KLI5" s="107"/>
      <c r="KLJ5" s="107"/>
      <c r="KLK5" s="107"/>
      <c r="KLL5" s="107"/>
      <c r="KLM5" s="107"/>
      <c r="KLN5" s="107"/>
      <c r="KLO5" s="107"/>
      <c r="KLP5" s="107"/>
      <c r="KLQ5" s="107"/>
      <c r="KLR5" s="107"/>
      <c r="KLS5" s="107"/>
      <c r="KLT5" s="107"/>
      <c r="KLU5" s="107"/>
      <c r="KLV5" s="107"/>
      <c r="KLW5" s="107"/>
      <c r="KLX5" s="107"/>
      <c r="KLY5" s="107"/>
      <c r="KLZ5" s="107"/>
      <c r="KMA5" s="107"/>
      <c r="KMB5" s="107"/>
      <c r="KMC5" s="107"/>
      <c r="KMD5" s="107"/>
      <c r="KME5" s="107"/>
      <c r="KMF5" s="107"/>
      <c r="KMG5" s="107"/>
      <c r="KMH5" s="107"/>
      <c r="KMI5" s="107"/>
      <c r="KMJ5" s="107"/>
      <c r="KMK5" s="107"/>
      <c r="KML5" s="107"/>
      <c r="KMM5" s="107"/>
      <c r="KMN5" s="107"/>
      <c r="KMO5" s="107"/>
      <c r="KMP5" s="107"/>
      <c r="KMQ5" s="107"/>
      <c r="KMR5" s="107"/>
      <c r="KMS5" s="107"/>
      <c r="KMT5" s="107"/>
      <c r="KMU5" s="107"/>
      <c r="KMV5" s="107"/>
      <c r="KMW5" s="107"/>
      <c r="KMX5" s="107"/>
      <c r="KMY5" s="107"/>
      <c r="KMZ5" s="107"/>
      <c r="KNA5" s="107"/>
      <c r="KNB5" s="107"/>
      <c r="KNC5" s="107"/>
      <c r="KND5" s="107"/>
      <c r="KNE5" s="107"/>
      <c r="KNF5" s="107"/>
      <c r="KNG5" s="107"/>
      <c r="KNH5" s="107"/>
      <c r="KNI5" s="107"/>
      <c r="KNJ5" s="107"/>
      <c r="KNK5" s="107"/>
      <c r="KNL5" s="107"/>
      <c r="KNM5" s="107"/>
      <c r="KNN5" s="107"/>
      <c r="KNO5" s="107"/>
      <c r="KNP5" s="107"/>
      <c r="KNQ5" s="107"/>
      <c r="KNR5" s="107"/>
      <c r="KNS5" s="107"/>
      <c r="KNT5" s="107"/>
      <c r="KNU5" s="107"/>
      <c r="KNV5" s="107"/>
      <c r="KNW5" s="107"/>
      <c r="KNX5" s="107"/>
      <c r="KNY5" s="107"/>
      <c r="KNZ5" s="107"/>
      <c r="KOA5" s="107"/>
      <c r="KOB5" s="107"/>
      <c r="KOC5" s="107"/>
      <c r="KOD5" s="107"/>
      <c r="KOE5" s="107"/>
      <c r="KOF5" s="107"/>
      <c r="KOG5" s="107"/>
      <c r="KOH5" s="107"/>
      <c r="KOI5" s="107"/>
      <c r="KOJ5" s="107"/>
      <c r="KOK5" s="107"/>
      <c r="KOL5" s="107"/>
      <c r="KOM5" s="107"/>
      <c r="KON5" s="107"/>
      <c r="KOO5" s="107"/>
      <c r="KOP5" s="107"/>
      <c r="KOQ5" s="107"/>
      <c r="KOR5" s="107"/>
      <c r="KOS5" s="107"/>
      <c r="KOT5" s="107"/>
      <c r="KOU5" s="107"/>
      <c r="KOV5" s="107"/>
      <c r="KOW5" s="107"/>
      <c r="KOX5" s="107"/>
      <c r="KOY5" s="107"/>
      <c r="KOZ5" s="107"/>
      <c r="KPA5" s="107"/>
      <c r="KPB5" s="107"/>
      <c r="KPC5" s="107"/>
      <c r="KPD5" s="107"/>
      <c r="KPE5" s="107"/>
      <c r="KPF5" s="107"/>
      <c r="KPG5" s="107"/>
      <c r="KPH5" s="107"/>
      <c r="KPI5" s="107"/>
      <c r="KPJ5" s="107"/>
      <c r="KPK5" s="107"/>
      <c r="KPL5" s="107"/>
      <c r="KPM5" s="107"/>
      <c r="KPN5" s="107"/>
      <c r="KPO5" s="107"/>
      <c r="KPP5" s="107"/>
      <c r="KPQ5" s="107"/>
      <c r="KPR5" s="107"/>
      <c r="KPS5" s="107"/>
      <c r="KPT5" s="107"/>
      <c r="KPU5" s="107"/>
      <c r="KPV5" s="107"/>
      <c r="KPW5" s="107"/>
      <c r="KPX5" s="107"/>
      <c r="KPY5" s="107"/>
      <c r="KPZ5" s="107"/>
      <c r="KQA5" s="107"/>
      <c r="KQB5" s="107"/>
      <c r="KQC5" s="107"/>
      <c r="KQD5" s="107"/>
      <c r="KQE5" s="107"/>
      <c r="KQF5" s="107"/>
      <c r="KQG5" s="107"/>
      <c r="KQH5" s="107"/>
      <c r="KQI5" s="107"/>
      <c r="KQJ5" s="107"/>
      <c r="KQK5" s="107"/>
      <c r="KQL5" s="107"/>
      <c r="KQM5" s="107"/>
      <c r="KQN5" s="107"/>
      <c r="KQO5" s="107"/>
      <c r="KQP5" s="107"/>
      <c r="KQQ5" s="107"/>
      <c r="KQR5" s="107"/>
      <c r="KQS5" s="107"/>
      <c r="KQT5" s="107"/>
      <c r="KQU5" s="107"/>
      <c r="KQV5" s="107"/>
      <c r="KQW5" s="107"/>
      <c r="KQX5" s="107"/>
      <c r="KQY5" s="107"/>
      <c r="KQZ5" s="107"/>
      <c r="KRA5" s="107"/>
      <c r="KRB5" s="107"/>
      <c r="KRC5" s="107"/>
      <c r="KRD5" s="107"/>
      <c r="KRE5" s="107"/>
      <c r="KRF5" s="107"/>
      <c r="KRG5" s="107"/>
      <c r="KRH5" s="107"/>
      <c r="KRI5" s="107"/>
      <c r="KRJ5" s="107"/>
      <c r="KRK5" s="107"/>
      <c r="KRL5" s="107"/>
      <c r="KRM5" s="107"/>
      <c r="KRN5" s="107"/>
      <c r="KRO5" s="107"/>
      <c r="KRP5" s="107"/>
      <c r="KRQ5" s="107"/>
      <c r="KRR5" s="107"/>
      <c r="KRS5" s="107"/>
      <c r="KRT5" s="107"/>
      <c r="KRU5" s="107"/>
      <c r="KRV5" s="107"/>
      <c r="KRW5" s="107"/>
      <c r="KRX5" s="107"/>
      <c r="KRY5" s="107"/>
      <c r="KRZ5" s="107"/>
      <c r="KSA5" s="107"/>
      <c r="KSB5" s="107"/>
      <c r="KSC5" s="107"/>
      <c r="KSD5" s="107"/>
      <c r="KSE5" s="107"/>
      <c r="KSF5" s="107"/>
      <c r="KSG5" s="107"/>
      <c r="KSH5" s="107"/>
      <c r="KSI5" s="107"/>
      <c r="KSJ5" s="107"/>
      <c r="KSK5" s="107"/>
      <c r="KSL5" s="107"/>
      <c r="KSM5" s="107"/>
      <c r="KSN5" s="107"/>
      <c r="KSO5" s="107"/>
      <c r="KSP5" s="107"/>
      <c r="KSQ5" s="107"/>
      <c r="KSR5" s="107"/>
      <c r="KSS5" s="107"/>
      <c r="KST5" s="107"/>
      <c r="KSU5" s="107"/>
      <c r="KSV5" s="107"/>
      <c r="KSW5" s="107"/>
      <c r="KSX5" s="107"/>
      <c r="KSY5" s="107"/>
      <c r="KSZ5" s="107"/>
      <c r="KTA5" s="107"/>
      <c r="KTB5" s="107"/>
      <c r="KTC5" s="107"/>
      <c r="KTD5" s="107"/>
      <c r="KTE5" s="107"/>
      <c r="KTF5" s="107"/>
      <c r="KTG5" s="107"/>
      <c r="KTH5" s="107"/>
      <c r="KTI5" s="107"/>
      <c r="KTJ5" s="107"/>
      <c r="KTK5" s="107"/>
      <c r="KTL5" s="107"/>
      <c r="KTM5" s="107"/>
      <c r="KTN5" s="107"/>
      <c r="KTO5" s="107"/>
      <c r="KTP5" s="107"/>
      <c r="KTQ5" s="107"/>
      <c r="KTR5" s="107"/>
      <c r="KTS5" s="107"/>
      <c r="KTT5" s="107"/>
      <c r="KTU5" s="107"/>
      <c r="KTV5" s="107"/>
      <c r="KTW5" s="107"/>
      <c r="KTX5" s="107"/>
      <c r="KTY5" s="107"/>
      <c r="KTZ5" s="107"/>
      <c r="KUA5" s="107"/>
      <c r="KUB5" s="107"/>
      <c r="KUC5" s="107"/>
      <c r="KUD5" s="107"/>
      <c r="KUE5" s="107"/>
      <c r="KUF5" s="107"/>
      <c r="KUG5" s="107"/>
      <c r="KUH5" s="107"/>
      <c r="KUI5" s="107"/>
      <c r="KUJ5" s="107"/>
      <c r="KUK5" s="107"/>
      <c r="KUL5" s="107"/>
      <c r="KUM5" s="107"/>
      <c r="KUN5" s="107"/>
      <c r="KUO5" s="107"/>
      <c r="KUP5" s="107"/>
      <c r="KUQ5" s="107"/>
      <c r="KUR5" s="107"/>
      <c r="KUS5" s="107"/>
      <c r="KUT5" s="107"/>
      <c r="KUU5" s="107"/>
      <c r="KUV5" s="107"/>
      <c r="KUW5" s="107"/>
      <c r="KUX5" s="107"/>
      <c r="KUY5" s="107"/>
      <c r="KUZ5" s="107"/>
      <c r="KVA5" s="107"/>
      <c r="KVB5" s="107"/>
      <c r="KVC5" s="107"/>
      <c r="KVD5" s="107"/>
      <c r="KVE5" s="107"/>
      <c r="KVF5" s="107"/>
      <c r="KVG5" s="107"/>
      <c r="KVH5" s="107"/>
      <c r="KVI5" s="107"/>
      <c r="KVJ5" s="107"/>
      <c r="KVK5" s="107"/>
      <c r="KVL5" s="107"/>
      <c r="KVM5" s="107"/>
      <c r="KVN5" s="107"/>
      <c r="KVO5" s="107"/>
      <c r="KVP5" s="107"/>
      <c r="KVQ5" s="107"/>
      <c r="KVR5" s="107"/>
      <c r="KVS5" s="107"/>
      <c r="KVT5" s="107"/>
      <c r="KVU5" s="107"/>
      <c r="KVV5" s="107"/>
      <c r="KVW5" s="107"/>
      <c r="KVX5" s="107"/>
      <c r="KVY5" s="107"/>
      <c r="KVZ5" s="107"/>
      <c r="KWA5" s="107"/>
      <c r="KWB5" s="107"/>
      <c r="KWC5" s="107"/>
      <c r="KWD5" s="107"/>
      <c r="KWE5" s="107"/>
      <c r="KWF5" s="107"/>
      <c r="KWG5" s="107"/>
      <c r="KWH5" s="107"/>
      <c r="KWI5" s="107"/>
      <c r="KWJ5" s="107"/>
      <c r="KWK5" s="107"/>
      <c r="KWL5" s="107"/>
      <c r="KWM5" s="107"/>
      <c r="KWN5" s="107"/>
      <c r="KWO5" s="107"/>
      <c r="KWP5" s="107"/>
      <c r="KWQ5" s="107"/>
      <c r="KWR5" s="107"/>
      <c r="KWS5" s="107"/>
      <c r="KWT5" s="107"/>
      <c r="KWU5" s="107"/>
      <c r="KWV5" s="107"/>
      <c r="KWW5" s="107"/>
      <c r="KWX5" s="107"/>
      <c r="KWY5" s="107"/>
      <c r="KWZ5" s="107"/>
      <c r="KXA5" s="107"/>
      <c r="KXB5" s="107"/>
      <c r="KXC5" s="107"/>
      <c r="KXD5" s="107"/>
      <c r="KXE5" s="107"/>
      <c r="KXF5" s="107"/>
      <c r="KXG5" s="107"/>
      <c r="KXH5" s="107"/>
      <c r="KXI5" s="107"/>
      <c r="KXJ5" s="107"/>
      <c r="KXK5" s="107"/>
      <c r="KXL5" s="107"/>
      <c r="KXM5" s="107"/>
      <c r="KXN5" s="107"/>
      <c r="KXO5" s="107"/>
      <c r="KXP5" s="107"/>
      <c r="KXQ5" s="107"/>
      <c r="KXR5" s="107"/>
      <c r="KXS5" s="107"/>
      <c r="KXT5" s="107"/>
      <c r="KXU5" s="107"/>
      <c r="KXV5" s="107"/>
      <c r="KXW5" s="107"/>
      <c r="KXX5" s="107"/>
      <c r="KXY5" s="107"/>
      <c r="KXZ5" s="107"/>
      <c r="KYA5" s="107"/>
      <c r="KYB5" s="107"/>
      <c r="KYC5" s="107"/>
      <c r="KYD5" s="107"/>
      <c r="KYE5" s="107"/>
      <c r="KYF5" s="107"/>
      <c r="KYG5" s="107"/>
      <c r="KYH5" s="107"/>
      <c r="KYI5" s="107"/>
      <c r="KYJ5" s="107"/>
      <c r="KYK5" s="107"/>
      <c r="KYL5" s="107"/>
      <c r="KYM5" s="107"/>
      <c r="KYN5" s="107"/>
      <c r="KYO5" s="107"/>
      <c r="KYP5" s="107"/>
      <c r="KYQ5" s="107"/>
      <c r="KYR5" s="107"/>
      <c r="KYS5" s="107"/>
      <c r="KYT5" s="107"/>
      <c r="KYU5" s="107"/>
      <c r="KYV5" s="107"/>
      <c r="KYW5" s="107"/>
      <c r="KYX5" s="107"/>
      <c r="KYY5" s="107"/>
      <c r="KYZ5" s="107"/>
      <c r="KZA5" s="107"/>
      <c r="KZB5" s="107"/>
      <c r="KZC5" s="107"/>
      <c r="KZD5" s="107"/>
      <c r="KZE5" s="107"/>
      <c r="KZF5" s="107"/>
      <c r="KZG5" s="107"/>
      <c r="KZH5" s="107"/>
      <c r="KZI5" s="107"/>
      <c r="KZJ5" s="107"/>
      <c r="KZK5" s="107"/>
      <c r="KZL5" s="107"/>
      <c r="KZM5" s="107"/>
      <c r="KZN5" s="107"/>
      <c r="KZO5" s="107"/>
      <c r="KZP5" s="107"/>
      <c r="KZQ5" s="107"/>
      <c r="KZR5" s="107"/>
      <c r="KZS5" s="107"/>
      <c r="KZT5" s="107"/>
      <c r="KZU5" s="107"/>
      <c r="KZV5" s="107"/>
      <c r="KZW5" s="107"/>
      <c r="KZX5" s="107"/>
      <c r="KZY5" s="107"/>
      <c r="KZZ5" s="107"/>
      <c r="LAA5" s="107"/>
      <c r="LAB5" s="107"/>
      <c r="LAC5" s="107"/>
      <c r="LAD5" s="107"/>
      <c r="LAE5" s="107"/>
      <c r="LAF5" s="107"/>
      <c r="LAG5" s="107"/>
      <c r="LAH5" s="107"/>
      <c r="LAI5" s="107"/>
      <c r="LAJ5" s="107"/>
      <c r="LAK5" s="107"/>
      <c r="LAL5" s="107"/>
      <c r="LAM5" s="107"/>
      <c r="LAN5" s="107"/>
      <c r="LAO5" s="107"/>
      <c r="LAP5" s="107"/>
      <c r="LAQ5" s="107"/>
      <c r="LAR5" s="107"/>
      <c r="LAS5" s="107"/>
      <c r="LAT5" s="107"/>
      <c r="LAU5" s="107"/>
      <c r="LAV5" s="107"/>
      <c r="LAW5" s="107"/>
      <c r="LAX5" s="107"/>
      <c r="LAY5" s="107"/>
      <c r="LAZ5" s="107"/>
      <c r="LBA5" s="107"/>
      <c r="LBB5" s="107"/>
      <c r="LBC5" s="107"/>
      <c r="LBD5" s="107"/>
      <c r="LBE5" s="107"/>
      <c r="LBF5" s="107"/>
      <c r="LBG5" s="107"/>
      <c r="LBH5" s="107"/>
      <c r="LBI5" s="107"/>
      <c r="LBJ5" s="107"/>
      <c r="LBK5" s="107"/>
      <c r="LBL5" s="107"/>
      <c r="LBM5" s="107"/>
      <c r="LBN5" s="107"/>
      <c r="LBO5" s="107"/>
      <c r="LBP5" s="107"/>
      <c r="LBQ5" s="107"/>
      <c r="LBR5" s="107"/>
      <c r="LBS5" s="107"/>
      <c r="LBT5" s="107"/>
      <c r="LBU5" s="107"/>
      <c r="LBV5" s="107"/>
      <c r="LBW5" s="107"/>
      <c r="LBX5" s="107"/>
      <c r="LBY5" s="107"/>
      <c r="LBZ5" s="107"/>
      <c r="LCA5" s="107"/>
      <c r="LCB5" s="107"/>
      <c r="LCC5" s="107"/>
      <c r="LCD5" s="107"/>
      <c r="LCE5" s="107"/>
      <c r="LCF5" s="107"/>
      <c r="LCG5" s="107"/>
      <c r="LCH5" s="107"/>
      <c r="LCI5" s="107"/>
      <c r="LCJ5" s="107"/>
      <c r="LCK5" s="107"/>
      <c r="LCL5" s="107"/>
      <c r="LCM5" s="107"/>
      <c r="LCN5" s="107"/>
      <c r="LCO5" s="107"/>
      <c r="LCP5" s="107"/>
      <c r="LCQ5" s="107"/>
      <c r="LCR5" s="107"/>
      <c r="LCS5" s="107"/>
      <c r="LCT5" s="107"/>
      <c r="LCU5" s="107"/>
      <c r="LCV5" s="107"/>
      <c r="LCW5" s="107"/>
      <c r="LCX5" s="107"/>
      <c r="LCY5" s="107"/>
      <c r="LCZ5" s="107"/>
      <c r="LDA5" s="107"/>
      <c r="LDB5" s="107"/>
      <c r="LDC5" s="107"/>
      <c r="LDD5" s="107"/>
      <c r="LDE5" s="107"/>
      <c r="LDF5" s="107"/>
      <c r="LDG5" s="107"/>
      <c r="LDH5" s="107"/>
      <c r="LDI5" s="107"/>
      <c r="LDJ5" s="107"/>
      <c r="LDK5" s="107"/>
      <c r="LDL5" s="107"/>
      <c r="LDM5" s="107"/>
      <c r="LDN5" s="107"/>
      <c r="LDO5" s="107"/>
      <c r="LDP5" s="107"/>
      <c r="LDQ5" s="107"/>
      <c r="LDR5" s="107"/>
      <c r="LDS5" s="107"/>
      <c r="LDT5" s="107"/>
      <c r="LDU5" s="107"/>
      <c r="LDV5" s="107"/>
      <c r="LDW5" s="107"/>
      <c r="LDX5" s="107"/>
      <c r="LDY5" s="107"/>
      <c r="LDZ5" s="107"/>
      <c r="LEA5" s="107"/>
      <c r="LEB5" s="107"/>
      <c r="LEC5" s="107"/>
      <c r="LED5" s="107"/>
      <c r="LEE5" s="107"/>
      <c r="LEF5" s="107"/>
      <c r="LEG5" s="107"/>
      <c r="LEH5" s="107"/>
      <c r="LEI5" s="107"/>
      <c r="LEJ5" s="107"/>
      <c r="LEK5" s="107"/>
      <c r="LEL5" s="107"/>
      <c r="LEM5" s="107"/>
      <c r="LEN5" s="107"/>
      <c r="LEO5" s="107"/>
      <c r="LEP5" s="107"/>
      <c r="LEQ5" s="107"/>
      <c r="LER5" s="107"/>
      <c r="LES5" s="107"/>
      <c r="LET5" s="107"/>
      <c r="LEU5" s="107"/>
      <c r="LEV5" s="107"/>
      <c r="LEW5" s="107"/>
      <c r="LEX5" s="107"/>
      <c r="LEY5" s="107"/>
      <c r="LEZ5" s="107"/>
      <c r="LFA5" s="107"/>
      <c r="LFB5" s="107"/>
      <c r="LFC5" s="107"/>
      <c r="LFD5" s="107"/>
      <c r="LFE5" s="107"/>
      <c r="LFF5" s="107"/>
      <c r="LFG5" s="107"/>
      <c r="LFH5" s="107"/>
      <c r="LFI5" s="107"/>
      <c r="LFJ5" s="107"/>
      <c r="LFK5" s="107"/>
      <c r="LFL5" s="107"/>
      <c r="LFM5" s="107"/>
      <c r="LFN5" s="107"/>
      <c r="LFO5" s="107"/>
      <c r="LFP5" s="107"/>
      <c r="LFQ5" s="107"/>
      <c r="LFR5" s="107"/>
      <c r="LFS5" s="107"/>
      <c r="LFT5" s="107"/>
      <c r="LFU5" s="107"/>
      <c r="LFV5" s="107"/>
      <c r="LFW5" s="107"/>
      <c r="LFX5" s="107"/>
      <c r="LFY5" s="107"/>
      <c r="LFZ5" s="107"/>
      <c r="LGA5" s="107"/>
      <c r="LGB5" s="107"/>
      <c r="LGC5" s="107"/>
      <c r="LGD5" s="107"/>
      <c r="LGE5" s="107"/>
      <c r="LGF5" s="107"/>
      <c r="LGG5" s="107"/>
      <c r="LGH5" s="107"/>
      <c r="LGI5" s="107"/>
      <c r="LGJ5" s="107"/>
      <c r="LGK5" s="107"/>
      <c r="LGL5" s="107"/>
      <c r="LGM5" s="107"/>
      <c r="LGN5" s="107"/>
      <c r="LGO5" s="107"/>
      <c r="LGP5" s="107"/>
      <c r="LGQ5" s="107"/>
      <c r="LGR5" s="107"/>
      <c r="LGS5" s="107"/>
      <c r="LGT5" s="107"/>
      <c r="LGU5" s="107"/>
      <c r="LGV5" s="107"/>
      <c r="LGW5" s="107"/>
      <c r="LGX5" s="107"/>
      <c r="LGY5" s="107"/>
      <c r="LGZ5" s="107"/>
      <c r="LHA5" s="107"/>
      <c r="LHB5" s="107"/>
      <c r="LHC5" s="107"/>
      <c r="LHD5" s="107"/>
      <c r="LHE5" s="107"/>
      <c r="LHF5" s="107"/>
      <c r="LHG5" s="107"/>
      <c r="LHH5" s="107"/>
      <c r="LHI5" s="107"/>
      <c r="LHJ5" s="107"/>
      <c r="LHK5" s="107"/>
      <c r="LHL5" s="107"/>
      <c r="LHM5" s="107"/>
      <c r="LHN5" s="107"/>
      <c r="LHO5" s="107"/>
      <c r="LHP5" s="107"/>
      <c r="LHQ5" s="107"/>
      <c r="LHR5" s="107"/>
      <c r="LHS5" s="107"/>
      <c r="LHT5" s="107"/>
      <c r="LHU5" s="107"/>
      <c r="LHV5" s="107"/>
      <c r="LHW5" s="107"/>
      <c r="LHX5" s="107"/>
      <c r="LHY5" s="107"/>
      <c r="LHZ5" s="107"/>
      <c r="LIA5" s="107"/>
      <c r="LIB5" s="107"/>
      <c r="LIC5" s="107"/>
      <c r="LID5" s="107"/>
      <c r="LIE5" s="107"/>
      <c r="LIF5" s="107"/>
      <c r="LIG5" s="107"/>
      <c r="LIH5" s="107"/>
      <c r="LII5" s="107"/>
      <c r="LIJ5" s="107"/>
      <c r="LIK5" s="107"/>
      <c r="LIL5" s="107"/>
      <c r="LIM5" s="107"/>
      <c r="LIN5" s="107"/>
      <c r="LIO5" s="107"/>
      <c r="LIP5" s="107"/>
      <c r="LIQ5" s="107"/>
      <c r="LIR5" s="107"/>
      <c r="LIS5" s="107"/>
      <c r="LIT5" s="107"/>
      <c r="LIU5" s="107"/>
      <c r="LIV5" s="107"/>
      <c r="LIW5" s="107"/>
      <c r="LIX5" s="107"/>
      <c r="LIY5" s="107"/>
      <c r="LIZ5" s="107"/>
      <c r="LJA5" s="107"/>
      <c r="LJB5" s="107"/>
      <c r="LJC5" s="107"/>
      <c r="LJD5" s="107"/>
      <c r="LJE5" s="107"/>
      <c r="LJF5" s="107"/>
      <c r="LJG5" s="107"/>
      <c r="LJH5" s="107"/>
      <c r="LJI5" s="107"/>
      <c r="LJJ5" s="107"/>
      <c r="LJK5" s="107"/>
      <c r="LJL5" s="107"/>
      <c r="LJM5" s="107"/>
      <c r="LJN5" s="107"/>
      <c r="LJO5" s="107"/>
      <c r="LJP5" s="107"/>
      <c r="LJQ5" s="107"/>
      <c r="LJR5" s="107"/>
      <c r="LJS5" s="107"/>
      <c r="LJT5" s="107"/>
      <c r="LJU5" s="107"/>
      <c r="LJV5" s="107"/>
      <c r="LJW5" s="107"/>
      <c r="LJX5" s="107"/>
      <c r="LJY5" s="107"/>
      <c r="LJZ5" s="107"/>
      <c r="LKA5" s="107"/>
      <c r="LKB5" s="107"/>
      <c r="LKC5" s="107"/>
      <c r="LKD5" s="107"/>
      <c r="LKE5" s="107"/>
      <c r="LKF5" s="107"/>
      <c r="LKG5" s="107"/>
      <c r="LKH5" s="107"/>
      <c r="LKI5" s="107"/>
      <c r="LKJ5" s="107"/>
      <c r="LKK5" s="107"/>
      <c r="LKL5" s="107"/>
      <c r="LKM5" s="107"/>
      <c r="LKN5" s="107"/>
      <c r="LKO5" s="107"/>
      <c r="LKP5" s="107"/>
      <c r="LKQ5" s="107"/>
      <c r="LKR5" s="107"/>
      <c r="LKS5" s="107"/>
      <c r="LKT5" s="107"/>
      <c r="LKU5" s="107"/>
      <c r="LKV5" s="107"/>
      <c r="LKW5" s="107"/>
      <c r="LKX5" s="107"/>
      <c r="LKY5" s="107"/>
      <c r="LKZ5" s="107"/>
      <c r="LLA5" s="107"/>
      <c r="LLB5" s="107"/>
      <c r="LLC5" s="107"/>
      <c r="LLD5" s="107"/>
      <c r="LLE5" s="107"/>
      <c r="LLF5" s="107"/>
      <c r="LLG5" s="107"/>
      <c r="LLH5" s="107"/>
      <c r="LLI5" s="107"/>
      <c r="LLJ5" s="107"/>
      <c r="LLK5" s="107"/>
      <c r="LLL5" s="107"/>
      <c r="LLM5" s="107"/>
      <c r="LLN5" s="107"/>
      <c r="LLO5" s="107"/>
      <c r="LLP5" s="107"/>
      <c r="LLQ5" s="107"/>
      <c r="LLR5" s="107"/>
      <c r="LLS5" s="107"/>
      <c r="LLT5" s="107"/>
      <c r="LLU5" s="107"/>
      <c r="LLV5" s="107"/>
      <c r="LLW5" s="107"/>
      <c r="LLX5" s="107"/>
      <c r="LLY5" s="107"/>
      <c r="LLZ5" s="107"/>
      <c r="LMA5" s="107"/>
      <c r="LMB5" s="107"/>
      <c r="LMC5" s="107"/>
      <c r="LMD5" s="107"/>
      <c r="LME5" s="107"/>
      <c r="LMF5" s="107"/>
      <c r="LMG5" s="107"/>
      <c r="LMH5" s="107"/>
      <c r="LMI5" s="107"/>
      <c r="LMJ5" s="107"/>
      <c r="LMK5" s="107"/>
      <c r="LML5" s="107"/>
      <c r="LMM5" s="107"/>
      <c r="LMN5" s="107"/>
      <c r="LMO5" s="107"/>
      <c r="LMP5" s="107"/>
      <c r="LMQ5" s="107"/>
      <c r="LMR5" s="107"/>
      <c r="LMS5" s="107"/>
      <c r="LMT5" s="107"/>
      <c r="LMU5" s="107"/>
      <c r="LMV5" s="107"/>
      <c r="LMW5" s="107"/>
      <c r="LMX5" s="107"/>
      <c r="LMY5" s="107"/>
      <c r="LMZ5" s="107"/>
      <c r="LNA5" s="107"/>
      <c r="LNB5" s="107"/>
      <c r="LNC5" s="107"/>
      <c r="LND5" s="107"/>
      <c r="LNE5" s="107"/>
      <c r="LNF5" s="107"/>
      <c r="LNG5" s="107"/>
      <c r="LNH5" s="107"/>
      <c r="LNI5" s="107"/>
      <c r="LNJ5" s="107"/>
      <c r="LNK5" s="107"/>
      <c r="LNL5" s="107"/>
      <c r="LNM5" s="107"/>
      <c r="LNN5" s="107"/>
      <c r="LNO5" s="107"/>
      <c r="LNP5" s="107"/>
      <c r="LNQ5" s="107"/>
      <c r="LNR5" s="107"/>
      <c r="LNS5" s="107"/>
      <c r="LNT5" s="107"/>
      <c r="LNU5" s="107"/>
      <c r="LNV5" s="107"/>
      <c r="LNW5" s="107"/>
      <c r="LNX5" s="107"/>
      <c r="LNY5" s="107"/>
      <c r="LNZ5" s="107"/>
      <c r="LOA5" s="107"/>
      <c r="LOB5" s="107"/>
      <c r="LOC5" s="107"/>
      <c r="LOD5" s="107"/>
      <c r="LOE5" s="107"/>
      <c r="LOF5" s="107"/>
      <c r="LOG5" s="107"/>
      <c r="LOH5" s="107"/>
      <c r="LOI5" s="107"/>
      <c r="LOJ5" s="107"/>
      <c r="LOK5" s="107"/>
      <c r="LOL5" s="107"/>
      <c r="LOM5" s="107"/>
      <c r="LON5" s="107"/>
      <c r="LOO5" s="107"/>
      <c r="LOP5" s="107"/>
      <c r="LOQ5" s="107"/>
      <c r="LOR5" s="107"/>
      <c r="LOS5" s="107"/>
      <c r="LOT5" s="107"/>
      <c r="LOU5" s="107"/>
      <c r="LOV5" s="107"/>
      <c r="LOW5" s="107"/>
      <c r="LOX5" s="107"/>
      <c r="LOY5" s="107"/>
      <c r="LOZ5" s="107"/>
      <c r="LPA5" s="107"/>
      <c r="LPB5" s="107"/>
      <c r="LPC5" s="107"/>
      <c r="LPD5" s="107"/>
      <c r="LPE5" s="107"/>
      <c r="LPF5" s="107"/>
      <c r="LPG5" s="107"/>
      <c r="LPH5" s="107"/>
      <c r="LPI5" s="107"/>
      <c r="LPJ5" s="107"/>
      <c r="LPK5" s="107"/>
      <c r="LPL5" s="107"/>
      <c r="LPM5" s="107"/>
      <c r="LPN5" s="107"/>
      <c r="LPO5" s="107"/>
      <c r="LPP5" s="107"/>
      <c r="LPQ5" s="107"/>
      <c r="LPR5" s="107"/>
      <c r="LPS5" s="107"/>
      <c r="LPT5" s="107"/>
      <c r="LPU5" s="107"/>
      <c r="LPV5" s="107"/>
      <c r="LPW5" s="107"/>
      <c r="LPX5" s="107"/>
      <c r="LPY5" s="107"/>
      <c r="LPZ5" s="107"/>
      <c r="LQA5" s="107"/>
      <c r="LQB5" s="107"/>
      <c r="LQC5" s="107"/>
      <c r="LQD5" s="107"/>
      <c r="LQE5" s="107"/>
      <c r="LQF5" s="107"/>
      <c r="LQG5" s="107"/>
      <c r="LQH5" s="107"/>
      <c r="LQI5" s="107"/>
      <c r="LQJ5" s="107"/>
      <c r="LQK5" s="107"/>
      <c r="LQL5" s="107"/>
      <c r="LQM5" s="107"/>
      <c r="LQN5" s="107"/>
      <c r="LQO5" s="107"/>
      <c r="LQP5" s="107"/>
      <c r="LQQ5" s="107"/>
      <c r="LQR5" s="107"/>
      <c r="LQS5" s="107"/>
      <c r="LQT5" s="107"/>
      <c r="LQU5" s="107"/>
      <c r="LQV5" s="107"/>
      <c r="LQW5" s="107"/>
      <c r="LQX5" s="107"/>
      <c r="LQY5" s="107"/>
      <c r="LQZ5" s="107"/>
      <c r="LRA5" s="107"/>
      <c r="LRB5" s="107"/>
      <c r="LRC5" s="107"/>
      <c r="LRD5" s="107"/>
      <c r="LRE5" s="107"/>
      <c r="LRF5" s="107"/>
      <c r="LRG5" s="107"/>
      <c r="LRH5" s="107"/>
      <c r="LRI5" s="107"/>
      <c r="LRJ5" s="107"/>
      <c r="LRK5" s="107"/>
      <c r="LRL5" s="107"/>
      <c r="LRM5" s="107"/>
      <c r="LRN5" s="107"/>
      <c r="LRO5" s="107"/>
      <c r="LRP5" s="107"/>
      <c r="LRQ5" s="107"/>
      <c r="LRR5" s="107"/>
      <c r="LRS5" s="107"/>
      <c r="LRT5" s="107"/>
      <c r="LRU5" s="107"/>
      <c r="LRV5" s="107"/>
      <c r="LRW5" s="107"/>
      <c r="LRX5" s="107"/>
      <c r="LRY5" s="107"/>
      <c r="LRZ5" s="107"/>
      <c r="LSA5" s="107"/>
      <c r="LSB5" s="107"/>
      <c r="LSC5" s="107"/>
      <c r="LSD5" s="107"/>
      <c r="LSE5" s="107"/>
      <c r="LSF5" s="107"/>
      <c r="LSG5" s="107"/>
      <c r="LSH5" s="107"/>
      <c r="LSI5" s="107"/>
      <c r="LSJ5" s="107"/>
      <c r="LSK5" s="107"/>
      <c r="LSL5" s="107"/>
      <c r="LSM5" s="107"/>
      <c r="LSN5" s="107"/>
      <c r="LSO5" s="107"/>
      <c r="LSP5" s="107"/>
      <c r="LSQ5" s="107"/>
      <c r="LSR5" s="107"/>
      <c r="LSS5" s="107"/>
      <c r="LST5" s="107"/>
      <c r="LSU5" s="107"/>
      <c r="LSV5" s="107"/>
      <c r="LSW5" s="107"/>
      <c r="LSX5" s="107"/>
      <c r="LSY5" s="107"/>
      <c r="LSZ5" s="107"/>
      <c r="LTA5" s="107"/>
      <c r="LTB5" s="107"/>
      <c r="LTC5" s="107"/>
      <c r="LTD5" s="107"/>
      <c r="LTE5" s="107"/>
      <c r="LTF5" s="107"/>
      <c r="LTG5" s="107"/>
      <c r="LTH5" s="107"/>
      <c r="LTI5" s="107"/>
      <c r="LTJ5" s="107"/>
      <c r="LTK5" s="107"/>
      <c r="LTL5" s="107"/>
      <c r="LTM5" s="107"/>
      <c r="LTN5" s="107"/>
      <c r="LTO5" s="107"/>
      <c r="LTP5" s="107"/>
      <c r="LTQ5" s="107"/>
      <c r="LTR5" s="107"/>
      <c r="LTS5" s="107"/>
      <c r="LTT5" s="107"/>
      <c r="LTU5" s="107"/>
      <c r="LTV5" s="107"/>
      <c r="LTW5" s="107"/>
      <c r="LTX5" s="107"/>
      <c r="LTY5" s="107"/>
      <c r="LTZ5" s="107"/>
      <c r="LUA5" s="107"/>
      <c r="LUB5" s="107"/>
      <c r="LUC5" s="107"/>
      <c r="LUD5" s="107"/>
      <c r="LUE5" s="107"/>
      <c r="LUF5" s="107"/>
      <c r="LUG5" s="107"/>
      <c r="LUH5" s="107"/>
      <c r="LUI5" s="107"/>
      <c r="LUJ5" s="107"/>
      <c r="LUK5" s="107"/>
      <c r="LUL5" s="107"/>
      <c r="LUM5" s="107"/>
      <c r="LUN5" s="107"/>
      <c r="LUO5" s="107"/>
      <c r="LUP5" s="107"/>
      <c r="LUQ5" s="107"/>
      <c r="LUR5" s="107"/>
      <c r="LUS5" s="107"/>
      <c r="LUT5" s="107"/>
      <c r="LUU5" s="107"/>
      <c r="LUV5" s="107"/>
      <c r="LUW5" s="107"/>
      <c r="LUX5" s="107"/>
      <c r="LUY5" s="107"/>
      <c r="LUZ5" s="107"/>
      <c r="LVA5" s="107"/>
      <c r="LVB5" s="107"/>
      <c r="LVC5" s="107"/>
      <c r="LVD5" s="107"/>
      <c r="LVE5" s="107"/>
      <c r="LVF5" s="107"/>
      <c r="LVG5" s="107"/>
      <c r="LVH5" s="107"/>
      <c r="LVI5" s="107"/>
      <c r="LVJ5" s="107"/>
      <c r="LVK5" s="107"/>
      <c r="LVL5" s="107"/>
      <c r="LVM5" s="107"/>
      <c r="LVN5" s="107"/>
      <c r="LVO5" s="107"/>
      <c r="LVP5" s="107"/>
      <c r="LVQ5" s="107"/>
      <c r="LVR5" s="107"/>
      <c r="LVS5" s="107"/>
      <c r="LVT5" s="107"/>
      <c r="LVU5" s="107"/>
      <c r="LVV5" s="107"/>
      <c r="LVW5" s="107"/>
      <c r="LVX5" s="107"/>
      <c r="LVY5" s="107"/>
      <c r="LVZ5" s="107"/>
      <c r="LWA5" s="107"/>
      <c r="LWB5" s="107"/>
      <c r="LWC5" s="107"/>
      <c r="LWD5" s="107"/>
      <c r="LWE5" s="107"/>
      <c r="LWF5" s="107"/>
      <c r="LWG5" s="107"/>
      <c r="LWH5" s="107"/>
      <c r="LWI5" s="107"/>
      <c r="LWJ5" s="107"/>
      <c r="LWK5" s="107"/>
      <c r="LWL5" s="107"/>
      <c r="LWM5" s="107"/>
      <c r="LWN5" s="107"/>
      <c r="LWO5" s="107"/>
      <c r="LWP5" s="107"/>
      <c r="LWQ5" s="107"/>
      <c r="LWR5" s="107"/>
      <c r="LWS5" s="107"/>
      <c r="LWT5" s="107"/>
      <c r="LWU5" s="107"/>
      <c r="LWV5" s="107"/>
      <c r="LWW5" s="107"/>
      <c r="LWX5" s="107"/>
      <c r="LWY5" s="107"/>
      <c r="LWZ5" s="107"/>
      <c r="LXA5" s="107"/>
      <c r="LXB5" s="107"/>
      <c r="LXC5" s="107"/>
      <c r="LXD5" s="107"/>
      <c r="LXE5" s="107"/>
      <c r="LXF5" s="107"/>
      <c r="LXG5" s="107"/>
      <c r="LXH5" s="107"/>
      <c r="LXI5" s="107"/>
      <c r="LXJ5" s="107"/>
      <c r="LXK5" s="107"/>
      <c r="LXL5" s="107"/>
      <c r="LXM5" s="107"/>
      <c r="LXN5" s="107"/>
      <c r="LXO5" s="107"/>
      <c r="LXP5" s="107"/>
      <c r="LXQ5" s="107"/>
      <c r="LXR5" s="107"/>
      <c r="LXS5" s="107"/>
      <c r="LXT5" s="107"/>
      <c r="LXU5" s="107"/>
      <c r="LXV5" s="107"/>
      <c r="LXW5" s="107"/>
      <c r="LXX5" s="107"/>
      <c r="LXY5" s="107"/>
      <c r="LXZ5" s="107"/>
      <c r="LYA5" s="107"/>
      <c r="LYB5" s="107"/>
      <c r="LYC5" s="107"/>
      <c r="LYD5" s="107"/>
      <c r="LYE5" s="107"/>
      <c r="LYF5" s="107"/>
      <c r="LYG5" s="107"/>
      <c r="LYH5" s="107"/>
      <c r="LYI5" s="107"/>
      <c r="LYJ5" s="107"/>
      <c r="LYK5" s="107"/>
      <c r="LYL5" s="107"/>
      <c r="LYM5" s="107"/>
      <c r="LYN5" s="107"/>
      <c r="LYO5" s="107"/>
      <c r="LYP5" s="107"/>
      <c r="LYQ5" s="107"/>
      <c r="LYR5" s="107"/>
      <c r="LYS5" s="107"/>
      <c r="LYT5" s="107"/>
      <c r="LYU5" s="107"/>
      <c r="LYV5" s="107"/>
      <c r="LYW5" s="107"/>
      <c r="LYX5" s="107"/>
      <c r="LYY5" s="107"/>
      <c r="LYZ5" s="107"/>
      <c r="LZA5" s="107"/>
      <c r="LZB5" s="107"/>
      <c r="LZC5" s="107"/>
      <c r="LZD5" s="107"/>
      <c r="LZE5" s="107"/>
      <c r="LZF5" s="107"/>
      <c r="LZG5" s="107"/>
      <c r="LZH5" s="107"/>
      <c r="LZI5" s="107"/>
      <c r="LZJ5" s="107"/>
      <c r="LZK5" s="107"/>
      <c r="LZL5" s="107"/>
      <c r="LZM5" s="107"/>
      <c r="LZN5" s="107"/>
      <c r="LZO5" s="107"/>
      <c r="LZP5" s="107"/>
      <c r="LZQ5" s="107"/>
      <c r="LZR5" s="107"/>
      <c r="LZS5" s="107"/>
      <c r="LZT5" s="107"/>
      <c r="LZU5" s="107"/>
      <c r="LZV5" s="107"/>
      <c r="LZW5" s="107"/>
      <c r="LZX5" s="107"/>
      <c r="LZY5" s="107"/>
      <c r="LZZ5" s="107"/>
      <c r="MAA5" s="107"/>
      <c r="MAB5" s="107"/>
      <c r="MAC5" s="107"/>
      <c r="MAD5" s="107"/>
      <c r="MAE5" s="107"/>
      <c r="MAF5" s="107"/>
      <c r="MAG5" s="107"/>
      <c r="MAH5" s="107"/>
      <c r="MAI5" s="107"/>
      <c r="MAJ5" s="107"/>
      <c r="MAK5" s="107"/>
      <c r="MAL5" s="107"/>
      <c r="MAM5" s="107"/>
      <c r="MAN5" s="107"/>
      <c r="MAO5" s="107"/>
      <c r="MAP5" s="107"/>
      <c r="MAQ5" s="107"/>
      <c r="MAR5" s="107"/>
      <c r="MAS5" s="107"/>
      <c r="MAT5" s="107"/>
      <c r="MAU5" s="107"/>
      <c r="MAV5" s="107"/>
      <c r="MAW5" s="107"/>
      <c r="MAX5" s="107"/>
      <c r="MAY5" s="107"/>
      <c r="MAZ5" s="107"/>
      <c r="MBA5" s="107"/>
      <c r="MBB5" s="107"/>
      <c r="MBC5" s="107"/>
      <c r="MBD5" s="107"/>
      <c r="MBE5" s="107"/>
      <c r="MBF5" s="107"/>
      <c r="MBG5" s="107"/>
      <c r="MBH5" s="107"/>
      <c r="MBI5" s="107"/>
      <c r="MBJ5" s="107"/>
      <c r="MBK5" s="107"/>
      <c r="MBL5" s="107"/>
      <c r="MBM5" s="107"/>
      <c r="MBN5" s="107"/>
      <c r="MBO5" s="107"/>
      <c r="MBP5" s="107"/>
      <c r="MBQ5" s="107"/>
      <c r="MBR5" s="107"/>
      <c r="MBS5" s="107"/>
      <c r="MBT5" s="107"/>
      <c r="MBU5" s="107"/>
      <c r="MBV5" s="107"/>
      <c r="MBW5" s="107"/>
      <c r="MBX5" s="107"/>
      <c r="MBY5" s="107"/>
      <c r="MBZ5" s="107"/>
      <c r="MCA5" s="107"/>
      <c r="MCB5" s="107"/>
      <c r="MCC5" s="107"/>
      <c r="MCD5" s="107"/>
      <c r="MCE5" s="107"/>
      <c r="MCF5" s="107"/>
      <c r="MCG5" s="107"/>
      <c r="MCH5" s="107"/>
      <c r="MCI5" s="107"/>
      <c r="MCJ5" s="107"/>
      <c r="MCK5" s="107"/>
      <c r="MCL5" s="107"/>
      <c r="MCM5" s="107"/>
      <c r="MCN5" s="107"/>
      <c r="MCO5" s="107"/>
      <c r="MCP5" s="107"/>
      <c r="MCQ5" s="107"/>
      <c r="MCR5" s="107"/>
      <c r="MCS5" s="107"/>
      <c r="MCT5" s="107"/>
      <c r="MCU5" s="107"/>
      <c r="MCV5" s="107"/>
      <c r="MCW5" s="107"/>
      <c r="MCX5" s="107"/>
      <c r="MCY5" s="107"/>
      <c r="MCZ5" s="107"/>
      <c r="MDA5" s="107"/>
      <c r="MDB5" s="107"/>
      <c r="MDC5" s="107"/>
      <c r="MDD5" s="107"/>
      <c r="MDE5" s="107"/>
      <c r="MDF5" s="107"/>
      <c r="MDG5" s="107"/>
      <c r="MDH5" s="107"/>
      <c r="MDI5" s="107"/>
      <c r="MDJ5" s="107"/>
      <c r="MDK5" s="107"/>
      <c r="MDL5" s="107"/>
      <c r="MDM5" s="107"/>
      <c r="MDN5" s="107"/>
      <c r="MDO5" s="107"/>
      <c r="MDP5" s="107"/>
      <c r="MDQ5" s="107"/>
      <c r="MDR5" s="107"/>
      <c r="MDS5" s="107"/>
      <c r="MDT5" s="107"/>
      <c r="MDU5" s="107"/>
      <c r="MDV5" s="107"/>
      <c r="MDW5" s="107"/>
      <c r="MDX5" s="107"/>
      <c r="MDY5" s="107"/>
      <c r="MDZ5" s="107"/>
      <c r="MEA5" s="107"/>
      <c r="MEB5" s="107"/>
      <c r="MEC5" s="107"/>
      <c r="MED5" s="107"/>
      <c r="MEE5" s="107"/>
      <c r="MEF5" s="107"/>
      <c r="MEG5" s="107"/>
      <c r="MEH5" s="107"/>
      <c r="MEI5" s="107"/>
      <c r="MEJ5" s="107"/>
      <c r="MEK5" s="107"/>
      <c r="MEL5" s="107"/>
      <c r="MEM5" s="107"/>
      <c r="MEN5" s="107"/>
      <c r="MEO5" s="107"/>
      <c r="MEP5" s="107"/>
      <c r="MEQ5" s="107"/>
      <c r="MER5" s="107"/>
      <c r="MES5" s="107"/>
      <c r="MET5" s="107"/>
      <c r="MEU5" s="107"/>
      <c r="MEV5" s="107"/>
      <c r="MEW5" s="107"/>
      <c r="MEX5" s="107"/>
      <c r="MEY5" s="107"/>
      <c r="MEZ5" s="107"/>
      <c r="MFA5" s="107"/>
      <c r="MFB5" s="107"/>
      <c r="MFC5" s="107"/>
      <c r="MFD5" s="107"/>
      <c r="MFE5" s="107"/>
      <c r="MFF5" s="107"/>
      <c r="MFG5" s="107"/>
      <c r="MFH5" s="107"/>
      <c r="MFI5" s="107"/>
      <c r="MFJ5" s="107"/>
      <c r="MFK5" s="107"/>
      <c r="MFL5" s="107"/>
      <c r="MFM5" s="107"/>
      <c r="MFN5" s="107"/>
      <c r="MFO5" s="107"/>
      <c r="MFP5" s="107"/>
      <c r="MFQ5" s="107"/>
      <c r="MFR5" s="107"/>
      <c r="MFS5" s="107"/>
      <c r="MFT5" s="107"/>
      <c r="MFU5" s="107"/>
      <c r="MFV5" s="107"/>
      <c r="MFW5" s="107"/>
      <c r="MFX5" s="107"/>
      <c r="MFY5" s="107"/>
      <c r="MFZ5" s="107"/>
      <c r="MGA5" s="107"/>
      <c r="MGB5" s="107"/>
      <c r="MGC5" s="107"/>
      <c r="MGD5" s="107"/>
      <c r="MGE5" s="107"/>
      <c r="MGF5" s="107"/>
      <c r="MGG5" s="107"/>
      <c r="MGH5" s="107"/>
      <c r="MGI5" s="107"/>
      <c r="MGJ5" s="107"/>
      <c r="MGK5" s="107"/>
      <c r="MGL5" s="107"/>
      <c r="MGM5" s="107"/>
      <c r="MGN5" s="107"/>
      <c r="MGO5" s="107"/>
      <c r="MGP5" s="107"/>
      <c r="MGQ5" s="107"/>
      <c r="MGR5" s="107"/>
      <c r="MGS5" s="107"/>
      <c r="MGT5" s="107"/>
      <c r="MGU5" s="107"/>
      <c r="MGV5" s="107"/>
      <c r="MGW5" s="107"/>
      <c r="MGX5" s="107"/>
      <c r="MGY5" s="107"/>
      <c r="MGZ5" s="107"/>
      <c r="MHA5" s="107"/>
      <c r="MHB5" s="107"/>
      <c r="MHC5" s="107"/>
      <c r="MHD5" s="107"/>
      <c r="MHE5" s="107"/>
      <c r="MHF5" s="107"/>
      <c r="MHG5" s="107"/>
      <c r="MHH5" s="107"/>
      <c r="MHI5" s="107"/>
      <c r="MHJ5" s="107"/>
      <c r="MHK5" s="107"/>
      <c r="MHL5" s="107"/>
      <c r="MHM5" s="107"/>
      <c r="MHN5" s="107"/>
      <c r="MHO5" s="107"/>
      <c r="MHP5" s="107"/>
      <c r="MHQ5" s="107"/>
      <c r="MHR5" s="107"/>
      <c r="MHS5" s="107"/>
      <c r="MHT5" s="107"/>
      <c r="MHU5" s="107"/>
      <c r="MHV5" s="107"/>
      <c r="MHW5" s="107"/>
      <c r="MHX5" s="107"/>
      <c r="MHY5" s="107"/>
      <c r="MHZ5" s="107"/>
      <c r="MIA5" s="107"/>
      <c r="MIB5" s="107"/>
      <c r="MIC5" s="107"/>
      <c r="MID5" s="107"/>
      <c r="MIE5" s="107"/>
      <c r="MIF5" s="107"/>
      <c r="MIG5" s="107"/>
      <c r="MIH5" s="107"/>
      <c r="MII5" s="107"/>
      <c r="MIJ5" s="107"/>
      <c r="MIK5" s="107"/>
      <c r="MIL5" s="107"/>
      <c r="MIM5" s="107"/>
      <c r="MIN5" s="107"/>
      <c r="MIO5" s="107"/>
      <c r="MIP5" s="107"/>
      <c r="MIQ5" s="107"/>
      <c r="MIR5" s="107"/>
      <c r="MIS5" s="107"/>
      <c r="MIT5" s="107"/>
      <c r="MIU5" s="107"/>
      <c r="MIV5" s="107"/>
      <c r="MIW5" s="107"/>
      <c r="MIX5" s="107"/>
      <c r="MIY5" s="107"/>
      <c r="MIZ5" s="107"/>
      <c r="MJA5" s="107"/>
      <c r="MJB5" s="107"/>
      <c r="MJC5" s="107"/>
      <c r="MJD5" s="107"/>
      <c r="MJE5" s="107"/>
      <c r="MJF5" s="107"/>
      <c r="MJG5" s="107"/>
      <c r="MJH5" s="107"/>
      <c r="MJI5" s="107"/>
      <c r="MJJ5" s="107"/>
      <c r="MJK5" s="107"/>
      <c r="MJL5" s="107"/>
      <c r="MJM5" s="107"/>
      <c r="MJN5" s="107"/>
      <c r="MJO5" s="107"/>
      <c r="MJP5" s="107"/>
      <c r="MJQ5" s="107"/>
      <c r="MJR5" s="107"/>
      <c r="MJS5" s="107"/>
      <c r="MJT5" s="107"/>
      <c r="MJU5" s="107"/>
      <c r="MJV5" s="107"/>
      <c r="MJW5" s="107"/>
      <c r="MJX5" s="107"/>
      <c r="MJY5" s="107"/>
      <c r="MJZ5" s="107"/>
      <c r="MKA5" s="107"/>
      <c r="MKB5" s="107"/>
      <c r="MKC5" s="107"/>
      <c r="MKD5" s="107"/>
      <c r="MKE5" s="107"/>
      <c r="MKF5" s="107"/>
      <c r="MKG5" s="107"/>
      <c r="MKH5" s="107"/>
      <c r="MKI5" s="107"/>
      <c r="MKJ5" s="107"/>
      <c r="MKK5" s="107"/>
      <c r="MKL5" s="107"/>
      <c r="MKM5" s="107"/>
      <c r="MKN5" s="107"/>
      <c r="MKO5" s="107"/>
      <c r="MKP5" s="107"/>
      <c r="MKQ5" s="107"/>
      <c r="MKR5" s="107"/>
      <c r="MKS5" s="107"/>
      <c r="MKT5" s="107"/>
      <c r="MKU5" s="107"/>
      <c r="MKV5" s="107"/>
      <c r="MKW5" s="107"/>
      <c r="MKX5" s="107"/>
      <c r="MKY5" s="107"/>
      <c r="MKZ5" s="107"/>
      <c r="MLA5" s="107"/>
      <c r="MLB5" s="107"/>
      <c r="MLC5" s="107"/>
      <c r="MLD5" s="107"/>
      <c r="MLE5" s="107"/>
      <c r="MLF5" s="107"/>
      <c r="MLG5" s="107"/>
      <c r="MLH5" s="107"/>
      <c r="MLI5" s="107"/>
      <c r="MLJ5" s="107"/>
      <c r="MLK5" s="107"/>
      <c r="MLL5" s="107"/>
      <c r="MLM5" s="107"/>
      <c r="MLN5" s="107"/>
      <c r="MLO5" s="107"/>
      <c r="MLP5" s="107"/>
      <c r="MLQ5" s="107"/>
      <c r="MLR5" s="107"/>
      <c r="MLS5" s="107"/>
      <c r="MLT5" s="107"/>
      <c r="MLU5" s="107"/>
      <c r="MLV5" s="107"/>
      <c r="MLW5" s="107"/>
      <c r="MLX5" s="107"/>
      <c r="MLY5" s="107"/>
      <c r="MLZ5" s="107"/>
      <c r="MMA5" s="107"/>
      <c r="MMB5" s="107"/>
      <c r="MMC5" s="107"/>
      <c r="MMD5" s="107"/>
      <c r="MME5" s="107"/>
      <c r="MMF5" s="107"/>
      <c r="MMG5" s="107"/>
      <c r="MMH5" s="107"/>
      <c r="MMI5" s="107"/>
      <c r="MMJ5" s="107"/>
      <c r="MMK5" s="107"/>
      <c r="MML5" s="107"/>
      <c r="MMM5" s="107"/>
      <c r="MMN5" s="107"/>
      <c r="MMO5" s="107"/>
      <c r="MMP5" s="107"/>
      <c r="MMQ5" s="107"/>
      <c r="MMR5" s="107"/>
      <c r="MMS5" s="107"/>
      <c r="MMT5" s="107"/>
      <c r="MMU5" s="107"/>
      <c r="MMV5" s="107"/>
      <c r="MMW5" s="107"/>
      <c r="MMX5" s="107"/>
      <c r="MMY5" s="107"/>
      <c r="MMZ5" s="107"/>
      <c r="MNA5" s="107"/>
      <c r="MNB5" s="107"/>
      <c r="MNC5" s="107"/>
      <c r="MND5" s="107"/>
      <c r="MNE5" s="107"/>
      <c r="MNF5" s="107"/>
      <c r="MNG5" s="107"/>
      <c r="MNH5" s="107"/>
      <c r="MNI5" s="107"/>
      <c r="MNJ5" s="107"/>
      <c r="MNK5" s="107"/>
      <c r="MNL5" s="107"/>
      <c r="MNM5" s="107"/>
      <c r="MNN5" s="107"/>
      <c r="MNO5" s="107"/>
      <c r="MNP5" s="107"/>
      <c r="MNQ5" s="107"/>
      <c r="MNR5" s="107"/>
      <c r="MNS5" s="107"/>
      <c r="MNT5" s="107"/>
      <c r="MNU5" s="107"/>
      <c r="MNV5" s="107"/>
      <c r="MNW5" s="107"/>
      <c r="MNX5" s="107"/>
      <c r="MNY5" s="107"/>
      <c r="MNZ5" s="107"/>
      <c r="MOA5" s="107"/>
      <c r="MOB5" s="107"/>
      <c r="MOC5" s="107"/>
      <c r="MOD5" s="107"/>
      <c r="MOE5" s="107"/>
      <c r="MOF5" s="107"/>
      <c r="MOG5" s="107"/>
      <c r="MOH5" s="107"/>
      <c r="MOI5" s="107"/>
      <c r="MOJ5" s="107"/>
      <c r="MOK5" s="107"/>
      <c r="MOL5" s="107"/>
      <c r="MOM5" s="107"/>
      <c r="MON5" s="107"/>
      <c r="MOO5" s="107"/>
      <c r="MOP5" s="107"/>
      <c r="MOQ5" s="107"/>
      <c r="MOR5" s="107"/>
      <c r="MOS5" s="107"/>
      <c r="MOT5" s="107"/>
      <c r="MOU5" s="107"/>
      <c r="MOV5" s="107"/>
      <c r="MOW5" s="107"/>
      <c r="MOX5" s="107"/>
      <c r="MOY5" s="107"/>
      <c r="MOZ5" s="107"/>
      <c r="MPA5" s="107"/>
      <c r="MPB5" s="107"/>
      <c r="MPC5" s="107"/>
      <c r="MPD5" s="107"/>
      <c r="MPE5" s="107"/>
      <c r="MPF5" s="107"/>
      <c r="MPG5" s="107"/>
      <c r="MPH5" s="107"/>
      <c r="MPI5" s="107"/>
      <c r="MPJ5" s="107"/>
      <c r="MPK5" s="107"/>
      <c r="MPL5" s="107"/>
      <c r="MPM5" s="107"/>
      <c r="MPN5" s="107"/>
      <c r="MPO5" s="107"/>
      <c r="MPP5" s="107"/>
      <c r="MPQ5" s="107"/>
      <c r="MPR5" s="107"/>
      <c r="MPS5" s="107"/>
      <c r="MPT5" s="107"/>
      <c r="MPU5" s="107"/>
      <c r="MPV5" s="107"/>
      <c r="MPW5" s="107"/>
      <c r="MPX5" s="107"/>
      <c r="MPY5" s="107"/>
      <c r="MPZ5" s="107"/>
      <c r="MQA5" s="107"/>
      <c r="MQB5" s="107"/>
      <c r="MQC5" s="107"/>
      <c r="MQD5" s="107"/>
      <c r="MQE5" s="107"/>
      <c r="MQF5" s="107"/>
      <c r="MQG5" s="107"/>
      <c r="MQH5" s="107"/>
      <c r="MQI5" s="107"/>
      <c r="MQJ5" s="107"/>
      <c r="MQK5" s="107"/>
      <c r="MQL5" s="107"/>
      <c r="MQM5" s="107"/>
      <c r="MQN5" s="107"/>
      <c r="MQO5" s="107"/>
      <c r="MQP5" s="107"/>
      <c r="MQQ5" s="107"/>
      <c r="MQR5" s="107"/>
      <c r="MQS5" s="107"/>
      <c r="MQT5" s="107"/>
      <c r="MQU5" s="107"/>
      <c r="MQV5" s="107"/>
      <c r="MQW5" s="107"/>
      <c r="MQX5" s="107"/>
      <c r="MQY5" s="107"/>
      <c r="MQZ5" s="107"/>
      <c r="MRA5" s="107"/>
      <c r="MRB5" s="107"/>
      <c r="MRC5" s="107"/>
      <c r="MRD5" s="107"/>
      <c r="MRE5" s="107"/>
      <c r="MRF5" s="107"/>
      <c r="MRG5" s="107"/>
      <c r="MRH5" s="107"/>
      <c r="MRI5" s="107"/>
      <c r="MRJ5" s="107"/>
      <c r="MRK5" s="107"/>
      <c r="MRL5" s="107"/>
      <c r="MRM5" s="107"/>
      <c r="MRN5" s="107"/>
      <c r="MRO5" s="107"/>
      <c r="MRP5" s="107"/>
      <c r="MRQ5" s="107"/>
      <c r="MRR5" s="107"/>
      <c r="MRS5" s="107"/>
      <c r="MRT5" s="107"/>
      <c r="MRU5" s="107"/>
      <c r="MRV5" s="107"/>
      <c r="MRW5" s="107"/>
      <c r="MRX5" s="107"/>
      <c r="MRY5" s="107"/>
      <c r="MRZ5" s="107"/>
      <c r="MSA5" s="107"/>
      <c r="MSB5" s="107"/>
      <c r="MSC5" s="107"/>
      <c r="MSD5" s="107"/>
      <c r="MSE5" s="107"/>
      <c r="MSF5" s="107"/>
      <c r="MSG5" s="107"/>
      <c r="MSH5" s="107"/>
      <c r="MSI5" s="107"/>
      <c r="MSJ5" s="107"/>
      <c r="MSK5" s="107"/>
      <c r="MSL5" s="107"/>
      <c r="MSM5" s="107"/>
      <c r="MSN5" s="107"/>
      <c r="MSO5" s="107"/>
      <c r="MSP5" s="107"/>
      <c r="MSQ5" s="107"/>
      <c r="MSR5" s="107"/>
      <c r="MSS5" s="107"/>
      <c r="MST5" s="107"/>
      <c r="MSU5" s="107"/>
      <c r="MSV5" s="107"/>
      <c r="MSW5" s="107"/>
      <c r="MSX5" s="107"/>
      <c r="MSY5" s="107"/>
      <c r="MSZ5" s="107"/>
      <c r="MTA5" s="107"/>
      <c r="MTB5" s="107"/>
      <c r="MTC5" s="107"/>
      <c r="MTD5" s="107"/>
      <c r="MTE5" s="107"/>
      <c r="MTF5" s="107"/>
      <c r="MTG5" s="107"/>
      <c r="MTH5" s="107"/>
      <c r="MTI5" s="107"/>
      <c r="MTJ5" s="107"/>
      <c r="MTK5" s="107"/>
      <c r="MTL5" s="107"/>
      <c r="MTM5" s="107"/>
      <c r="MTN5" s="107"/>
      <c r="MTO5" s="107"/>
      <c r="MTP5" s="107"/>
      <c r="MTQ5" s="107"/>
      <c r="MTR5" s="107"/>
      <c r="MTS5" s="107"/>
      <c r="MTT5" s="107"/>
      <c r="MTU5" s="107"/>
      <c r="MTV5" s="107"/>
      <c r="MTW5" s="107"/>
      <c r="MTX5" s="107"/>
      <c r="MTY5" s="107"/>
      <c r="MTZ5" s="107"/>
      <c r="MUA5" s="107"/>
      <c r="MUB5" s="107"/>
      <c r="MUC5" s="107"/>
      <c r="MUD5" s="107"/>
      <c r="MUE5" s="107"/>
      <c r="MUF5" s="107"/>
      <c r="MUG5" s="107"/>
      <c r="MUH5" s="107"/>
      <c r="MUI5" s="107"/>
      <c r="MUJ5" s="107"/>
      <c r="MUK5" s="107"/>
      <c r="MUL5" s="107"/>
      <c r="MUM5" s="107"/>
      <c r="MUN5" s="107"/>
      <c r="MUO5" s="107"/>
      <c r="MUP5" s="107"/>
      <c r="MUQ5" s="107"/>
      <c r="MUR5" s="107"/>
      <c r="MUS5" s="107"/>
      <c r="MUT5" s="107"/>
      <c r="MUU5" s="107"/>
      <c r="MUV5" s="107"/>
      <c r="MUW5" s="107"/>
      <c r="MUX5" s="107"/>
      <c r="MUY5" s="107"/>
      <c r="MUZ5" s="107"/>
      <c r="MVA5" s="107"/>
      <c r="MVB5" s="107"/>
      <c r="MVC5" s="107"/>
      <c r="MVD5" s="107"/>
      <c r="MVE5" s="107"/>
      <c r="MVF5" s="107"/>
      <c r="MVG5" s="107"/>
      <c r="MVH5" s="107"/>
      <c r="MVI5" s="107"/>
      <c r="MVJ5" s="107"/>
      <c r="MVK5" s="107"/>
      <c r="MVL5" s="107"/>
      <c r="MVM5" s="107"/>
      <c r="MVN5" s="107"/>
      <c r="MVO5" s="107"/>
      <c r="MVP5" s="107"/>
      <c r="MVQ5" s="107"/>
      <c r="MVR5" s="107"/>
      <c r="MVS5" s="107"/>
      <c r="MVT5" s="107"/>
      <c r="MVU5" s="107"/>
      <c r="MVV5" s="107"/>
      <c r="MVW5" s="107"/>
      <c r="MVX5" s="107"/>
      <c r="MVY5" s="107"/>
      <c r="MVZ5" s="107"/>
      <c r="MWA5" s="107"/>
      <c r="MWB5" s="107"/>
      <c r="MWC5" s="107"/>
      <c r="MWD5" s="107"/>
      <c r="MWE5" s="107"/>
      <c r="MWF5" s="107"/>
      <c r="MWG5" s="107"/>
      <c r="MWH5" s="107"/>
      <c r="MWI5" s="107"/>
      <c r="MWJ5" s="107"/>
      <c r="MWK5" s="107"/>
      <c r="MWL5" s="107"/>
      <c r="MWM5" s="107"/>
      <c r="MWN5" s="107"/>
      <c r="MWO5" s="107"/>
      <c r="MWP5" s="107"/>
      <c r="MWQ5" s="107"/>
      <c r="MWR5" s="107"/>
      <c r="MWS5" s="107"/>
      <c r="MWT5" s="107"/>
      <c r="MWU5" s="107"/>
      <c r="MWV5" s="107"/>
      <c r="MWW5" s="107"/>
      <c r="MWX5" s="107"/>
      <c r="MWY5" s="107"/>
      <c r="MWZ5" s="107"/>
      <c r="MXA5" s="107"/>
      <c r="MXB5" s="107"/>
      <c r="MXC5" s="107"/>
      <c r="MXD5" s="107"/>
      <c r="MXE5" s="107"/>
      <c r="MXF5" s="107"/>
      <c r="MXG5" s="107"/>
      <c r="MXH5" s="107"/>
      <c r="MXI5" s="107"/>
      <c r="MXJ5" s="107"/>
      <c r="MXK5" s="107"/>
      <c r="MXL5" s="107"/>
      <c r="MXM5" s="107"/>
      <c r="MXN5" s="107"/>
      <c r="MXO5" s="107"/>
      <c r="MXP5" s="107"/>
      <c r="MXQ5" s="107"/>
      <c r="MXR5" s="107"/>
      <c r="MXS5" s="107"/>
      <c r="MXT5" s="107"/>
      <c r="MXU5" s="107"/>
      <c r="MXV5" s="107"/>
      <c r="MXW5" s="107"/>
      <c r="MXX5" s="107"/>
      <c r="MXY5" s="107"/>
      <c r="MXZ5" s="107"/>
      <c r="MYA5" s="107"/>
      <c r="MYB5" s="107"/>
      <c r="MYC5" s="107"/>
      <c r="MYD5" s="107"/>
      <c r="MYE5" s="107"/>
      <c r="MYF5" s="107"/>
      <c r="MYG5" s="107"/>
      <c r="MYH5" s="107"/>
      <c r="MYI5" s="107"/>
      <c r="MYJ5" s="107"/>
      <c r="MYK5" s="107"/>
      <c r="MYL5" s="107"/>
      <c r="MYM5" s="107"/>
      <c r="MYN5" s="107"/>
      <c r="MYO5" s="107"/>
      <c r="MYP5" s="107"/>
      <c r="MYQ5" s="107"/>
      <c r="MYR5" s="107"/>
      <c r="MYS5" s="107"/>
      <c r="MYT5" s="107"/>
      <c r="MYU5" s="107"/>
      <c r="MYV5" s="107"/>
      <c r="MYW5" s="107"/>
      <c r="MYX5" s="107"/>
      <c r="MYY5" s="107"/>
      <c r="MYZ5" s="107"/>
      <c r="MZA5" s="107"/>
      <c r="MZB5" s="107"/>
      <c r="MZC5" s="107"/>
      <c r="MZD5" s="107"/>
      <c r="MZE5" s="107"/>
      <c r="MZF5" s="107"/>
      <c r="MZG5" s="107"/>
      <c r="MZH5" s="107"/>
      <c r="MZI5" s="107"/>
      <c r="MZJ5" s="107"/>
      <c r="MZK5" s="107"/>
      <c r="MZL5" s="107"/>
      <c r="MZM5" s="107"/>
      <c r="MZN5" s="107"/>
      <c r="MZO5" s="107"/>
      <c r="MZP5" s="107"/>
      <c r="MZQ5" s="107"/>
      <c r="MZR5" s="107"/>
      <c r="MZS5" s="107"/>
      <c r="MZT5" s="107"/>
      <c r="MZU5" s="107"/>
      <c r="MZV5" s="107"/>
      <c r="MZW5" s="107"/>
      <c r="MZX5" s="107"/>
      <c r="MZY5" s="107"/>
      <c r="MZZ5" s="107"/>
      <c r="NAA5" s="107"/>
      <c r="NAB5" s="107"/>
      <c r="NAC5" s="107"/>
      <c r="NAD5" s="107"/>
      <c r="NAE5" s="107"/>
      <c r="NAF5" s="107"/>
      <c r="NAG5" s="107"/>
      <c r="NAH5" s="107"/>
      <c r="NAI5" s="107"/>
      <c r="NAJ5" s="107"/>
      <c r="NAK5" s="107"/>
      <c r="NAL5" s="107"/>
      <c r="NAM5" s="107"/>
      <c r="NAN5" s="107"/>
      <c r="NAO5" s="107"/>
      <c r="NAP5" s="107"/>
      <c r="NAQ5" s="107"/>
      <c r="NAR5" s="107"/>
      <c r="NAS5" s="107"/>
      <c r="NAT5" s="107"/>
      <c r="NAU5" s="107"/>
      <c r="NAV5" s="107"/>
      <c r="NAW5" s="107"/>
      <c r="NAX5" s="107"/>
      <c r="NAY5" s="107"/>
      <c r="NAZ5" s="107"/>
      <c r="NBA5" s="107"/>
      <c r="NBB5" s="107"/>
      <c r="NBC5" s="107"/>
      <c r="NBD5" s="107"/>
      <c r="NBE5" s="107"/>
      <c r="NBF5" s="107"/>
      <c r="NBG5" s="107"/>
      <c r="NBH5" s="107"/>
      <c r="NBI5" s="107"/>
      <c r="NBJ5" s="107"/>
      <c r="NBK5" s="107"/>
      <c r="NBL5" s="107"/>
      <c r="NBM5" s="107"/>
      <c r="NBN5" s="107"/>
      <c r="NBO5" s="107"/>
      <c r="NBP5" s="107"/>
      <c r="NBQ5" s="107"/>
      <c r="NBR5" s="107"/>
      <c r="NBS5" s="107"/>
      <c r="NBT5" s="107"/>
      <c r="NBU5" s="107"/>
      <c r="NBV5" s="107"/>
      <c r="NBW5" s="107"/>
      <c r="NBX5" s="107"/>
      <c r="NBY5" s="107"/>
      <c r="NBZ5" s="107"/>
      <c r="NCA5" s="107"/>
      <c r="NCB5" s="107"/>
      <c r="NCC5" s="107"/>
      <c r="NCD5" s="107"/>
      <c r="NCE5" s="107"/>
      <c r="NCF5" s="107"/>
      <c r="NCG5" s="107"/>
      <c r="NCH5" s="107"/>
      <c r="NCI5" s="107"/>
      <c r="NCJ5" s="107"/>
      <c r="NCK5" s="107"/>
      <c r="NCL5" s="107"/>
      <c r="NCM5" s="107"/>
      <c r="NCN5" s="107"/>
      <c r="NCO5" s="107"/>
      <c r="NCP5" s="107"/>
      <c r="NCQ5" s="107"/>
      <c r="NCR5" s="107"/>
      <c r="NCS5" s="107"/>
      <c r="NCT5" s="107"/>
      <c r="NCU5" s="107"/>
      <c r="NCV5" s="107"/>
      <c r="NCW5" s="107"/>
      <c r="NCX5" s="107"/>
      <c r="NCY5" s="107"/>
      <c r="NCZ5" s="107"/>
      <c r="NDA5" s="107"/>
      <c r="NDB5" s="107"/>
      <c r="NDC5" s="107"/>
      <c r="NDD5" s="107"/>
      <c r="NDE5" s="107"/>
      <c r="NDF5" s="107"/>
      <c r="NDG5" s="107"/>
      <c r="NDH5" s="107"/>
      <c r="NDI5" s="107"/>
      <c r="NDJ5" s="107"/>
      <c r="NDK5" s="107"/>
      <c r="NDL5" s="107"/>
      <c r="NDM5" s="107"/>
      <c r="NDN5" s="107"/>
      <c r="NDO5" s="107"/>
      <c r="NDP5" s="107"/>
      <c r="NDQ5" s="107"/>
      <c r="NDR5" s="107"/>
      <c r="NDS5" s="107"/>
      <c r="NDT5" s="107"/>
      <c r="NDU5" s="107"/>
      <c r="NDV5" s="107"/>
      <c r="NDW5" s="107"/>
      <c r="NDX5" s="107"/>
      <c r="NDY5" s="107"/>
      <c r="NDZ5" s="107"/>
      <c r="NEA5" s="107"/>
      <c r="NEB5" s="107"/>
      <c r="NEC5" s="107"/>
      <c r="NED5" s="107"/>
      <c r="NEE5" s="107"/>
      <c r="NEF5" s="107"/>
      <c r="NEG5" s="107"/>
      <c r="NEH5" s="107"/>
      <c r="NEI5" s="107"/>
      <c r="NEJ5" s="107"/>
      <c r="NEK5" s="107"/>
      <c r="NEL5" s="107"/>
      <c r="NEM5" s="107"/>
      <c r="NEN5" s="107"/>
      <c r="NEO5" s="107"/>
      <c r="NEP5" s="107"/>
      <c r="NEQ5" s="107"/>
      <c r="NER5" s="107"/>
      <c r="NES5" s="107"/>
      <c r="NET5" s="107"/>
      <c r="NEU5" s="107"/>
      <c r="NEV5" s="107"/>
      <c r="NEW5" s="107"/>
      <c r="NEX5" s="107"/>
      <c r="NEY5" s="107"/>
      <c r="NEZ5" s="107"/>
      <c r="NFA5" s="107"/>
      <c r="NFB5" s="107"/>
      <c r="NFC5" s="107"/>
      <c r="NFD5" s="107"/>
      <c r="NFE5" s="107"/>
      <c r="NFF5" s="107"/>
      <c r="NFG5" s="107"/>
      <c r="NFH5" s="107"/>
      <c r="NFI5" s="107"/>
      <c r="NFJ5" s="107"/>
      <c r="NFK5" s="107"/>
      <c r="NFL5" s="107"/>
      <c r="NFM5" s="107"/>
      <c r="NFN5" s="107"/>
      <c r="NFO5" s="107"/>
      <c r="NFP5" s="107"/>
      <c r="NFQ5" s="107"/>
      <c r="NFR5" s="107"/>
      <c r="NFS5" s="107"/>
      <c r="NFT5" s="107"/>
      <c r="NFU5" s="107"/>
      <c r="NFV5" s="107"/>
      <c r="NFW5" s="107"/>
      <c r="NFX5" s="107"/>
      <c r="NFY5" s="107"/>
      <c r="NFZ5" s="107"/>
      <c r="NGA5" s="107"/>
      <c r="NGB5" s="107"/>
      <c r="NGC5" s="107"/>
      <c r="NGD5" s="107"/>
      <c r="NGE5" s="107"/>
      <c r="NGF5" s="107"/>
      <c r="NGG5" s="107"/>
      <c r="NGH5" s="107"/>
      <c r="NGI5" s="107"/>
      <c r="NGJ5" s="107"/>
      <c r="NGK5" s="107"/>
      <c r="NGL5" s="107"/>
      <c r="NGM5" s="107"/>
      <c r="NGN5" s="107"/>
      <c r="NGO5" s="107"/>
      <c r="NGP5" s="107"/>
      <c r="NGQ5" s="107"/>
      <c r="NGR5" s="107"/>
      <c r="NGS5" s="107"/>
      <c r="NGT5" s="107"/>
      <c r="NGU5" s="107"/>
      <c r="NGV5" s="107"/>
      <c r="NGW5" s="107"/>
      <c r="NGX5" s="107"/>
      <c r="NGY5" s="107"/>
      <c r="NGZ5" s="107"/>
      <c r="NHA5" s="107"/>
      <c r="NHB5" s="107"/>
      <c r="NHC5" s="107"/>
      <c r="NHD5" s="107"/>
      <c r="NHE5" s="107"/>
      <c r="NHF5" s="107"/>
      <c r="NHG5" s="107"/>
      <c r="NHH5" s="107"/>
      <c r="NHI5" s="107"/>
      <c r="NHJ5" s="107"/>
      <c r="NHK5" s="107"/>
      <c r="NHL5" s="107"/>
      <c r="NHM5" s="107"/>
      <c r="NHN5" s="107"/>
      <c r="NHO5" s="107"/>
      <c r="NHP5" s="107"/>
      <c r="NHQ5" s="107"/>
      <c r="NHR5" s="107"/>
      <c r="NHS5" s="107"/>
      <c r="NHT5" s="107"/>
      <c r="NHU5" s="107"/>
      <c r="NHV5" s="107"/>
      <c r="NHW5" s="107"/>
      <c r="NHX5" s="107"/>
      <c r="NHY5" s="107"/>
      <c r="NHZ5" s="107"/>
      <c r="NIA5" s="107"/>
      <c r="NIB5" s="107"/>
      <c r="NIC5" s="107"/>
      <c r="NID5" s="107"/>
      <c r="NIE5" s="107"/>
      <c r="NIF5" s="107"/>
      <c r="NIG5" s="107"/>
      <c r="NIH5" s="107"/>
      <c r="NII5" s="107"/>
      <c r="NIJ5" s="107"/>
      <c r="NIK5" s="107"/>
      <c r="NIL5" s="107"/>
      <c r="NIM5" s="107"/>
      <c r="NIN5" s="107"/>
      <c r="NIO5" s="107"/>
      <c r="NIP5" s="107"/>
      <c r="NIQ5" s="107"/>
      <c r="NIR5" s="107"/>
      <c r="NIS5" s="107"/>
      <c r="NIT5" s="107"/>
      <c r="NIU5" s="107"/>
      <c r="NIV5" s="107"/>
      <c r="NIW5" s="107"/>
      <c r="NIX5" s="107"/>
      <c r="NIY5" s="107"/>
      <c r="NIZ5" s="107"/>
      <c r="NJA5" s="107"/>
      <c r="NJB5" s="107"/>
      <c r="NJC5" s="107"/>
      <c r="NJD5" s="107"/>
      <c r="NJE5" s="107"/>
      <c r="NJF5" s="107"/>
      <c r="NJG5" s="107"/>
      <c r="NJH5" s="107"/>
      <c r="NJI5" s="107"/>
      <c r="NJJ5" s="107"/>
      <c r="NJK5" s="107"/>
      <c r="NJL5" s="107"/>
      <c r="NJM5" s="107"/>
      <c r="NJN5" s="107"/>
      <c r="NJO5" s="107"/>
      <c r="NJP5" s="107"/>
      <c r="NJQ5" s="107"/>
      <c r="NJR5" s="107"/>
      <c r="NJS5" s="107"/>
      <c r="NJT5" s="107"/>
      <c r="NJU5" s="107"/>
      <c r="NJV5" s="107"/>
      <c r="NJW5" s="107"/>
      <c r="NJX5" s="107"/>
      <c r="NJY5" s="107"/>
      <c r="NJZ5" s="107"/>
      <c r="NKA5" s="107"/>
      <c r="NKB5" s="107"/>
      <c r="NKC5" s="107"/>
      <c r="NKD5" s="107"/>
      <c r="NKE5" s="107"/>
      <c r="NKF5" s="107"/>
      <c r="NKG5" s="107"/>
      <c r="NKH5" s="107"/>
      <c r="NKI5" s="107"/>
      <c r="NKJ5" s="107"/>
      <c r="NKK5" s="107"/>
      <c r="NKL5" s="107"/>
      <c r="NKM5" s="107"/>
      <c r="NKN5" s="107"/>
      <c r="NKO5" s="107"/>
      <c r="NKP5" s="107"/>
      <c r="NKQ5" s="107"/>
      <c r="NKR5" s="107"/>
      <c r="NKS5" s="107"/>
      <c r="NKT5" s="107"/>
      <c r="NKU5" s="107"/>
      <c r="NKV5" s="107"/>
      <c r="NKW5" s="107"/>
      <c r="NKX5" s="107"/>
      <c r="NKY5" s="107"/>
      <c r="NKZ5" s="107"/>
      <c r="NLA5" s="107"/>
      <c r="NLB5" s="107"/>
      <c r="NLC5" s="107"/>
      <c r="NLD5" s="107"/>
      <c r="NLE5" s="107"/>
      <c r="NLF5" s="107"/>
      <c r="NLG5" s="107"/>
      <c r="NLH5" s="107"/>
      <c r="NLI5" s="107"/>
      <c r="NLJ5" s="107"/>
      <c r="NLK5" s="107"/>
      <c r="NLL5" s="107"/>
      <c r="NLM5" s="107"/>
      <c r="NLN5" s="107"/>
      <c r="NLO5" s="107"/>
      <c r="NLP5" s="107"/>
      <c r="NLQ5" s="107"/>
      <c r="NLR5" s="107"/>
      <c r="NLS5" s="107"/>
      <c r="NLT5" s="107"/>
      <c r="NLU5" s="107"/>
      <c r="NLV5" s="107"/>
      <c r="NLW5" s="107"/>
      <c r="NLX5" s="107"/>
      <c r="NLY5" s="107"/>
      <c r="NLZ5" s="107"/>
      <c r="NMA5" s="107"/>
      <c r="NMB5" s="107"/>
      <c r="NMC5" s="107"/>
      <c r="NMD5" s="107"/>
      <c r="NME5" s="107"/>
      <c r="NMF5" s="107"/>
      <c r="NMG5" s="107"/>
      <c r="NMH5" s="107"/>
      <c r="NMI5" s="107"/>
      <c r="NMJ5" s="107"/>
      <c r="NMK5" s="107"/>
      <c r="NML5" s="107"/>
      <c r="NMM5" s="107"/>
      <c r="NMN5" s="107"/>
      <c r="NMO5" s="107"/>
      <c r="NMP5" s="107"/>
      <c r="NMQ5" s="107"/>
      <c r="NMR5" s="107"/>
      <c r="NMS5" s="107"/>
      <c r="NMT5" s="107"/>
      <c r="NMU5" s="107"/>
      <c r="NMV5" s="107"/>
      <c r="NMW5" s="107"/>
      <c r="NMX5" s="107"/>
      <c r="NMY5" s="107"/>
      <c r="NMZ5" s="107"/>
      <c r="NNA5" s="107"/>
      <c r="NNB5" s="107"/>
      <c r="NNC5" s="107"/>
      <c r="NND5" s="107"/>
      <c r="NNE5" s="107"/>
      <c r="NNF5" s="107"/>
      <c r="NNG5" s="107"/>
      <c r="NNH5" s="107"/>
      <c r="NNI5" s="107"/>
      <c r="NNJ5" s="107"/>
      <c r="NNK5" s="107"/>
      <c r="NNL5" s="107"/>
      <c r="NNM5" s="107"/>
      <c r="NNN5" s="107"/>
      <c r="NNO5" s="107"/>
      <c r="NNP5" s="107"/>
      <c r="NNQ5" s="107"/>
      <c r="NNR5" s="107"/>
      <c r="NNS5" s="107"/>
      <c r="NNT5" s="107"/>
      <c r="NNU5" s="107"/>
      <c r="NNV5" s="107"/>
      <c r="NNW5" s="107"/>
      <c r="NNX5" s="107"/>
      <c r="NNY5" s="107"/>
      <c r="NNZ5" s="107"/>
      <c r="NOA5" s="107"/>
      <c r="NOB5" s="107"/>
      <c r="NOC5" s="107"/>
      <c r="NOD5" s="107"/>
      <c r="NOE5" s="107"/>
      <c r="NOF5" s="107"/>
      <c r="NOG5" s="107"/>
      <c r="NOH5" s="107"/>
      <c r="NOI5" s="107"/>
      <c r="NOJ5" s="107"/>
      <c r="NOK5" s="107"/>
      <c r="NOL5" s="107"/>
      <c r="NOM5" s="107"/>
      <c r="NON5" s="107"/>
      <c r="NOO5" s="107"/>
      <c r="NOP5" s="107"/>
      <c r="NOQ5" s="107"/>
      <c r="NOR5" s="107"/>
      <c r="NOS5" s="107"/>
      <c r="NOT5" s="107"/>
      <c r="NOU5" s="107"/>
      <c r="NOV5" s="107"/>
      <c r="NOW5" s="107"/>
      <c r="NOX5" s="107"/>
      <c r="NOY5" s="107"/>
      <c r="NOZ5" s="107"/>
      <c r="NPA5" s="107"/>
      <c r="NPB5" s="107"/>
      <c r="NPC5" s="107"/>
      <c r="NPD5" s="107"/>
      <c r="NPE5" s="107"/>
      <c r="NPF5" s="107"/>
      <c r="NPG5" s="107"/>
      <c r="NPH5" s="107"/>
      <c r="NPI5" s="107"/>
      <c r="NPJ5" s="107"/>
      <c r="NPK5" s="107"/>
      <c r="NPL5" s="107"/>
      <c r="NPM5" s="107"/>
      <c r="NPN5" s="107"/>
      <c r="NPO5" s="107"/>
      <c r="NPP5" s="107"/>
      <c r="NPQ5" s="107"/>
      <c r="NPR5" s="107"/>
      <c r="NPS5" s="107"/>
      <c r="NPT5" s="107"/>
      <c r="NPU5" s="107"/>
      <c r="NPV5" s="107"/>
      <c r="NPW5" s="107"/>
      <c r="NPX5" s="107"/>
      <c r="NPY5" s="107"/>
      <c r="NPZ5" s="107"/>
      <c r="NQA5" s="107"/>
      <c r="NQB5" s="107"/>
      <c r="NQC5" s="107"/>
      <c r="NQD5" s="107"/>
      <c r="NQE5" s="107"/>
      <c r="NQF5" s="107"/>
      <c r="NQG5" s="107"/>
      <c r="NQH5" s="107"/>
      <c r="NQI5" s="107"/>
      <c r="NQJ5" s="107"/>
      <c r="NQK5" s="107"/>
      <c r="NQL5" s="107"/>
      <c r="NQM5" s="107"/>
      <c r="NQN5" s="107"/>
      <c r="NQO5" s="107"/>
      <c r="NQP5" s="107"/>
      <c r="NQQ5" s="107"/>
      <c r="NQR5" s="107"/>
      <c r="NQS5" s="107"/>
      <c r="NQT5" s="107"/>
      <c r="NQU5" s="107"/>
      <c r="NQV5" s="107"/>
      <c r="NQW5" s="107"/>
      <c r="NQX5" s="107"/>
      <c r="NQY5" s="107"/>
      <c r="NQZ5" s="107"/>
      <c r="NRA5" s="107"/>
      <c r="NRB5" s="107"/>
      <c r="NRC5" s="107"/>
      <c r="NRD5" s="107"/>
      <c r="NRE5" s="107"/>
      <c r="NRF5" s="107"/>
      <c r="NRG5" s="107"/>
      <c r="NRH5" s="107"/>
      <c r="NRI5" s="107"/>
      <c r="NRJ5" s="107"/>
      <c r="NRK5" s="107"/>
      <c r="NRL5" s="107"/>
      <c r="NRM5" s="107"/>
      <c r="NRN5" s="107"/>
      <c r="NRO5" s="107"/>
      <c r="NRP5" s="107"/>
      <c r="NRQ5" s="107"/>
      <c r="NRR5" s="107"/>
      <c r="NRS5" s="107"/>
      <c r="NRT5" s="107"/>
      <c r="NRU5" s="107"/>
      <c r="NRV5" s="107"/>
      <c r="NRW5" s="107"/>
      <c r="NRX5" s="107"/>
      <c r="NRY5" s="107"/>
      <c r="NRZ5" s="107"/>
      <c r="NSA5" s="107"/>
      <c r="NSB5" s="107"/>
      <c r="NSC5" s="107"/>
      <c r="NSD5" s="107"/>
      <c r="NSE5" s="107"/>
      <c r="NSF5" s="107"/>
      <c r="NSG5" s="107"/>
      <c r="NSH5" s="107"/>
      <c r="NSI5" s="107"/>
      <c r="NSJ5" s="107"/>
      <c r="NSK5" s="107"/>
      <c r="NSL5" s="107"/>
      <c r="NSM5" s="107"/>
      <c r="NSN5" s="107"/>
      <c r="NSO5" s="107"/>
      <c r="NSP5" s="107"/>
      <c r="NSQ5" s="107"/>
      <c r="NSR5" s="107"/>
      <c r="NSS5" s="107"/>
      <c r="NST5" s="107"/>
      <c r="NSU5" s="107"/>
      <c r="NSV5" s="107"/>
      <c r="NSW5" s="107"/>
      <c r="NSX5" s="107"/>
      <c r="NSY5" s="107"/>
      <c r="NSZ5" s="107"/>
      <c r="NTA5" s="107"/>
      <c r="NTB5" s="107"/>
      <c r="NTC5" s="107"/>
      <c r="NTD5" s="107"/>
      <c r="NTE5" s="107"/>
      <c r="NTF5" s="107"/>
      <c r="NTG5" s="107"/>
      <c r="NTH5" s="107"/>
      <c r="NTI5" s="107"/>
      <c r="NTJ5" s="107"/>
      <c r="NTK5" s="107"/>
      <c r="NTL5" s="107"/>
      <c r="NTM5" s="107"/>
      <c r="NTN5" s="107"/>
      <c r="NTO5" s="107"/>
      <c r="NTP5" s="107"/>
      <c r="NTQ5" s="107"/>
      <c r="NTR5" s="107"/>
      <c r="NTS5" s="107"/>
      <c r="NTT5" s="107"/>
      <c r="NTU5" s="107"/>
      <c r="NTV5" s="107"/>
      <c r="NTW5" s="107"/>
      <c r="NTX5" s="107"/>
      <c r="NTY5" s="107"/>
      <c r="NTZ5" s="107"/>
      <c r="NUA5" s="107"/>
      <c r="NUB5" s="107"/>
      <c r="NUC5" s="107"/>
      <c r="NUD5" s="107"/>
      <c r="NUE5" s="107"/>
      <c r="NUF5" s="107"/>
      <c r="NUG5" s="107"/>
      <c r="NUH5" s="107"/>
      <c r="NUI5" s="107"/>
      <c r="NUJ5" s="107"/>
      <c r="NUK5" s="107"/>
      <c r="NUL5" s="107"/>
      <c r="NUM5" s="107"/>
      <c r="NUN5" s="107"/>
      <c r="NUO5" s="107"/>
      <c r="NUP5" s="107"/>
      <c r="NUQ5" s="107"/>
      <c r="NUR5" s="107"/>
      <c r="NUS5" s="107"/>
      <c r="NUT5" s="107"/>
      <c r="NUU5" s="107"/>
      <c r="NUV5" s="107"/>
      <c r="NUW5" s="107"/>
      <c r="NUX5" s="107"/>
      <c r="NUY5" s="107"/>
      <c r="NUZ5" s="107"/>
      <c r="NVA5" s="107"/>
      <c r="NVB5" s="107"/>
      <c r="NVC5" s="107"/>
      <c r="NVD5" s="107"/>
      <c r="NVE5" s="107"/>
      <c r="NVF5" s="107"/>
      <c r="NVG5" s="107"/>
      <c r="NVH5" s="107"/>
      <c r="NVI5" s="107"/>
      <c r="NVJ5" s="107"/>
      <c r="NVK5" s="107"/>
      <c r="NVL5" s="107"/>
      <c r="NVM5" s="107"/>
      <c r="NVN5" s="107"/>
      <c r="NVO5" s="107"/>
      <c r="NVP5" s="107"/>
      <c r="NVQ5" s="107"/>
      <c r="NVR5" s="107"/>
      <c r="NVS5" s="107"/>
      <c r="NVT5" s="107"/>
      <c r="NVU5" s="107"/>
      <c r="NVV5" s="107"/>
      <c r="NVW5" s="107"/>
      <c r="NVX5" s="107"/>
      <c r="NVY5" s="107"/>
      <c r="NVZ5" s="107"/>
      <c r="NWA5" s="107"/>
      <c r="NWB5" s="107"/>
      <c r="NWC5" s="107"/>
      <c r="NWD5" s="107"/>
      <c r="NWE5" s="107"/>
      <c r="NWF5" s="107"/>
      <c r="NWG5" s="107"/>
      <c r="NWH5" s="107"/>
      <c r="NWI5" s="107"/>
      <c r="NWJ5" s="107"/>
      <c r="NWK5" s="107"/>
      <c r="NWL5" s="107"/>
      <c r="NWM5" s="107"/>
      <c r="NWN5" s="107"/>
      <c r="NWO5" s="107"/>
      <c r="NWP5" s="107"/>
      <c r="NWQ5" s="107"/>
      <c r="NWR5" s="107"/>
      <c r="NWS5" s="107"/>
      <c r="NWT5" s="107"/>
      <c r="NWU5" s="107"/>
      <c r="NWV5" s="107"/>
      <c r="NWW5" s="107"/>
      <c r="NWX5" s="107"/>
      <c r="NWY5" s="107"/>
      <c r="NWZ5" s="107"/>
      <c r="NXA5" s="107"/>
      <c r="NXB5" s="107"/>
      <c r="NXC5" s="107"/>
      <c r="NXD5" s="107"/>
      <c r="NXE5" s="107"/>
      <c r="NXF5" s="107"/>
      <c r="NXG5" s="107"/>
      <c r="NXH5" s="107"/>
      <c r="NXI5" s="107"/>
      <c r="NXJ5" s="107"/>
      <c r="NXK5" s="107"/>
      <c r="NXL5" s="107"/>
      <c r="NXM5" s="107"/>
      <c r="NXN5" s="107"/>
      <c r="NXO5" s="107"/>
      <c r="NXP5" s="107"/>
      <c r="NXQ5" s="107"/>
      <c r="NXR5" s="107"/>
      <c r="NXS5" s="107"/>
      <c r="NXT5" s="107"/>
      <c r="NXU5" s="107"/>
      <c r="NXV5" s="107"/>
      <c r="NXW5" s="107"/>
      <c r="NXX5" s="107"/>
      <c r="NXY5" s="107"/>
      <c r="NXZ5" s="107"/>
      <c r="NYA5" s="107"/>
      <c r="NYB5" s="107"/>
      <c r="NYC5" s="107"/>
      <c r="NYD5" s="107"/>
      <c r="NYE5" s="107"/>
      <c r="NYF5" s="107"/>
      <c r="NYG5" s="107"/>
      <c r="NYH5" s="107"/>
      <c r="NYI5" s="107"/>
      <c r="NYJ5" s="107"/>
      <c r="NYK5" s="107"/>
      <c r="NYL5" s="107"/>
      <c r="NYM5" s="107"/>
      <c r="NYN5" s="107"/>
      <c r="NYO5" s="107"/>
      <c r="NYP5" s="107"/>
      <c r="NYQ5" s="107"/>
      <c r="NYR5" s="107"/>
      <c r="NYS5" s="107"/>
      <c r="NYT5" s="107"/>
      <c r="NYU5" s="107"/>
      <c r="NYV5" s="107"/>
      <c r="NYW5" s="107"/>
      <c r="NYX5" s="107"/>
      <c r="NYY5" s="107"/>
      <c r="NYZ5" s="107"/>
      <c r="NZA5" s="107"/>
      <c r="NZB5" s="107"/>
      <c r="NZC5" s="107"/>
      <c r="NZD5" s="107"/>
      <c r="NZE5" s="107"/>
      <c r="NZF5" s="107"/>
      <c r="NZG5" s="107"/>
      <c r="NZH5" s="107"/>
      <c r="NZI5" s="107"/>
      <c r="NZJ5" s="107"/>
      <c r="NZK5" s="107"/>
      <c r="NZL5" s="107"/>
      <c r="NZM5" s="107"/>
      <c r="NZN5" s="107"/>
      <c r="NZO5" s="107"/>
      <c r="NZP5" s="107"/>
      <c r="NZQ5" s="107"/>
      <c r="NZR5" s="107"/>
      <c r="NZS5" s="107"/>
      <c r="NZT5" s="107"/>
      <c r="NZU5" s="107"/>
      <c r="NZV5" s="107"/>
      <c r="NZW5" s="107"/>
      <c r="NZX5" s="107"/>
      <c r="NZY5" s="107"/>
      <c r="NZZ5" s="107"/>
      <c r="OAA5" s="107"/>
      <c r="OAB5" s="107"/>
      <c r="OAC5" s="107"/>
      <c r="OAD5" s="107"/>
      <c r="OAE5" s="107"/>
      <c r="OAF5" s="107"/>
      <c r="OAG5" s="107"/>
      <c r="OAH5" s="107"/>
      <c r="OAI5" s="107"/>
      <c r="OAJ5" s="107"/>
      <c r="OAK5" s="107"/>
      <c r="OAL5" s="107"/>
      <c r="OAM5" s="107"/>
      <c r="OAN5" s="107"/>
      <c r="OAO5" s="107"/>
      <c r="OAP5" s="107"/>
      <c r="OAQ5" s="107"/>
      <c r="OAR5" s="107"/>
      <c r="OAS5" s="107"/>
      <c r="OAT5" s="107"/>
      <c r="OAU5" s="107"/>
      <c r="OAV5" s="107"/>
      <c r="OAW5" s="107"/>
      <c r="OAX5" s="107"/>
      <c r="OAY5" s="107"/>
      <c r="OAZ5" s="107"/>
      <c r="OBA5" s="107"/>
      <c r="OBB5" s="107"/>
      <c r="OBC5" s="107"/>
      <c r="OBD5" s="107"/>
      <c r="OBE5" s="107"/>
      <c r="OBF5" s="107"/>
      <c r="OBG5" s="107"/>
      <c r="OBH5" s="107"/>
      <c r="OBI5" s="107"/>
      <c r="OBJ5" s="107"/>
      <c r="OBK5" s="107"/>
      <c r="OBL5" s="107"/>
      <c r="OBM5" s="107"/>
      <c r="OBN5" s="107"/>
      <c r="OBO5" s="107"/>
      <c r="OBP5" s="107"/>
      <c r="OBQ5" s="107"/>
      <c r="OBR5" s="107"/>
      <c r="OBS5" s="107"/>
      <c r="OBT5" s="107"/>
      <c r="OBU5" s="107"/>
      <c r="OBV5" s="107"/>
      <c r="OBW5" s="107"/>
      <c r="OBX5" s="107"/>
      <c r="OBY5" s="107"/>
      <c r="OBZ5" s="107"/>
      <c r="OCA5" s="107"/>
      <c r="OCB5" s="107"/>
      <c r="OCC5" s="107"/>
      <c r="OCD5" s="107"/>
      <c r="OCE5" s="107"/>
      <c r="OCF5" s="107"/>
      <c r="OCG5" s="107"/>
      <c r="OCH5" s="107"/>
      <c r="OCI5" s="107"/>
      <c r="OCJ5" s="107"/>
      <c r="OCK5" s="107"/>
      <c r="OCL5" s="107"/>
      <c r="OCM5" s="107"/>
      <c r="OCN5" s="107"/>
      <c r="OCO5" s="107"/>
      <c r="OCP5" s="107"/>
      <c r="OCQ5" s="107"/>
      <c r="OCR5" s="107"/>
      <c r="OCS5" s="107"/>
      <c r="OCT5" s="107"/>
      <c r="OCU5" s="107"/>
      <c r="OCV5" s="107"/>
      <c r="OCW5" s="107"/>
      <c r="OCX5" s="107"/>
      <c r="OCY5" s="107"/>
      <c r="OCZ5" s="107"/>
      <c r="ODA5" s="107"/>
      <c r="ODB5" s="107"/>
      <c r="ODC5" s="107"/>
      <c r="ODD5" s="107"/>
      <c r="ODE5" s="107"/>
      <c r="ODF5" s="107"/>
      <c r="ODG5" s="107"/>
      <c r="ODH5" s="107"/>
      <c r="ODI5" s="107"/>
      <c r="ODJ5" s="107"/>
      <c r="ODK5" s="107"/>
      <c r="ODL5" s="107"/>
      <c r="ODM5" s="107"/>
      <c r="ODN5" s="107"/>
      <c r="ODO5" s="107"/>
      <c r="ODP5" s="107"/>
      <c r="ODQ5" s="107"/>
      <c r="ODR5" s="107"/>
      <c r="ODS5" s="107"/>
      <c r="ODT5" s="107"/>
      <c r="ODU5" s="107"/>
      <c r="ODV5" s="107"/>
      <c r="ODW5" s="107"/>
      <c r="ODX5" s="107"/>
      <c r="ODY5" s="107"/>
      <c r="ODZ5" s="107"/>
      <c r="OEA5" s="107"/>
      <c r="OEB5" s="107"/>
      <c r="OEC5" s="107"/>
      <c r="OED5" s="107"/>
      <c r="OEE5" s="107"/>
      <c r="OEF5" s="107"/>
      <c r="OEG5" s="107"/>
      <c r="OEH5" s="107"/>
      <c r="OEI5" s="107"/>
      <c r="OEJ5" s="107"/>
      <c r="OEK5" s="107"/>
      <c r="OEL5" s="107"/>
      <c r="OEM5" s="107"/>
      <c r="OEN5" s="107"/>
      <c r="OEO5" s="107"/>
      <c r="OEP5" s="107"/>
      <c r="OEQ5" s="107"/>
      <c r="OER5" s="107"/>
      <c r="OES5" s="107"/>
      <c r="OET5" s="107"/>
      <c r="OEU5" s="107"/>
      <c r="OEV5" s="107"/>
      <c r="OEW5" s="107"/>
      <c r="OEX5" s="107"/>
      <c r="OEY5" s="107"/>
      <c r="OEZ5" s="107"/>
      <c r="OFA5" s="107"/>
      <c r="OFB5" s="107"/>
      <c r="OFC5" s="107"/>
      <c r="OFD5" s="107"/>
      <c r="OFE5" s="107"/>
      <c r="OFF5" s="107"/>
      <c r="OFG5" s="107"/>
      <c r="OFH5" s="107"/>
      <c r="OFI5" s="107"/>
      <c r="OFJ5" s="107"/>
      <c r="OFK5" s="107"/>
      <c r="OFL5" s="107"/>
      <c r="OFM5" s="107"/>
      <c r="OFN5" s="107"/>
      <c r="OFO5" s="107"/>
      <c r="OFP5" s="107"/>
      <c r="OFQ5" s="107"/>
      <c r="OFR5" s="107"/>
      <c r="OFS5" s="107"/>
      <c r="OFT5" s="107"/>
      <c r="OFU5" s="107"/>
      <c r="OFV5" s="107"/>
      <c r="OFW5" s="107"/>
      <c r="OFX5" s="107"/>
      <c r="OFY5" s="107"/>
      <c r="OFZ5" s="107"/>
      <c r="OGA5" s="107"/>
      <c r="OGB5" s="107"/>
      <c r="OGC5" s="107"/>
      <c r="OGD5" s="107"/>
      <c r="OGE5" s="107"/>
      <c r="OGF5" s="107"/>
      <c r="OGG5" s="107"/>
      <c r="OGH5" s="107"/>
      <c r="OGI5" s="107"/>
      <c r="OGJ5" s="107"/>
      <c r="OGK5" s="107"/>
      <c r="OGL5" s="107"/>
      <c r="OGM5" s="107"/>
      <c r="OGN5" s="107"/>
      <c r="OGO5" s="107"/>
      <c r="OGP5" s="107"/>
      <c r="OGQ5" s="107"/>
      <c r="OGR5" s="107"/>
      <c r="OGS5" s="107"/>
      <c r="OGT5" s="107"/>
      <c r="OGU5" s="107"/>
      <c r="OGV5" s="107"/>
      <c r="OGW5" s="107"/>
      <c r="OGX5" s="107"/>
      <c r="OGY5" s="107"/>
      <c r="OGZ5" s="107"/>
      <c r="OHA5" s="107"/>
      <c r="OHB5" s="107"/>
      <c r="OHC5" s="107"/>
      <c r="OHD5" s="107"/>
      <c r="OHE5" s="107"/>
      <c r="OHF5" s="107"/>
      <c r="OHG5" s="107"/>
      <c r="OHH5" s="107"/>
      <c r="OHI5" s="107"/>
      <c r="OHJ5" s="107"/>
      <c r="OHK5" s="107"/>
      <c r="OHL5" s="107"/>
      <c r="OHM5" s="107"/>
      <c r="OHN5" s="107"/>
      <c r="OHO5" s="107"/>
      <c r="OHP5" s="107"/>
      <c r="OHQ5" s="107"/>
      <c r="OHR5" s="107"/>
      <c r="OHS5" s="107"/>
      <c r="OHT5" s="107"/>
      <c r="OHU5" s="107"/>
      <c r="OHV5" s="107"/>
      <c r="OHW5" s="107"/>
      <c r="OHX5" s="107"/>
      <c r="OHY5" s="107"/>
      <c r="OHZ5" s="107"/>
      <c r="OIA5" s="107"/>
      <c r="OIB5" s="107"/>
      <c r="OIC5" s="107"/>
      <c r="OID5" s="107"/>
      <c r="OIE5" s="107"/>
      <c r="OIF5" s="107"/>
      <c r="OIG5" s="107"/>
      <c r="OIH5" s="107"/>
      <c r="OII5" s="107"/>
      <c r="OIJ5" s="107"/>
      <c r="OIK5" s="107"/>
      <c r="OIL5" s="107"/>
      <c r="OIM5" s="107"/>
      <c r="OIN5" s="107"/>
      <c r="OIO5" s="107"/>
      <c r="OIP5" s="107"/>
      <c r="OIQ5" s="107"/>
      <c r="OIR5" s="107"/>
      <c r="OIS5" s="107"/>
      <c r="OIT5" s="107"/>
      <c r="OIU5" s="107"/>
      <c r="OIV5" s="107"/>
      <c r="OIW5" s="107"/>
      <c r="OIX5" s="107"/>
      <c r="OIY5" s="107"/>
      <c r="OIZ5" s="107"/>
      <c r="OJA5" s="107"/>
      <c r="OJB5" s="107"/>
      <c r="OJC5" s="107"/>
      <c r="OJD5" s="107"/>
      <c r="OJE5" s="107"/>
      <c r="OJF5" s="107"/>
      <c r="OJG5" s="107"/>
      <c r="OJH5" s="107"/>
      <c r="OJI5" s="107"/>
      <c r="OJJ5" s="107"/>
      <c r="OJK5" s="107"/>
      <c r="OJL5" s="107"/>
      <c r="OJM5" s="107"/>
      <c r="OJN5" s="107"/>
      <c r="OJO5" s="107"/>
      <c r="OJP5" s="107"/>
      <c r="OJQ5" s="107"/>
      <c r="OJR5" s="107"/>
      <c r="OJS5" s="107"/>
      <c r="OJT5" s="107"/>
      <c r="OJU5" s="107"/>
      <c r="OJV5" s="107"/>
      <c r="OJW5" s="107"/>
      <c r="OJX5" s="107"/>
      <c r="OJY5" s="107"/>
      <c r="OJZ5" s="107"/>
      <c r="OKA5" s="107"/>
      <c r="OKB5" s="107"/>
      <c r="OKC5" s="107"/>
      <c r="OKD5" s="107"/>
      <c r="OKE5" s="107"/>
      <c r="OKF5" s="107"/>
      <c r="OKG5" s="107"/>
      <c r="OKH5" s="107"/>
      <c r="OKI5" s="107"/>
      <c r="OKJ5" s="107"/>
      <c r="OKK5" s="107"/>
      <c r="OKL5" s="107"/>
      <c r="OKM5" s="107"/>
      <c r="OKN5" s="107"/>
      <c r="OKO5" s="107"/>
      <c r="OKP5" s="107"/>
      <c r="OKQ5" s="107"/>
      <c r="OKR5" s="107"/>
      <c r="OKS5" s="107"/>
      <c r="OKT5" s="107"/>
      <c r="OKU5" s="107"/>
      <c r="OKV5" s="107"/>
      <c r="OKW5" s="107"/>
      <c r="OKX5" s="107"/>
      <c r="OKY5" s="107"/>
      <c r="OKZ5" s="107"/>
      <c r="OLA5" s="107"/>
      <c r="OLB5" s="107"/>
      <c r="OLC5" s="107"/>
      <c r="OLD5" s="107"/>
      <c r="OLE5" s="107"/>
      <c r="OLF5" s="107"/>
      <c r="OLG5" s="107"/>
      <c r="OLH5" s="107"/>
      <c r="OLI5" s="107"/>
      <c r="OLJ5" s="107"/>
      <c r="OLK5" s="107"/>
      <c r="OLL5" s="107"/>
      <c r="OLM5" s="107"/>
      <c r="OLN5" s="107"/>
      <c r="OLO5" s="107"/>
      <c r="OLP5" s="107"/>
      <c r="OLQ5" s="107"/>
      <c r="OLR5" s="107"/>
      <c r="OLS5" s="107"/>
      <c r="OLT5" s="107"/>
      <c r="OLU5" s="107"/>
      <c r="OLV5" s="107"/>
      <c r="OLW5" s="107"/>
      <c r="OLX5" s="107"/>
      <c r="OLY5" s="107"/>
      <c r="OLZ5" s="107"/>
      <c r="OMA5" s="107"/>
      <c r="OMB5" s="107"/>
      <c r="OMC5" s="107"/>
      <c r="OMD5" s="107"/>
      <c r="OME5" s="107"/>
      <c r="OMF5" s="107"/>
      <c r="OMG5" s="107"/>
      <c r="OMH5" s="107"/>
      <c r="OMI5" s="107"/>
      <c r="OMJ5" s="107"/>
      <c r="OMK5" s="107"/>
      <c r="OML5" s="107"/>
      <c r="OMM5" s="107"/>
      <c r="OMN5" s="107"/>
      <c r="OMO5" s="107"/>
      <c r="OMP5" s="107"/>
      <c r="OMQ5" s="107"/>
      <c r="OMR5" s="107"/>
      <c r="OMS5" s="107"/>
      <c r="OMT5" s="107"/>
      <c r="OMU5" s="107"/>
      <c r="OMV5" s="107"/>
      <c r="OMW5" s="107"/>
      <c r="OMX5" s="107"/>
      <c r="OMY5" s="107"/>
      <c r="OMZ5" s="107"/>
      <c r="ONA5" s="107"/>
      <c r="ONB5" s="107"/>
      <c r="ONC5" s="107"/>
      <c r="OND5" s="107"/>
      <c r="ONE5" s="107"/>
      <c r="ONF5" s="107"/>
      <c r="ONG5" s="107"/>
      <c r="ONH5" s="107"/>
      <c r="ONI5" s="107"/>
      <c r="ONJ5" s="107"/>
      <c r="ONK5" s="107"/>
      <c r="ONL5" s="107"/>
      <c r="ONM5" s="107"/>
      <c r="ONN5" s="107"/>
      <c r="ONO5" s="107"/>
      <c r="ONP5" s="107"/>
      <c r="ONQ5" s="107"/>
      <c r="ONR5" s="107"/>
      <c r="ONS5" s="107"/>
      <c r="ONT5" s="107"/>
      <c r="ONU5" s="107"/>
      <c r="ONV5" s="107"/>
      <c r="ONW5" s="107"/>
      <c r="ONX5" s="107"/>
      <c r="ONY5" s="107"/>
      <c r="ONZ5" s="107"/>
      <c r="OOA5" s="107"/>
      <c r="OOB5" s="107"/>
      <c r="OOC5" s="107"/>
      <c r="OOD5" s="107"/>
      <c r="OOE5" s="107"/>
      <c r="OOF5" s="107"/>
      <c r="OOG5" s="107"/>
      <c r="OOH5" s="107"/>
      <c r="OOI5" s="107"/>
      <c r="OOJ5" s="107"/>
      <c r="OOK5" s="107"/>
      <c r="OOL5" s="107"/>
      <c r="OOM5" s="107"/>
      <c r="OON5" s="107"/>
      <c r="OOO5" s="107"/>
      <c r="OOP5" s="107"/>
      <c r="OOQ5" s="107"/>
      <c r="OOR5" s="107"/>
      <c r="OOS5" s="107"/>
      <c r="OOT5" s="107"/>
      <c r="OOU5" s="107"/>
      <c r="OOV5" s="107"/>
      <c r="OOW5" s="107"/>
      <c r="OOX5" s="107"/>
      <c r="OOY5" s="107"/>
      <c r="OOZ5" s="107"/>
      <c r="OPA5" s="107"/>
      <c r="OPB5" s="107"/>
      <c r="OPC5" s="107"/>
      <c r="OPD5" s="107"/>
      <c r="OPE5" s="107"/>
      <c r="OPF5" s="107"/>
      <c r="OPG5" s="107"/>
      <c r="OPH5" s="107"/>
      <c r="OPI5" s="107"/>
      <c r="OPJ5" s="107"/>
      <c r="OPK5" s="107"/>
      <c r="OPL5" s="107"/>
      <c r="OPM5" s="107"/>
      <c r="OPN5" s="107"/>
      <c r="OPO5" s="107"/>
      <c r="OPP5" s="107"/>
      <c r="OPQ5" s="107"/>
      <c r="OPR5" s="107"/>
      <c r="OPS5" s="107"/>
      <c r="OPT5" s="107"/>
      <c r="OPU5" s="107"/>
      <c r="OPV5" s="107"/>
      <c r="OPW5" s="107"/>
      <c r="OPX5" s="107"/>
      <c r="OPY5" s="107"/>
      <c r="OPZ5" s="107"/>
      <c r="OQA5" s="107"/>
      <c r="OQB5" s="107"/>
      <c r="OQC5" s="107"/>
      <c r="OQD5" s="107"/>
      <c r="OQE5" s="107"/>
      <c r="OQF5" s="107"/>
      <c r="OQG5" s="107"/>
      <c r="OQH5" s="107"/>
      <c r="OQI5" s="107"/>
      <c r="OQJ5" s="107"/>
      <c r="OQK5" s="107"/>
      <c r="OQL5" s="107"/>
      <c r="OQM5" s="107"/>
      <c r="OQN5" s="107"/>
      <c r="OQO5" s="107"/>
      <c r="OQP5" s="107"/>
      <c r="OQQ5" s="107"/>
      <c r="OQR5" s="107"/>
      <c r="OQS5" s="107"/>
      <c r="OQT5" s="107"/>
      <c r="OQU5" s="107"/>
      <c r="OQV5" s="107"/>
      <c r="OQW5" s="107"/>
      <c r="OQX5" s="107"/>
      <c r="OQY5" s="107"/>
      <c r="OQZ5" s="107"/>
      <c r="ORA5" s="107"/>
      <c r="ORB5" s="107"/>
      <c r="ORC5" s="107"/>
      <c r="ORD5" s="107"/>
      <c r="ORE5" s="107"/>
      <c r="ORF5" s="107"/>
      <c r="ORG5" s="107"/>
      <c r="ORH5" s="107"/>
      <c r="ORI5" s="107"/>
      <c r="ORJ5" s="107"/>
      <c r="ORK5" s="107"/>
      <c r="ORL5" s="107"/>
      <c r="ORM5" s="107"/>
      <c r="ORN5" s="107"/>
      <c r="ORO5" s="107"/>
      <c r="ORP5" s="107"/>
      <c r="ORQ5" s="107"/>
      <c r="ORR5" s="107"/>
      <c r="ORS5" s="107"/>
      <c r="ORT5" s="107"/>
      <c r="ORU5" s="107"/>
      <c r="ORV5" s="107"/>
      <c r="ORW5" s="107"/>
      <c r="ORX5" s="107"/>
      <c r="ORY5" s="107"/>
      <c r="ORZ5" s="107"/>
      <c r="OSA5" s="107"/>
      <c r="OSB5" s="107"/>
      <c r="OSC5" s="107"/>
      <c r="OSD5" s="107"/>
      <c r="OSE5" s="107"/>
      <c r="OSF5" s="107"/>
      <c r="OSG5" s="107"/>
      <c r="OSH5" s="107"/>
      <c r="OSI5" s="107"/>
      <c r="OSJ5" s="107"/>
      <c r="OSK5" s="107"/>
      <c r="OSL5" s="107"/>
      <c r="OSM5" s="107"/>
      <c r="OSN5" s="107"/>
      <c r="OSO5" s="107"/>
      <c r="OSP5" s="107"/>
      <c r="OSQ5" s="107"/>
      <c r="OSR5" s="107"/>
      <c r="OSS5" s="107"/>
      <c r="OST5" s="107"/>
      <c r="OSU5" s="107"/>
      <c r="OSV5" s="107"/>
      <c r="OSW5" s="107"/>
      <c r="OSX5" s="107"/>
      <c r="OSY5" s="107"/>
      <c r="OSZ5" s="107"/>
      <c r="OTA5" s="107"/>
      <c r="OTB5" s="107"/>
      <c r="OTC5" s="107"/>
      <c r="OTD5" s="107"/>
      <c r="OTE5" s="107"/>
      <c r="OTF5" s="107"/>
      <c r="OTG5" s="107"/>
      <c r="OTH5" s="107"/>
      <c r="OTI5" s="107"/>
      <c r="OTJ5" s="107"/>
      <c r="OTK5" s="107"/>
      <c r="OTL5" s="107"/>
      <c r="OTM5" s="107"/>
      <c r="OTN5" s="107"/>
      <c r="OTO5" s="107"/>
      <c r="OTP5" s="107"/>
      <c r="OTQ5" s="107"/>
      <c r="OTR5" s="107"/>
      <c r="OTS5" s="107"/>
      <c r="OTT5" s="107"/>
      <c r="OTU5" s="107"/>
      <c r="OTV5" s="107"/>
      <c r="OTW5" s="107"/>
      <c r="OTX5" s="107"/>
      <c r="OTY5" s="107"/>
      <c r="OTZ5" s="107"/>
      <c r="OUA5" s="107"/>
      <c r="OUB5" s="107"/>
      <c r="OUC5" s="107"/>
      <c r="OUD5" s="107"/>
      <c r="OUE5" s="107"/>
      <c r="OUF5" s="107"/>
      <c r="OUG5" s="107"/>
      <c r="OUH5" s="107"/>
      <c r="OUI5" s="107"/>
      <c r="OUJ5" s="107"/>
      <c r="OUK5" s="107"/>
      <c r="OUL5" s="107"/>
      <c r="OUM5" s="107"/>
      <c r="OUN5" s="107"/>
      <c r="OUO5" s="107"/>
      <c r="OUP5" s="107"/>
      <c r="OUQ5" s="107"/>
      <c r="OUR5" s="107"/>
      <c r="OUS5" s="107"/>
      <c r="OUT5" s="107"/>
      <c r="OUU5" s="107"/>
      <c r="OUV5" s="107"/>
      <c r="OUW5" s="107"/>
      <c r="OUX5" s="107"/>
      <c r="OUY5" s="107"/>
      <c r="OUZ5" s="107"/>
      <c r="OVA5" s="107"/>
      <c r="OVB5" s="107"/>
      <c r="OVC5" s="107"/>
      <c r="OVD5" s="107"/>
      <c r="OVE5" s="107"/>
      <c r="OVF5" s="107"/>
      <c r="OVG5" s="107"/>
      <c r="OVH5" s="107"/>
      <c r="OVI5" s="107"/>
      <c r="OVJ5" s="107"/>
      <c r="OVK5" s="107"/>
      <c r="OVL5" s="107"/>
      <c r="OVM5" s="107"/>
      <c r="OVN5" s="107"/>
      <c r="OVO5" s="107"/>
      <c r="OVP5" s="107"/>
      <c r="OVQ5" s="107"/>
      <c r="OVR5" s="107"/>
      <c r="OVS5" s="107"/>
      <c r="OVT5" s="107"/>
      <c r="OVU5" s="107"/>
      <c r="OVV5" s="107"/>
      <c r="OVW5" s="107"/>
      <c r="OVX5" s="107"/>
      <c r="OVY5" s="107"/>
      <c r="OVZ5" s="107"/>
      <c r="OWA5" s="107"/>
      <c r="OWB5" s="107"/>
      <c r="OWC5" s="107"/>
      <c r="OWD5" s="107"/>
      <c r="OWE5" s="107"/>
      <c r="OWF5" s="107"/>
      <c r="OWG5" s="107"/>
      <c r="OWH5" s="107"/>
      <c r="OWI5" s="107"/>
      <c r="OWJ5" s="107"/>
      <c r="OWK5" s="107"/>
      <c r="OWL5" s="107"/>
      <c r="OWM5" s="107"/>
      <c r="OWN5" s="107"/>
      <c r="OWO5" s="107"/>
      <c r="OWP5" s="107"/>
      <c r="OWQ5" s="107"/>
      <c r="OWR5" s="107"/>
      <c r="OWS5" s="107"/>
      <c r="OWT5" s="107"/>
      <c r="OWU5" s="107"/>
      <c r="OWV5" s="107"/>
      <c r="OWW5" s="107"/>
      <c r="OWX5" s="107"/>
      <c r="OWY5" s="107"/>
      <c r="OWZ5" s="107"/>
      <c r="OXA5" s="107"/>
      <c r="OXB5" s="107"/>
      <c r="OXC5" s="107"/>
      <c r="OXD5" s="107"/>
      <c r="OXE5" s="107"/>
      <c r="OXF5" s="107"/>
      <c r="OXG5" s="107"/>
      <c r="OXH5" s="107"/>
      <c r="OXI5" s="107"/>
      <c r="OXJ5" s="107"/>
      <c r="OXK5" s="107"/>
      <c r="OXL5" s="107"/>
      <c r="OXM5" s="107"/>
      <c r="OXN5" s="107"/>
      <c r="OXO5" s="107"/>
      <c r="OXP5" s="107"/>
      <c r="OXQ5" s="107"/>
      <c r="OXR5" s="107"/>
      <c r="OXS5" s="107"/>
      <c r="OXT5" s="107"/>
      <c r="OXU5" s="107"/>
      <c r="OXV5" s="107"/>
      <c r="OXW5" s="107"/>
      <c r="OXX5" s="107"/>
      <c r="OXY5" s="107"/>
      <c r="OXZ5" s="107"/>
      <c r="OYA5" s="107"/>
      <c r="OYB5" s="107"/>
      <c r="OYC5" s="107"/>
      <c r="OYD5" s="107"/>
      <c r="OYE5" s="107"/>
      <c r="OYF5" s="107"/>
      <c r="OYG5" s="107"/>
      <c r="OYH5" s="107"/>
      <c r="OYI5" s="107"/>
      <c r="OYJ5" s="107"/>
      <c r="OYK5" s="107"/>
      <c r="OYL5" s="107"/>
      <c r="OYM5" s="107"/>
      <c r="OYN5" s="107"/>
      <c r="OYO5" s="107"/>
      <c r="OYP5" s="107"/>
      <c r="OYQ5" s="107"/>
      <c r="OYR5" s="107"/>
      <c r="OYS5" s="107"/>
      <c r="OYT5" s="107"/>
      <c r="OYU5" s="107"/>
      <c r="OYV5" s="107"/>
      <c r="OYW5" s="107"/>
      <c r="OYX5" s="107"/>
      <c r="OYY5" s="107"/>
      <c r="OYZ5" s="107"/>
      <c r="OZA5" s="107"/>
      <c r="OZB5" s="107"/>
      <c r="OZC5" s="107"/>
      <c r="OZD5" s="107"/>
      <c r="OZE5" s="107"/>
      <c r="OZF5" s="107"/>
      <c r="OZG5" s="107"/>
      <c r="OZH5" s="107"/>
      <c r="OZI5" s="107"/>
      <c r="OZJ5" s="107"/>
      <c r="OZK5" s="107"/>
      <c r="OZL5" s="107"/>
      <c r="OZM5" s="107"/>
      <c r="OZN5" s="107"/>
      <c r="OZO5" s="107"/>
      <c r="OZP5" s="107"/>
      <c r="OZQ5" s="107"/>
      <c r="OZR5" s="107"/>
      <c r="OZS5" s="107"/>
      <c r="OZT5" s="107"/>
      <c r="OZU5" s="107"/>
      <c r="OZV5" s="107"/>
      <c r="OZW5" s="107"/>
      <c r="OZX5" s="107"/>
      <c r="OZY5" s="107"/>
      <c r="OZZ5" s="107"/>
      <c r="PAA5" s="107"/>
      <c r="PAB5" s="107"/>
      <c r="PAC5" s="107"/>
      <c r="PAD5" s="107"/>
      <c r="PAE5" s="107"/>
      <c r="PAF5" s="107"/>
      <c r="PAG5" s="107"/>
      <c r="PAH5" s="107"/>
      <c r="PAI5" s="107"/>
      <c r="PAJ5" s="107"/>
      <c r="PAK5" s="107"/>
      <c r="PAL5" s="107"/>
      <c r="PAM5" s="107"/>
      <c r="PAN5" s="107"/>
      <c r="PAO5" s="107"/>
      <c r="PAP5" s="107"/>
      <c r="PAQ5" s="107"/>
      <c r="PAR5" s="107"/>
      <c r="PAS5" s="107"/>
      <c r="PAT5" s="107"/>
      <c r="PAU5" s="107"/>
      <c r="PAV5" s="107"/>
      <c r="PAW5" s="107"/>
      <c r="PAX5" s="107"/>
      <c r="PAY5" s="107"/>
      <c r="PAZ5" s="107"/>
      <c r="PBA5" s="107"/>
      <c r="PBB5" s="107"/>
      <c r="PBC5" s="107"/>
      <c r="PBD5" s="107"/>
      <c r="PBE5" s="107"/>
      <c r="PBF5" s="107"/>
      <c r="PBG5" s="107"/>
      <c r="PBH5" s="107"/>
      <c r="PBI5" s="107"/>
      <c r="PBJ5" s="107"/>
      <c r="PBK5" s="107"/>
      <c r="PBL5" s="107"/>
      <c r="PBM5" s="107"/>
      <c r="PBN5" s="107"/>
      <c r="PBO5" s="107"/>
      <c r="PBP5" s="107"/>
      <c r="PBQ5" s="107"/>
      <c r="PBR5" s="107"/>
      <c r="PBS5" s="107"/>
      <c r="PBT5" s="107"/>
      <c r="PBU5" s="107"/>
      <c r="PBV5" s="107"/>
      <c r="PBW5" s="107"/>
      <c r="PBX5" s="107"/>
      <c r="PBY5" s="107"/>
      <c r="PBZ5" s="107"/>
      <c r="PCA5" s="107"/>
      <c r="PCB5" s="107"/>
      <c r="PCC5" s="107"/>
      <c r="PCD5" s="107"/>
      <c r="PCE5" s="107"/>
      <c r="PCF5" s="107"/>
      <c r="PCG5" s="107"/>
      <c r="PCH5" s="107"/>
      <c r="PCI5" s="107"/>
      <c r="PCJ5" s="107"/>
      <c r="PCK5" s="107"/>
      <c r="PCL5" s="107"/>
      <c r="PCM5" s="107"/>
      <c r="PCN5" s="107"/>
      <c r="PCO5" s="107"/>
      <c r="PCP5" s="107"/>
      <c r="PCQ5" s="107"/>
      <c r="PCR5" s="107"/>
      <c r="PCS5" s="107"/>
      <c r="PCT5" s="107"/>
      <c r="PCU5" s="107"/>
      <c r="PCV5" s="107"/>
      <c r="PCW5" s="107"/>
      <c r="PCX5" s="107"/>
      <c r="PCY5" s="107"/>
      <c r="PCZ5" s="107"/>
      <c r="PDA5" s="107"/>
      <c r="PDB5" s="107"/>
      <c r="PDC5" s="107"/>
      <c r="PDD5" s="107"/>
      <c r="PDE5" s="107"/>
      <c r="PDF5" s="107"/>
      <c r="PDG5" s="107"/>
      <c r="PDH5" s="107"/>
      <c r="PDI5" s="107"/>
      <c r="PDJ5" s="107"/>
      <c r="PDK5" s="107"/>
      <c r="PDL5" s="107"/>
      <c r="PDM5" s="107"/>
      <c r="PDN5" s="107"/>
      <c r="PDO5" s="107"/>
      <c r="PDP5" s="107"/>
      <c r="PDQ5" s="107"/>
      <c r="PDR5" s="107"/>
      <c r="PDS5" s="107"/>
      <c r="PDT5" s="107"/>
      <c r="PDU5" s="107"/>
      <c r="PDV5" s="107"/>
      <c r="PDW5" s="107"/>
      <c r="PDX5" s="107"/>
      <c r="PDY5" s="107"/>
      <c r="PDZ5" s="107"/>
      <c r="PEA5" s="107"/>
      <c r="PEB5" s="107"/>
      <c r="PEC5" s="107"/>
      <c r="PED5" s="107"/>
      <c r="PEE5" s="107"/>
      <c r="PEF5" s="107"/>
      <c r="PEG5" s="107"/>
      <c r="PEH5" s="107"/>
      <c r="PEI5" s="107"/>
      <c r="PEJ5" s="107"/>
      <c r="PEK5" s="107"/>
      <c r="PEL5" s="107"/>
      <c r="PEM5" s="107"/>
      <c r="PEN5" s="107"/>
      <c r="PEO5" s="107"/>
      <c r="PEP5" s="107"/>
      <c r="PEQ5" s="107"/>
      <c r="PER5" s="107"/>
      <c r="PES5" s="107"/>
      <c r="PET5" s="107"/>
      <c r="PEU5" s="107"/>
      <c r="PEV5" s="107"/>
      <c r="PEW5" s="107"/>
      <c r="PEX5" s="107"/>
      <c r="PEY5" s="107"/>
      <c r="PEZ5" s="107"/>
      <c r="PFA5" s="107"/>
      <c r="PFB5" s="107"/>
      <c r="PFC5" s="107"/>
      <c r="PFD5" s="107"/>
      <c r="PFE5" s="107"/>
      <c r="PFF5" s="107"/>
      <c r="PFG5" s="107"/>
      <c r="PFH5" s="107"/>
      <c r="PFI5" s="107"/>
      <c r="PFJ5" s="107"/>
      <c r="PFK5" s="107"/>
      <c r="PFL5" s="107"/>
      <c r="PFM5" s="107"/>
      <c r="PFN5" s="107"/>
      <c r="PFO5" s="107"/>
      <c r="PFP5" s="107"/>
      <c r="PFQ5" s="107"/>
      <c r="PFR5" s="107"/>
      <c r="PFS5" s="107"/>
      <c r="PFT5" s="107"/>
      <c r="PFU5" s="107"/>
      <c r="PFV5" s="107"/>
      <c r="PFW5" s="107"/>
      <c r="PFX5" s="107"/>
      <c r="PFY5" s="107"/>
      <c r="PFZ5" s="107"/>
      <c r="PGA5" s="107"/>
      <c r="PGB5" s="107"/>
      <c r="PGC5" s="107"/>
      <c r="PGD5" s="107"/>
      <c r="PGE5" s="107"/>
      <c r="PGF5" s="107"/>
      <c r="PGG5" s="107"/>
      <c r="PGH5" s="107"/>
      <c r="PGI5" s="107"/>
      <c r="PGJ5" s="107"/>
      <c r="PGK5" s="107"/>
      <c r="PGL5" s="107"/>
      <c r="PGM5" s="107"/>
      <c r="PGN5" s="107"/>
      <c r="PGO5" s="107"/>
      <c r="PGP5" s="107"/>
      <c r="PGQ5" s="107"/>
      <c r="PGR5" s="107"/>
      <c r="PGS5" s="107"/>
      <c r="PGT5" s="107"/>
      <c r="PGU5" s="107"/>
      <c r="PGV5" s="107"/>
      <c r="PGW5" s="107"/>
      <c r="PGX5" s="107"/>
      <c r="PGY5" s="107"/>
      <c r="PGZ5" s="107"/>
      <c r="PHA5" s="107"/>
      <c r="PHB5" s="107"/>
      <c r="PHC5" s="107"/>
      <c r="PHD5" s="107"/>
      <c r="PHE5" s="107"/>
      <c r="PHF5" s="107"/>
      <c r="PHG5" s="107"/>
      <c r="PHH5" s="107"/>
      <c r="PHI5" s="107"/>
      <c r="PHJ5" s="107"/>
      <c r="PHK5" s="107"/>
      <c r="PHL5" s="107"/>
      <c r="PHM5" s="107"/>
      <c r="PHN5" s="107"/>
      <c r="PHO5" s="107"/>
      <c r="PHP5" s="107"/>
      <c r="PHQ5" s="107"/>
      <c r="PHR5" s="107"/>
      <c r="PHS5" s="107"/>
      <c r="PHT5" s="107"/>
      <c r="PHU5" s="107"/>
      <c r="PHV5" s="107"/>
      <c r="PHW5" s="107"/>
      <c r="PHX5" s="107"/>
      <c r="PHY5" s="107"/>
      <c r="PHZ5" s="107"/>
      <c r="PIA5" s="107"/>
      <c r="PIB5" s="107"/>
      <c r="PIC5" s="107"/>
      <c r="PID5" s="107"/>
      <c r="PIE5" s="107"/>
      <c r="PIF5" s="107"/>
      <c r="PIG5" s="107"/>
      <c r="PIH5" s="107"/>
      <c r="PII5" s="107"/>
      <c r="PIJ5" s="107"/>
      <c r="PIK5" s="107"/>
      <c r="PIL5" s="107"/>
      <c r="PIM5" s="107"/>
      <c r="PIN5" s="107"/>
      <c r="PIO5" s="107"/>
      <c r="PIP5" s="107"/>
      <c r="PIQ5" s="107"/>
      <c r="PIR5" s="107"/>
      <c r="PIS5" s="107"/>
      <c r="PIT5" s="107"/>
      <c r="PIU5" s="107"/>
      <c r="PIV5" s="107"/>
      <c r="PIW5" s="107"/>
      <c r="PIX5" s="107"/>
      <c r="PIY5" s="107"/>
      <c r="PIZ5" s="107"/>
      <c r="PJA5" s="107"/>
      <c r="PJB5" s="107"/>
      <c r="PJC5" s="107"/>
      <c r="PJD5" s="107"/>
      <c r="PJE5" s="107"/>
      <c r="PJF5" s="107"/>
      <c r="PJG5" s="107"/>
      <c r="PJH5" s="107"/>
      <c r="PJI5" s="107"/>
      <c r="PJJ5" s="107"/>
      <c r="PJK5" s="107"/>
      <c r="PJL5" s="107"/>
      <c r="PJM5" s="107"/>
      <c r="PJN5" s="107"/>
      <c r="PJO5" s="107"/>
      <c r="PJP5" s="107"/>
      <c r="PJQ5" s="107"/>
      <c r="PJR5" s="107"/>
      <c r="PJS5" s="107"/>
      <c r="PJT5" s="107"/>
      <c r="PJU5" s="107"/>
      <c r="PJV5" s="107"/>
      <c r="PJW5" s="107"/>
      <c r="PJX5" s="107"/>
      <c r="PJY5" s="107"/>
      <c r="PJZ5" s="107"/>
      <c r="PKA5" s="107"/>
      <c r="PKB5" s="107"/>
      <c r="PKC5" s="107"/>
      <c r="PKD5" s="107"/>
      <c r="PKE5" s="107"/>
      <c r="PKF5" s="107"/>
      <c r="PKG5" s="107"/>
      <c r="PKH5" s="107"/>
      <c r="PKI5" s="107"/>
      <c r="PKJ5" s="107"/>
      <c r="PKK5" s="107"/>
      <c r="PKL5" s="107"/>
      <c r="PKM5" s="107"/>
      <c r="PKN5" s="107"/>
      <c r="PKO5" s="107"/>
      <c r="PKP5" s="107"/>
      <c r="PKQ5" s="107"/>
      <c r="PKR5" s="107"/>
      <c r="PKS5" s="107"/>
      <c r="PKT5" s="107"/>
      <c r="PKU5" s="107"/>
      <c r="PKV5" s="107"/>
      <c r="PKW5" s="107"/>
      <c r="PKX5" s="107"/>
      <c r="PKY5" s="107"/>
      <c r="PKZ5" s="107"/>
      <c r="PLA5" s="107"/>
      <c r="PLB5" s="107"/>
      <c r="PLC5" s="107"/>
      <c r="PLD5" s="107"/>
      <c r="PLE5" s="107"/>
      <c r="PLF5" s="107"/>
      <c r="PLG5" s="107"/>
      <c r="PLH5" s="107"/>
      <c r="PLI5" s="107"/>
      <c r="PLJ5" s="107"/>
      <c r="PLK5" s="107"/>
      <c r="PLL5" s="107"/>
      <c r="PLM5" s="107"/>
      <c r="PLN5" s="107"/>
      <c r="PLO5" s="107"/>
      <c r="PLP5" s="107"/>
      <c r="PLQ5" s="107"/>
      <c r="PLR5" s="107"/>
      <c r="PLS5" s="107"/>
      <c r="PLT5" s="107"/>
      <c r="PLU5" s="107"/>
      <c r="PLV5" s="107"/>
      <c r="PLW5" s="107"/>
      <c r="PLX5" s="107"/>
      <c r="PLY5" s="107"/>
      <c r="PLZ5" s="107"/>
      <c r="PMA5" s="107"/>
      <c r="PMB5" s="107"/>
      <c r="PMC5" s="107"/>
      <c r="PMD5" s="107"/>
      <c r="PME5" s="107"/>
      <c r="PMF5" s="107"/>
      <c r="PMG5" s="107"/>
      <c r="PMH5" s="107"/>
      <c r="PMI5" s="107"/>
      <c r="PMJ5" s="107"/>
      <c r="PMK5" s="107"/>
      <c r="PML5" s="107"/>
      <c r="PMM5" s="107"/>
      <c r="PMN5" s="107"/>
      <c r="PMO5" s="107"/>
      <c r="PMP5" s="107"/>
      <c r="PMQ5" s="107"/>
      <c r="PMR5" s="107"/>
      <c r="PMS5" s="107"/>
      <c r="PMT5" s="107"/>
      <c r="PMU5" s="107"/>
      <c r="PMV5" s="107"/>
      <c r="PMW5" s="107"/>
      <c r="PMX5" s="107"/>
      <c r="PMY5" s="107"/>
      <c r="PMZ5" s="107"/>
      <c r="PNA5" s="107"/>
      <c r="PNB5" s="107"/>
      <c r="PNC5" s="107"/>
      <c r="PND5" s="107"/>
      <c r="PNE5" s="107"/>
      <c r="PNF5" s="107"/>
      <c r="PNG5" s="107"/>
      <c r="PNH5" s="107"/>
      <c r="PNI5" s="107"/>
      <c r="PNJ5" s="107"/>
      <c r="PNK5" s="107"/>
      <c r="PNL5" s="107"/>
      <c r="PNM5" s="107"/>
      <c r="PNN5" s="107"/>
      <c r="PNO5" s="107"/>
      <c r="PNP5" s="107"/>
      <c r="PNQ5" s="107"/>
      <c r="PNR5" s="107"/>
      <c r="PNS5" s="107"/>
      <c r="PNT5" s="107"/>
      <c r="PNU5" s="107"/>
      <c r="PNV5" s="107"/>
      <c r="PNW5" s="107"/>
      <c r="PNX5" s="107"/>
      <c r="PNY5" s="107"/>
      <c r="PNZ5" s="107"/>
      <c r="POA5" s="107"/>
      <c r="POB5" s="107"/>
      <c r="POC5" s="107"/>
      <c r="POD5" s="107"/>
      <c r="POE5" s="107"/>
      <c r="POF5" s="107"/>
      <c r="POG5" s="107"/>
      <c r="POH5" s="107"/>
      <c r="POI5" s="107"/>
      <c r="POJ5" s="107"/>
      <c r="POK5" s="107"/>
      <c r="POL5" s="107"/>
      <c r="POM5" s="107"/>
      <c r="PON5" s="107"/>
      <c r="POO5" s="107"/>
      <c r="POP5" s="107"/>
      <c r="POQ5" s="107"/>
      <c r="POR5" s="107"/>
      <c r="POS5" s="107"/>
      <c r="POT5" s="107"/>
      <c r="POU5" s="107"/>
      <c r="POV5" s="107"/>
      <c r="POW5" s="107"/>
      <c r="POX5" s="107"/>
      <c r="POY5" s="107"/>
      <c r="POZ5" s="107"/>
      <c r="PPA5" s="107"/>
      <c r="PPB5" s="107"/>
      <c r="PPC5" s="107"/>
      <c r="PPD5" s="107"/>
      <c r="PPE5" s="107"/>
      <c r="PPF5" s="107"/>
      <c r="PPG5" s="107"/>
      <c r="PPH5" s="107"/>
      <c r="PPI5" s="107"/>
      <c r="PPJ5" s="107"/>
      <c r="PPK5" s="107"/>
      <c r="PPL5" s="107"/>
      <c r="PPM5" s="107"/>
      <c r="PPN5" s="107"/>
      <c r="PPO5" s="107"/>
      <c r="PPP5" s="107"/>
      <c r="PPQ5" s="107"/>
      <c r="PPR5" s="107"/>
      <c r="PPS5" s="107"/>
      <c r="PPT5" s="107"/>
      <c r="PPU5" s="107"/>
      <c r="PPV5" s="107"/>
      <c r="PPW5" s="107"/>
      <c r="PPX5" s="107"/>
      <c r="PPY5" s="107"/>
      <c r="PPZ5" s="107"/>
      <c r="PQA5" s="107"/>
      <c r="PQB5" s="107"/>
      <c r="PQC5" s="107"/>
      <c r="PQD5" s="107"/>
      <c r="PQE5" s="107"/>
      <c r="PQF5" s="107"/>
      <c r="PQG5" s="107"/>
      <c r="PQH5" s="107"/>
      <c r="PQI5" s="107"/>
      <c r="PQJ5" s="107"/>
      <c r="PQK5" s="107"/>
      <c r="PQL5" s="107"/>
      <c r="PQM5" s="107"/>
      <c r="PQN5" s="107"/>
      <c r="PQO5" s="107"/>
      <c r="PQP5" s="107"/>
      <c r="PQQ5" s="107"/>
      <c r="PQR5" s="107"/>
      <c r="PQS5" s="107"/>
      <c r="PQT5" s="107"/>
      <c r="PQU5" s="107"/>
      <c r="PQV5" s="107"/>
      <c r="PQW5" s="107"/>
      <c r="PQX5" s="107"/>
      <c r="PQY5" s="107"/>
      <c r="PQZ5" s="107"/>
      <c r="PRA5" s="107"/>
      <c r="PRB5" s="107"/>
      <c r="PRC5" s="107"/>
      <c r="PRD5" s="107"/>
      <c r="PRE5" s="107"/>
      <c r="PRF5" s="107"/>
      <c r="PRG5" s="107"/>
      <c r="PRH5" s="107"/>
      <c r="PRI5" s="107"/>
      <c r="PRJ5" s="107"/>
      <c r="PRK5" s="107"/>
      <c r="PRL5" s="107"/>
      <c r="PRM5" s="107"/>
      <c r="PRN5" s="107"/>
      <c r="PRO5" s="107"/>
      <c r="PRP5" s="107"/>
      <c r="PRQ5" s="107"/>
      <c r="PRR5" s="107"/>
      <c r="PRS5" s="107"/>
      <c r="PRT5" s="107"/>
      <c r="PRU5" s="107"/>
      <c r="PRV5" s="107"/>
      <c r="PRW5" s="107"/>
      <c r="PRX5" s="107"/>
      <c r="PRY5" s="107"/>
      <c r="PRZ5" s="107"/>
      <c r="PSA5" s="107"/>
      <c r="PSB5" s="107"/>
      <c r="PSC5" s="107"/>
      <c r="PSD5" s="107"/>
      <c r="PSE5" s="107"/>
      <c r="PSF5" s="107"/>
      <c r="PSG5" s="107"/>
      <c r="PSH5" s="107"/>
      <c r="PSI5" s="107"/>
      <c r="PSJ5" s="107"/>
      <c r="PSK5" s="107"/>
      <c r="PSL5" s="107"/>
      <c r="PSM5" s="107"/>
      <c r="PSN5" s="107"/>
      <c r="PSO5" s="107"/>
      <c r="PSP5" s="107"/>
      <c r="PSQ5" s="107"/>
      <c r="PSR5" s="107"/>
      <c r="PSS5" s="107"/>
      <c r="PST5" s="107"/>
      <c r="PSU5" s="107"/>
      <c r="PSV5" s="107"/>
      <c r="PSW5" s="107"/>
      <c r="PSX5" s="107"/>
      <c r="PSY5" s="107"/>
      <c r="PSZ5" s="107"/>
      <c r="PTA5" s="107"/>
      <c r="PTB5" s="107"/>
      <c r="PTC5" s="107"/>
      <c r="PTD5" s="107"/>
      <c r="PTE5" s="107"/>
      <c r="PTF5" s="107"/>
      <c r="PTG5" s="107"/>
      <c r="PTH5" s="107"/>
      <c r="PTI5" s="107"/>
      <c r="PTJ5" s="107"/>
      <c r="PTK5" s="107"/>
      <c r="PTL5" s="107"/>
      <c r="PTM5" s="107"/>
      <c r="PTN5" s="107"/>
      <c r="PTO5" s="107"/>
      <c r="PTP5" s="107"/>
      <c r="PTQ5" s="107"/>
      <c r="PTR5" s="107"/>
      <c r="PTS5" s="107"/>
      <c r="PTT5" s="107"/>
      <c r="PTU5" s="107"/>
      <c r="PTV5" s="107"/>
      <c r="PTW5" s="107"/>
      <c r="PTX5" s="107"/>
      <c r="PTY5" s="107"/>
      <c r="PTZ5" s="107"/>
      <c r="PUA5" s="107"/>
      <c r="PUB5" s="107"/>
      <c r="PUC5" s="107"/>
      <c r="PUD5" s="107"/>
      <c r="PUE5" s="107"/>
      <c r="PUF5" s="107"/>
      <c r="PUG5" s="107"/>
      <c r="PUH5" s="107"/>
      <c r="PUI5" s="107"/>
      <c r="PUJ5" s="107"/>
      <c r="PUK5" s="107"/>
      <c r="PUL5" s="107"/>
      <c r="PUM5" s="107"/>
      <c r="PUN5" s="107"/>
      <c r="PUO5" s="107"/>
      <c r="PUP5" s="107"/>
      <c r="PUQ5" s="107"/>
      <c r="PUR5" s="107"/>
      <c r="PUS5" s="107"/>
      <c r="PUT5" s="107"/>
      <c r="PUU5" s="107"/>
      <c r="PUV5" s="107"/>
      <c r="PUW5" s="107"/>
      <c r="PUX5" s="107"/>
      <c r="PUY5" s="107"/>
      <c r="PUZ5" s="107"/>
      <c r="PVA5" s="107"/>
      <c r="PVB5" s="107"/>
      <c r="PVC5" s="107"/>
      <c r="PVD5" s="107"/>
      <c r="PVE5" s="107"/>
      <c r="PVF5" s="107"/>
      <c r="PVG5" s="107"/>
      <c r="PVH5" s="107"/>
      <c r="PVI5" s="107"/>
      <c r="PVJ5" s="107"/>
      <c r="PVK5" s="107"/>
      <c r="PVL5" s="107"/>
      <c r="PVM5" s="107"/>
      <c r="PVN5" s="107"/>
      <c r="PVO5" s="107"/>
      <c r="PVP5" s="107"/>
      <c r="PVQ5" s="107"/>
      <c r="PVR5" s="107"/>
      <c r="PVS5" s="107"/>
      <c r="PVT5" s="107"/>
      <c r="PVU5" s="107"/>
      <c r="PVV5" s="107"/>
      <c r="PVW5" s="107"/>
      <c r="PVX5" s="107"/>
      <c r="PVY5" s="107"/>
      <c r="PVZ5" s="107"/>
      <c r="PWA5" s="107"/>
      <c r="PWB5" s="107"/>
      <c r="PWC5" s="107"/>
      <c r="PWD5" s="107"/>
      <c r="PWE5" s="107"/>
      <c r="PWF5" s="107"/>
      <c r="PWG5" s="107"/>
      <c r="PWH5" s="107"/>
      <c r="PWI5" s="107"/>
      <c r="PWJ5" s="107"/>
      <c r="PWK5" s="107"/>
      <c r="PWL5" s="107"/>
      <c r="PWM5" s="107"/>
      <c r="PWN5" s="107"/>
      <c r="PWO5" s="107"/>
      <c r="PWP5" s="107"/>
      <c r="PWQ5" s="107"/>
      <c r="PWR5" s="107"/>
      <c r="PWS5" s="107"/>
      <c r="PWT5" s="107"/>
      <c r="PWU5" s="107"/>
      <c r="PWV5" s="107"/>
      <c r="PWW5" s="107"/>
      <c r="PWX5" s="107"/>
      <c r="PWY5" s="107"/>
      <c r="PWZ5" s="107"/>
      <c r="PXA5" s="107"/>
      <c r="PXB5" s="107"/>
      <c r="PXC5" s="107"/>
      <c r="PXD5" s="107"/>
      <c r="PXE5" s="107"/>
      <c r="PXF5" s="107"/>
      <c r="PXG5" s="107"/>
      <c r="PXH5" s="107"/>
      <c r="PXI5" s="107"/>
      <c r="PXJ5" s="107"/>
      <c r="PXK5" s="107"/>
      <c r="PXL5" s="107"/>
      <c r="PXM5" s="107"/>
      <c r="PXN5" s="107"/>
      <c r="PXO5" s="107"/>
      <c r="PXP5" s="107"/>
      <c r="PXQ5" s="107"/>
      <c r="PXR5" s="107"/>
      <c r="PXS5" s="107"/>
      <c r="PXT5" s="107"/>
      <c r="PXU5" s="107"/>
      <c r="PXV5" s="107"/>
      <c r="PXW5" s="107"/>
      <c r="PXX5" s="107"/>
      <c r="PXY5" s="107"/>
      <c r="PXZ5" s="107"/>
      <c r="PYA5" s="107"/>
      <c r="PYB5" s="107"/>
      <c r="PYC5" s="107"/>
      <c r="PYD5" s="107"/>
      <c r="PYE5" s="107"/>
      <c r="PYF5" s="107"/>
      <c r="PYG5" s="107"/>
      <c r="PYH5" s="107"/>
      <c r="PYI5" s="107"/>
      <c r="PYJ5" s="107"/>
      <c r="PYK5" s="107"/>
      <c r="PYL5" s="107"/>
      <c r="PYM5" s="107"/>
      <c r="PYN5" s="107"/>
      <c r="PYO5" s="107"/>
      <c r="PYP5" s="107"/>
      <c r="PYQ5" s="107"/>
      <c r="PYR5" s="107"/>
      <c r="PYS5" s="107"/>
      <c r="PYT5" s="107"/>
      <c r="PYU5" s="107"/>
      <c r="PYV5" s="107"/>
      <c r="PYW5" s="107"/>
      <c r="PYX5" s="107"/>
      <c r="PYY5" s="107"/>
      <c r="PYZ5" s="107"/>
      <c r="PZA5" s="107"/>
      <c r="PZB5" s="107"/>
      <c r="PZC5" s="107"/>
      <c r="PZD5" s="107"/>
      <c r="PZE5" s="107"/>
      <c r="PZF5" s="107"/>
      <c r="PZG5" s="107"/>
      <c r="PZH5" s="107"/>
      <c r="PZI5" s="107"/>
      <c r="PZJ5" s="107"/>
      <c r="PZK5" s="107"/>
      <c r="PZL5" s="107"/>
      <c r="PZM5" s="107"/>
      <c r="PZN5" s="107"/>
      <c r="PZO5" s="107"/>
      <c r="PZP5" s="107"/>
      <c r="PZQ5" s="107"/>
      <c r="PZR5" s="107"/>
      <c r="PZS5" s="107"/>
      <c r="PZT5" s="107"/>
      <c r="PZU5" s="107"/>
      <c r="PZV5" s="107"/>
      <c r="PZW5" s="107"/>
      <c r="PZX5" s="107"/>
      <c r="PZY5" s="107"/>
      <c r="PZZ5" s="107"/>
      <c r="QAA5" s="107"/>
      <c r="QAB5" s="107"/>
      <c r="QAC5" s="107"/>
      <c r="QAD5" s="107"/>
      <c r="QAE5" s="107"/>
      <c r="QAF5" s="107"/>
      <c r="QAG5" s="107"/>
      <c r="QAH5" s="107"/>
      <c r="QAI5" s="107"/>
      <c r="QAJ5" s="107"/>
      <c r="QAK5" s="107"/>
      <c r="QAL5" s="107"/>
      <c r="QAM5" s="107"/>
      <c r="QAN5" s="107"/>
      <c r="QAO5" s="107"/>
      <c r="QAP5" s="107"/>
      <c r="QAQ5" s="107"/>
      <c r="QAR5" s="107"/>
      <c r="QAS5" s="107"/>
      <c r="QAT5" s="107"/>
      <c r="QAU5" s="107"/>
      <c r="QAV5" s="107"/>
      <c r="QAW5" s="107"/>
      <c r="QAX5" s="107"/>
      <c r="QAY5" s="107"/>
      <c r="QAZ5" s="107"/>
      <c r="QBA5" s="107"/>
      <c r="QBB5" s="107"/>
      <c r="QBC5" s="107"/>
      <c r="QBD5" s="107"/>
      <c r="QBE5" s="107"/>
      <c r="QBF5" s="107"/>
      <c r="QBG5" s="107"/>
      <c r="QBH5" s="107"/>
      <c r="QBI5" s="107"/>
      <c r="QBJ5" s="107"/>
      <c r="QBK5" s="107"/>
      <c r="QBL5" s="107"/>
      <c r="QBM5" s="107"/>
      <c r="QBN5" s="107"/>
      <c r="QBO5" s="107"/>
      <c r="QBP5" s="107"/>
      <c r="QBQ5" s="107"/>
      <c r="QBR5" s="107"/>
      <c r="QBS5" s="107"/>
      <c r="QBT5" s="107"/>
      <c r="QBU5" s="107"/>
      <c r="QBV5" s="107"/>
      <c r="QBW5" s="107"/>
      <c r="QBX5" s="107"/>
      <c r="QBY5" s="107"/>
      <c r="QBZ5" s="107"/>
      <c r="QCA5" s="107"/>
      <c r="QCB5" s="107"/>
      <c r="QCC5" s="107"/>
      <c r="QCD5" s="107"/>
      <c r="QCE5" s="107"/>
      <c r="QCF5" s="107"/>
      <c r="QCG5" s="107"/>
      <c r="QCH5" s="107"/>
      <c r="QCI5" s="107"/>
      <c r="QCJ5" s="107"/>
      <c r="QCK5" s="107"/>
      <c r="QCL5" s="107"/>
      <c r="QCM5" s="107"/>
      <c r="QCN5" s="107"/>
      <c r="QCO5" s="107"/>
      <c r="QCP5" s="107"/>
      <c r="QCQ5" s="107"/>
      <c r="QCR5" s="107"/>
      <c r="QCS5" s="107"/>
      <c r="QCT5" s="107"/>
      <c r="QCU5" s="107"/>
      <c r="QCV5" s="107"/>
      <c r="QCW5" s="107"/>
      <c r="QCX5" s="107"/>
      <c r="QCY5" s="107"/>
      <c r="QCZ5" s="107"/>
      <c r="QDA5" s="107"/>
      <c r="QDB5" s="107"/>
      <c r="QDC5" s="107"/>
      <c r="QDD5" s="107"/>
      <c r="QDE5" s="107"/>
      <c r="QDF5" s="107"/>
      <c r="QDG5" s="107"/>
      <c r="QDH5" s="107"/>
      <c r="QDI5" s="107"/>
      <c r="QDJ5" s="107"/>
      <c r="QDK5" s="107"/>
      <c r="QDL5" s="107"/>
      <c r="QDM5" s="107"/>
      <c r="QDN5" s="107"/>
      <c r="QDO5" s="107"/>
      <c r="QDP5" s="107"/>
      <c r="QDQ5" s="107"/>
      <c r="QDR5" s="107"/>
      <c r="QDS5" s="107"/>
      <c r="QDT5" s="107"/>
      <c r="QDU5" s="107"/>
      <c r="QDV5" s="107"/>
      <c r="QDW5" s="107"/>
      <c r="QDX5" s="107"/>
      <c r="QDY5" s="107"/>
      <c r="QDZ5" s="107"/>
      <c r="QEA5" s="107"/>
      <c r="QEB5" s="107"/>
      <c r="QEC5" s="107"/>
      <c r="QED5" s="107"/>
      <c r="QEE5" s="107"/>
      <c r="QEF5" s="107"/>
      <c r="QEG5" s="107"/>
      <c r="QEH5" s="107"/>
      <c r="QEI5" s="107"/>
      <c r="QEJ5" s="107"/>
      <c r="QEK5" s="107"/>
      <c r="QEL5" s="107"/>
      <c r="QEM5" s="107"/>
      <c r="QEN5" s="107"/>
      <c r="QEO5" s="107"/>
      <c r="QEP5" s="107"/>
      <c r="QEQ5" s="107"/>
      <c r="QER5" s="107"/>
      <c r="QES5" s="107"/>
      <c r="QET5" s="107"/>
      <c r="QEU5" s="107"/>
      <c r="QEV5" s="107"/>
      <c r="QEW5" s="107"/>
      <c r="QEX5" s="107"/>
      <c r="QEY5" s="107"/>
      <c r="QEZ5" s="107"/>
      <c r="QFA5" s="107"/>
      <c r="QFB5" s="107"/>
      <c r="QFC5" s="107"/>
      <c r="QFD5" s="107"/>
      <c r="QFE5" s="107"/>
      <c r="QFF5" s="107"/>
      <c r="QFG5" s="107"/>
      <c r="QFH5" s="107"/>
      <c r="QFI5" s="107"/>
      <c r="QFJ5" s="107"/>
      <c r="QFK5" s="107"/>
      <c r="QFL5" s="107"/>
      <c r="QFM5" s="107"/>
      <c r="QFN5" s="107"/>
      <c r="QFO5" s="107"/>
      <c r="QFP5" s="107"/>
      <c r="QFQ5" s="107"/>
      <c r="QFR5" s="107"/>
      <c r="QFS5" s="107"/>
      <c r="QFT5" s="107"/>
      <c r="QFU5" s="107"/>
      <c r="QFV5" s="107"/>
      <c r="QFW5" s="107"/>
      <c r="QFX5" s="107"/>
      <c r="QFY5" s="107"/>
      <c r="QFZ5" s="107"/>
      <c r="QGA5" s="107"/>
      <c r="QGB5" s="107"/>
      <c r="QGC5" s="107"/>
      <c r="QGD5" s="107"/>
      <c r="QGE5" s="107"/>
      <c r="QGF5" s="107"/>
      <c r="QGG5" s="107"/>
      <c r="QGH5" s="107"/>
      <c r="QGI5" s="107"/>
      <c r="QGJ5" s="107"/>
      <c r="QGK5" s="107"/>
      <c r="QGL5" s="107"/>
      <c r="QGM5" s="107"/>
      <c r="QGN5" s="107"/>
      <c r="QGO5" s="107"/>
      <c r="QGP5" s="107"/>
      <c r="QGQ5" s="107"/>
      <c r="QGR5" s="107"/>
      <c r="QGS5" s="107"/>
      <c r="QGT5" s="107"/>
      <c r="QGU5" s="107"/>
      <c r="QGV5" s="107"/>
      <c r="QGW5" s="107"/>
      <c r="QGX5" s="107"/>
      <c r="QGY5" s="107"/>
      <c r="QGZ5" s="107"/>
      <c r="QHA5" s="107"/>
      <c r="QHB5" s="107"/>
      <c r="QHC5" s="107"/>
      <c r="QHD5" s="107"/>
      <c r="QHE5" s="107"/>
      <c r="QHF5" s="107"/>
      <c r="QHG5" s="107"/>
      <c r="QHH5" s="107"/>
      <c r="QHI5" s="107"/>
      <c r="QHJ5" s="107"/>
      <c r="QHK5" s="107"/>
      <c r="QHL5" s="107"/>
      <c r="QHM5" s="107"/>
      <c r="QHN5" s="107"/>
      <c r="QHO5" s="107"/>
      <c r="QHP5" s="107"/>
      <c r="QHQ5" s="107"/>
      <c r="QHR5" s="107"/>
      <c r="QHS5" s="107"/>
      <c r="QHT5" s="107"/>
      <c r="QHU5" s="107"/>
      <c r="QHV5" s="107"/>
      <c r="QHW5" s="107"/>
      <c r="QHX5" s="107"/>
      <c r="QHY5" s="107"/>
      <c r="QHZ5" s="107"/>
      <c r="QIA5" s="107"/>
      <c r="QIB5" s="107"/>
      <c r="QIC5" s="107"/>
      <c r="QID5" s="107"/>
      <c r="QIE5" s="107"/>
      <c r="QIF5" s="107"/>
      <c r="QIG5" s="107"/>
      <c r="QIH5" s="107"/>
      <c r="QII5" s="107"/>
      <c r="QIJ5" s="107"/>
      <c r="QIK5" s="107"/>
      <c r="QIL5" s="107"/>
      <c r="QIM5" s="107"/>
      <c r="QIN5" s="107"/>
      <c r="QIO5" s="107"/>
      <c r="QIP5" s="107"/>
      <c r="QIQ5" s="107"/>
      <c r="QIR5" s="107"/>
      <c r="QIS5" s="107"/>
      <c r="QIT5" s="107"/>
      <c r="QIU5" s="107"/>
      <c r="QIV5" s="107"/>
      <c r="QIW5" s="107"/>
      <c r="QIX5" s="107"/>
      <c r="QIY5" s="107"/>
      <c r="QIZ5" s="107"/>
      <c r="QJA5" s="107"/>
      <c r="QJB5" s="107"/>
      <c r="QJC5" s="107"/>
      <c r="QJD5" s="107"/>
      <c r="QJE5" s="107"/>
      <c r="QJF5" s="107"/>
      <c r="QJG5" s="107"/>
      <c r="QJH5" s="107"/>
      <c r="QJI5" s="107"/>
      <c r="QJJ5" s="107"/>
      <c r="QJK5" s="107"/>
      <c r="QJL5" s="107"/>
      <c r="QJM5" s="107"/>
      <c r="QJN5" s="107"/>
      <c r="QJO5" s="107"/>
      <c r="QJP5" s="107"/>
      <c r="QJQ5" s="107"/>
      <c r="QJR5" s="107"/>
      <c r="QJS5" s="107"/>
      <c r="QJT5" s="107"/>
      <c r="QJU5" s="107"/>
      <c r="QJV5" s="107"/>
      <c r="QJW5" s="107"/>
      <c r="QJX5" s="107"/>
      <c r="QJY5" s="107"/>
      <c r="QJZ5" s="107"/>
      <c r="QKA5" s="107"/>
      <c r="QKB5" s="107"/>
      <c r="QKC5" s="107"/>
      <c r="QKD5" s="107"/>
      <c r="QKE5" s="107"/>
      <c r="QKF5" s="107"/>
      <c r="QKG5" s="107"/>
      <c r="QKH5" s="107"/>
      <c r="QKI5" s="107"/>
      <c r="QKJ5" s="107"/>
      <c r="QKK5" s="107"/>
      <c r="QKL5" s="107"/>
      <c r="QKM5" s="107"/>
      <c r="QKN5" s="107"/>
      <c r="QKO5" s="107"/>
      <c r="QKP5" s="107"/>
      <c r="QKQ5" s="107"/>
      <c r="QKR5" s="107"/>
      <c r="QKS5" s="107"/>
      <c r="QKT5" s="107"/>
      <c r="QKU5" s="107"/>
      <c r="QKV5" s="107"/>
      <c r="QKW5" s="107"/>
      <c r="QKX5" s="107"/>
      <c r="QKY5" s="107"/>
      <c r="QKZ5" s="107"/>
      <c r="QLA5" s="107"/>
      <c r="QLB5" s="107"/>
      <c r="QLC5" s="107"/>
      <c r="QLD5" s="107"/>
      <c r="QLE5" s="107"/>
      <c r="QLF5" s="107"/>
      <c r="QLG5" s="107"/>
      <c r="QLH5" s="107"/>
      <c r="QLI5" s="107"/>
      <c r="QLJ5" s="107"/>
      <c r="QLK5" s="107"/>
      <c r="QLL5" s="107"/>
      <c r="QLM5" s="107"/>
      <c r="QLN5" s="107"/>
      <c r="QLO5" s="107"/>
      <c r="QLP5" s="107"/>
      <c r="QLQ5" s="107"/>
      <c r="QLR5" s="107"/>
      <c r="QLS5" s="107"/>
      <c r="QLT5" s="107"/>
      <c r="QLU5" s="107"/>
      <c r="QLV5" s="107"/>
      <c r="QLW5" s="107"/>
      <c r="QLX5" s="107"/>
      <c r="QLY5" s="107"/>
      <c r="QLZ5" s="107"/>
      <c r="QMA5" s="107"/>
      <c r="QMB5" s="107"/>
      <c r="QMC5" s="107"/>
      <c r="QMD5" s="107"/>
      <c r="QME5" s="107"/>
      <c r="QMF5" s="107"/>
      <c r="QMG5" s="107"/>
      <c r="QMH5" s="107"/>
      <c r="QMI5" s="107"/>
      <c r="QMJ5" s="107"/>
      <c r="QMK5" s="107"/>
      <c r="QML5" s="107"/>
      <c r="QMM5" s="107"/>
      <c r="QMN5" s="107"/>
      <c r="QMO5" s="107"/>
      <c r="QMP5" s="107"/>
      <c r="QMQ5" s="107"/>
      <c r="QMR5" s="107"/>
      <c r="QMS5" s="107"/>
      <c r="QMT5" s="107"/>
      <c r="QMU5" s="107"/>
      <c r="QMV5" s="107"/>
      <c r="QMW5" s="107"/>
      <c r="QMX5" s="107"/>
      <c r="QMY5" s="107"/>
      <c r="QMZ5" s="107"/>
      <c r="QNA5" s="107"/>
      <c r="QNB5" s="107"/>
      <c r="QNC5" s="107"/>
      <c r="QND5" s="107"/>
      <c r="QNE5" s="107"/>
      <c r="QNF5" s="107"/>
      <c r="QNG5" s="107"/>
      <c r="QNH5" s="107"/>
      <c r="QNI5" s="107"/>
      <c r="QNJ5" s="107"/>
      <c r="QNK5" s="107"/>
      <c r="QNL5" s="107"/>
      <c r="QNM5" s="107"/>
      <c r="QNN5" s="107"/>
      <c r="QNO5" s="107"/>
      <c r="QNP5" s="107"/>
      <c r="QNQ5" s="107"/>
      <c r="QNR5" s="107"/>
      <c r="QNS5" s="107"/>
      <c r="QNT5" s="107"/>
      <c r="QNU5" s="107"/>
      <c r="QNV5" s="107"/>
      <c r="QNW5" s="107"/>
      <c r="QNX5" s="107"/>
      <c r="QNY5" s="107"/>
      <c r="QNZ5" s="107"/>
      <c r="QOA5" s="107"/>
      <c r="QOB5" s="107"/>
      <c r="QOC5" s="107"/>
      <c r="QOD5" s="107"/>
      <c r="QOE5" s="107"/>
      <c r="QOF5" s="107"/>
      <c r="QOG5" s="107"/>
      <c r="QOH5" s="107"/>
      <c r="QOI5" s="107"/>
      <c r="QOJ5" s="107"/>
      <c r="QOK5" s="107"/>
      <c r="QOL5" s="107"/>
      <c r="QOM5" s="107"/>
      <c r="QON5" s="107"/>
      <c r="QOO5" s="107"/>
      <c r="QOP5" s="107"/>
      <c r="QOQ5" s="107"/>
      <c r="QOR5" s="107"/>
      <c r="QOS5" s="107"/>
      <c r="QOT5" s="107"/>
      <c r="QOU5" s="107"/>
      <c r="QOV5" s="107"/>
      <c r="QOW5" s="107"/>
      <c r="QOX5" s="107"/>
      <c r="QOY5" s="107"/>
      <c r="QOZ5" s="107"/>
      <c r="QPA5" s="107"/>
      <c r="QPB5" s="107"/>
      <c r="QPC5" s="107"/>
      <c r="QPD5" s="107"/>
      <c r="QPE5" s="107"/>
      <c r="QPF5" s="107"/>
      <c r="QPG5" s="107"/>
      <c r="QPH5" s="107"/>
      <c r="QPI5" s="107"/>
      <c r="QPJ5" s="107"/>
      <c r="QPK5" s="107"/>
      <c r="QPL5" s="107"/>
      <c r="QPM5" s="107"/>
      <c r="QPN5" s="107"/>
      <c r="QPO5" s="107"/>
      <c r="QPP5" s="107"/>
      <c r="QPQ5" s="107"/>
      <c r="QPR5" s="107"/>
      <c r="QPS5" s="107"/>
      <c r="QPT5" s="107"/>
      <c r="QPU5" s="107"/>
      <c r="QPV5" s="107"/>
      <c r="QPW5" s="107"/>
      <c r="QPX5" s="107"/>
      <c r="QPY5" s="107"/>
      <c r="QPZ5" s="107"/>
      <c r="QQA5" s="107"/>
      <c r="QQB5" s="107"/>
      <c r="QQC5" s="107"/>
      <c r="QQD5" s="107"/>
      <c r="QQE5" s="107"/>
      <c r="QQF5" s="107"/>
      <c r="QQG5" s="107"/>
      <c r="QQH5" s="107"/>
      <c r="QQI5" s="107"/>
      <c r="QQJ5" s="107"/>
      <c r="QQK5" s="107"/>
      <c r="QQL5" s="107"/>
      <c r="QQM5" s="107"/>
      <c r="QQN5" s="107"/>
      <c r="QQO5" s="107"/>
      <c r="QQP5" s="107"/>
      <c r="QQQ5" s="107"/>
      <c r="QQR5" s="107"/>
      <c r="QQS5" s="107"/>
      <c r="QQT5" s="107"/>
      <c r="QQU5" s="107"/>
      <c r="QQV5" s="107"/>
      <c r="QQW5" s="107"/>
      <c r="QQX5" s="107"/>
      <c r="QQY5" s="107"/>
      <c r="QQZ5" s="107"/>
      <c r="QRA5" s="107"/>
      <c r="QRB5" s="107"/>
      <c r="QRC5" s="107"/>
      <c r="QRD5" s="107"/>
      <c r="QRE5" s="107"/>
      <c r="QRF5" s="107"/>
      <c r="QRG5" s="107"/>
      <c r="QRH5" s="107"/>
      <c r="QRI5" s="107"/>
      <c r="QRJ5" s="107"/>
      <c r="QRK5" s="107"/>
      <c r="QRL5" s="107"/>
      <c r="QRM5" s="107"/>
      <c r="QRN5" s="107"/>
      <c r="QRO5" s="107"/>
      <c r="QRP5" s="107"/>
      <c r="QRQ5" s="107"/>
      <c r="QRR5" s="107"/>
      <c r="QRS5" s="107"/>
      <c r="QRT5" s="107"/>
      <c r="QRU5" s="107"/>
      <c r="QRV5" s="107"/>
      <c r="QRW5" s="107"/>
      <c r="QRX5" s="107"/>
      <c r="QRY5" s="107"/>
      <c r="QRZ5" s="107"/>
      <c r="QSA5" s="107"/>
      <c r="QSB5" s="107"/>
      <c r="QSC5" s="107"/>
      <c r="QSD5" s="107"/>
      <c r="QSE5" s="107"/>
      <c r="QSF5" s="107"/>
      <c r="QSG5" s="107"/>
      <c r="QSH5" s="107"/>
      <c r="QSI5" s="107"/>
      <c r="QSJ5" s="107"/>
      <c r="QSK5" s="107"/>
      <c r="QSL5" s="107"/>
      <c r="QSM5" s="107"/>
      <c r="QSN5" s="107"/>
      <c r="QSO5" s="107"/>
      <c r="QSP5" s="107"/>
      <c r="QSQ5" s="107"/>
      <c r="QSR5" s="107"/>
      <c r="QSS5" s="107"/>
      <c r="QST5" s="107"/>
      <c r="QSU5" s="107"/>
      <c r="QSV5" s="107"/>
      <c r="QSW5" s="107"/>
      <c r="QSX5" s="107"/>
      <c r="QSY5" s="107"/>
      <c r="QSZ5" s="107"/>
      <c r="QTA5" s="107"/>
      <c r="QTB5" s="107"/>
      <c r="QTC5" s="107"/>
      <c r="QTD5" s="107"/>
      <c r="QTE5" s="107"/>
      <c r="QTF5" s="107"/>
      <c r="QTG5" s="107"/>
      <c r="QTH5" s="107"/>
      <c r="QTI5" s="107"/>
      <c r="QTJ5" s="107"/>
      <c r="QTK5" s="107"/>
      <c r="QTL5" s="107"/>
      <c r="QTM5" s="107"/>
      <c r="QTN5" s="107"/>
      <c r="QTO5" s="107"/>
      <c r="QTP5" s="107"/>
      <c r="QTQ5" s="107"/>
      <c r="QTR5" s="107"/>
      <c r="QTS5" s="107"/>
      <c r="QTT5" s="107"/>
      <c r="QTU5" s="107"/>
      <c r="QTV5" s="107"/>
      <c r="QTW5" s="107"/>
      <c r="QTX5" s="107"/>
      <c r="QTY5" s="107"/>
      <c r="QTZ5" s="107"/>
      <c r="QUA5" s="107"/>
      <c r="QUB5" s="107"/>
      <c r="QUC5" s="107"/>
      <c r="QUD5" s="107"/>
      <c r="QUE5" s="107"/>
      <c r="QUF5" s="107"/>
      <c r="QUG5" s="107"/>
      <c r="QUH5" s="107"/>
      <c r="QUI5" s="107"/>
      <c r="QUJ5" s="107"/>
      <c r="QUK5" s="107"/>
      <c r="QUL5" s="107"/>
      <c r="QUM5" s="107"/>
      <c r="QUN5" s="107"/>
      <c r="QUO5" s="107"/>
      <c r="QUP5" s="107"/>
      <c r="QUQ5" s="107"/>
      <c r="QUR5" s="107"/>
      <c r="QUS5" s="107"/>
      <c r="QUT5" s="107"/>
      <c r="QUU5" s="107"/>
      <c r="QUV5" s="107"/>
      <c r="QUW5" s="107"/>
      <c r="QUX5" s="107"/>
      <c r="QUY5" s="107"/>
      <c r="QUZ5" s="107"/>
      <c r="QVA5" s="107"/>
      <c r="QVB5" s="107"/>
      <c r="QVC5" s="107"/>
      <c r="QVD5" s="107"/>
      <c r="QVE5" s="107"/>
      <c r="QVF5" s="107"/>
      <c r="QVG5" s="107"/>
      <c r="QVH5" s="107"/>
      <c r="QVI5" s="107"/>
      <c r="QVJ5" s="107"/>
      <c r="QVK5" s="107"/>
      <c r="QVL5" s="107"/>
      <c r="QVM5" s="107"/>
      <c r="QVN5" s="107"/>
      <c r="QVO5" s="107"/>
      <c r="QVP5" s="107"/>
      <c r="QVQ5" s="107"/>
      <c r="QVR5" s="107"/>
      <c r="QVS5" s="107"/>
      <c r="QVT5" s="107"/>
      <c r="QVU5" s="107"/>
      <c r="QVV5" s="107"/>
      <c r="QVW5" s="107"/>
      <c r="QVX5" s="107"/>
      <c r="QVY5" s="107"/>
      <c r="QVZ5" s="107"/>
      <c r="QWA5" s="107"/>
      <c r="QWB5" s="107"/>
      <c r="QWC5" s="107"/>
      <c r="QWD5" s="107"/>
      <c r="QWE5" s="107"/>
      <c r="QWF5" s="107"/>
      <c r="QWG5" s="107"/>
      <c r="QWH5" s="107"/>
      <c r="QWI5" s="107"/>
      <c r="QWJ5" s="107"/>
      <c r="QWK5" s="107"/>
      <c r="QWL5" s="107"/>
      <c r="QWM5" s="107"/>
      <c r="QWN5" s="107"/>
      <c r="QWO5" s="107"/>
      <c r="QWP5" s="107"/>
      <c r="QWQ5" s="107"/>
      <c r="QWR5" s="107"/>
      <c r="QWS5" s="107"/>
      <c r="QWT5" s="107"/>
      <c r="QWU5" s="107"/>
      <c r="QWV5" s="107"/>
      <c r="QWW5" s="107"/>
      <c r="QWX5" s="107"/>
      <c r="QWY5" s="107"/>
      <c r="QWZ5" s="107"/>
      <c r="QXA5" s="107"/>
      <c r="QXB5" s="107"/>
      <c r="QXC5" s="107"/>
      <c r="QXD5" s="107"/>
      <c r="QXE5" s="107"/>
      <c r="QXF5" s="107"/>
      <c r="QXG5" s="107"/>
      <c r="QXH5" s="107"/>
      <c r="QXI5" s="107"/>
      <c r="QXJ5" s="107"/>
      <c r="QXK5" s="107"/>
      <c r="QXL5" s="107"/>
      <c r="QXM5" s="107"/>
      <c r="QXN5" s="107"/>
      <c r="QXO5" s="107"/>
      <c r="QXP5" s="107"/>
      <c r="QXQ5" s="107"/>
      <c r="QXR5" s="107"/>
      <c r="QXS5" s="107"/>
      <c r="QXT5" s="107"/>
      <c r="QXU5" s="107"/>
      <c r="QXV5" s="107"/>
      <c r="QXW5" s="107"/>
      <c r="QXX5" s="107"/>
      <c r="QXY5" s="107"/>
      <c r="QXZ5" s="107"/>
      <c r="QYA5" s="107"/>
      <c r="QYB5" s="107"/>
      <c r="QYC5" s="107"/>
      <c r="QYD5" s="107"/>
      <c r="QYE5" s="107"/>
      <c r="QYF5" s="107"/>
      <c r="QYG5" s="107"/>
      <c r="QYH5" s="107"/>
      <c r="QYI5" s="107"/>
      <c r="QYJ5" s="107"/>
      <c r="QYK5" s="107"/>
      <c r="QYL5" s="107"/>
      <c r="QYM5" s="107"/>
      <c r="QYN5" s="107"/>
      <c r="QYO5" s="107"/>
      <c r="QYP5" s="107"/>
      <c r="QYQ5" s="107"/>
      <c r="QYR5" s="107"/>
      <c r="QYS5" s="107"/>
      <c r="QYT5" s="107"/>
      <c r="QYU5" s="107"/>
      <c r="QYV5" s="107"/>
      <c r="QYW5" s="107"/>
      <c r="QYX5" s="107"/>
      <c r="QYY5" s="107"/>
      <c r="QYZ5" s="107"/>
      <c r="QZA5" s="107"/>
      <c r="QZB5" s="107"/>
      <c r="QZC5" s="107"/>
      <c r="QZD5" s="107"/>
      <c r="QZE5" s="107"/>
      <c r="QZF5" s="107"/>
      <c r="QZG5" s="107"/>
      <c r="QZH5" s="107"/>
      <c r="QZI5" s="107"/>
      <c r="QZJ5" s="107"/>
      <c r="QZK5" s="107"/>
      <c r="QZL5" s="107"/>
      <c r="QZM5" s="107"/>
      <c r="QZN5" s="107"/>
      <c r="QZO5" s="107"/>
      <c r="QZP5" s="107"/>
      <c r="QZQ5" s="107"/>
      <c r="QZR5" s="107"/>
      <c r="QZS5" s="107"/>
      <c r="QZT5" s="107"/>
      <c r="QZU5" s="107"/>
      <c r="QZV5" s="107"/>
      <c r="QZW5" s="107"/>
      <c r="QZX5" s="107"/>
      <c r="QZY5" s="107"/>
      <c r="QZZ5" s="107"/>
      <c r="RAA5" s="107"/>
      <c r="RAB5" s="107"/>
      <c r="RAC5" s="107"/>
      <c r="RAD5" s="107"/>
      <c r="RAE5" s="107"/>
      <c r="RAF5" s="107"/>
      <c r="RAG5" s="107"/>
      <c r="RAH5" s="107"/>
      <c r="RAI5" s="107"/>
      <c r="RAJ5" s="107"/>
      <c r="RAK5" s="107"/>
      <c r="RAL5" s="107"/>
      <c r="RAM5" s="107"/>
      <c r="RAN5" s="107"/>
      <c r="RAO5" s="107"/>
      <c r="RAP5" s="107"/>
      <c r="RAQ5" s="107"/>
      <c r="RAR5" s="107"/>
      <c r="RAS5" s="107"/>
      <c r="RAT5" s="107"/>
      <c r="RAU5" s="107"/>
      <c r="RAV5" s="107"/>
      <c r="RAW5" s="107"/>
      <c r="RAX5" s="107"/>
      <c r="RAY5" s="107"/>
      <c r="RAZ5" s="107"/>
      <c r="RBA5" s="107"/>
      <c r="RBB5" s="107"/>
      <c r="RBC5" s="107"/>
      <c r="RBD5" s="107"/>
      <c r="RBE5" s="107"/>
      <c r="RBF5" s="107"/>
      <c r="RBG5" s="107"/>
      <c r="RBH5" s="107"/>
      <c r="RBI5" s="107"/>
      <c r="RBJ5" s="107"/>
      <c r="RBK5" s="107"/>
      <c r="RBL5" s="107"/>
      <c r="RBM5" s="107"/>
      <c r="RBN5" s="107"/>
      <c r="RBO5" s="107"/>
      <c r="RBP5" s="107"/>
      <c r="RBQ5" s="107"/>
      <c r="RBR5" s="107"/>
      <c r="RBS5" s="107"/>
      <c r="RBT5" s="107"/>
      <c r="RBU5" s="107"/>
      <c r="RBV5" s="107"/>
      <c r="RBW5" s="107"/>
      <c r="RBX5" s="107"/>
      <c r="RBY5" s="107"/>
      <c r="RBZ5" s="107"/>
      <c r="RCA5" s="107"/>
      <c r="RCB5" s="107"/>
      <c r="RCC5" s="107"/>
      <c r="RCD5" s="107"/>
      <c r="RCE5" s="107"/>
      <c r="RCF5" s="107"/>
      <c r="RCG5" s="107"/>
      <c r="RCH5" s="107"/>
      <c r="RCI5" s="107"/>
      <c r="RCJ5" s="107"/>
      <c r="RCK5" s="107"/>
      <c r="RCL5" s="107"/>
      <c r="RCM5" s="107"/>
      <c r="RCN5" s="107"/>
      <c r="RCO5" s="107"/>
      <c r="RCP5" s="107"/>
      <c r="RCQ5" s="107"/>
      <c r="RCR5" s="107"/>
      <c r="RCS5" s="107"/>
      <c r="RCT5" s="107"/>
      <c r="RCU5" s="107"/>
      <c r="RCV5" s="107"/>
      <c r="RCW5" s="107"/>
      <c r="RCX5" s="107"/>
      <c r="RCY5" s="107"/>
      <c r="RCZ5" s="107"/>
      <c r="RDA5" s="107"/>
      <c r="RDB5" s="107"/>
      <c r="RDC5" s="107"/>
      <c r="RDD5" s="107"/>
      <c r="RDE5" s="107"/>
      <c r="RDF5" s="107"/>
      <c r="RDG5" s="107"/>
      <c r="RDH5" s="107"/>
      <c r="RDI5" s="107"/>
      <c r="RDJ5" s="107"/>
      <c r="RDK5" s="107"/>
      <c r="RDL5" s="107"/>
      <c r="RDM5" s="107"/>
      <c r="RDN5" s="107"/>
      <c r="RDO5" s="107"/>
      <c r="RDP5" s="107"/>
      <c r="RDQ5" s="107"/>
      <c r="RDR5" s="107"/>
      <c r="RDS5" s="107"/>
      <c r="RDT5" s="107"/>
      <c r="RDU5" s="107"/>
      <c r="RDV5" s="107"/>
      <c r="RDW5" s="107"/>
      <c r="RDX5" s="107"/>
      <c r="RDY5" s="107"/>
      <c r="RDZ5" s="107"/>
      <c r="REA5" s="107"/>
      <c r="REB5" s="107"/>
      <c r="REC5" s="107"/>
      <c r="RED5" s="107"/>
      <c r="REE5" s="107"/>
      <c r="REF5" s="107"/>
      <c r="REG5" s="107"/>
      <c r="REH5" s="107"/>
      <c r="REI5" s="107"/>
      <c r="REJ5" s="107"/>
      <c r="REK5" s="107"/>
      <c r="REL5" s="107"/>
      <c r="REM5" s="107"/>
      <c r="REN5" s="107"/>
      <c r="REO5" s="107"/>
      <c r="REP5" s="107"/>
      <c r="REQ5" s="107"/>
      <c r="RER5" s="107"/>
      <c r="RES5" s="107"/>
      <c r="RET5" s="107"/>
      <c r="REU5" s="107"/>
      <c r="REV5" s="107"/>
      <c r="REW5" s="107"/>
      <c r="REX5" s="107"/>
      <c r="REY5" s="107"/>
      <c r="REZ5" s="107"/>
      <c r="RFA5" s="107"/>
      <c r="RFB5" s="107"/>
      <c r="RFC5" s="107"/>
      <c r="RFD5" s="107"/>
      <c r="RFE5" s="107"/>
      <c r="RFF5" s="107"/>
      <c r="RFG5" s="107"/>
      <c r="RFH5" s="107"/>
      <c r="RFI5" s="107"/>
      <c r="RFJ5" s="107"/>
      <c r="RFK5" s="107"/>
      <c r="RFL5" s="107"/>
      <c r="RFM5" s="107"/>
      <c r="RFN5" s="107"/>
      <c r="RFO5" s="107"/>
      <c r="RFP5" s="107"/>
      <c r="RFQ5" s="107"/>
      <c r="RFR5" s="107"/>
      <c r="RFS5" s="107"/>
      <c r="RFT5" s="107"/>
      <c r="RFU5" s="107"/>
      <c r="RFV5" s="107"/>
      <c r="RFW5" s="107"/>
      <c r="RFX5" s="107"/>
      <c r="RFY5" s="107"/>
      <c r="RFZ5" s="107"/>
      <c r="RGA5" s="107"/>
      <c r="RGB5" s="107"/>
      <c r="RGC5" s="107"/>
      <c r="RGD5" s="107"/>
      <c r="RGE5" s="107"/>
      <c r="RGF5" s="107"/>
      <c r="RGG5" s="107"/>
      <c r="RGH5" s="107"/>
      <c r="RGI5" s="107"/>
      <c r="RGJ5" s="107"/>
      <c r="RGK5" s="107"/>
      <c r="RGL5" s="107"/>
      <c r="RGM5" s="107"/>
      <c r="RGN5" s="107"/>
      <c r="RGO5" s="107"/>
      <c r="RGP5" s="107"/>
      <c r="RGQ5" s="107"/>
      <c r="RGR5" s="107"/>
      <c r="RGS5" s="107"/>
      <c r="RGT5" s="107"/>
      <c r="RGU5" s="107"/>
      <c r="RGV5" s="107"/>
      <c r="RGW5" s="107"/>
      <c r="RGX5" s="107"/>
      <c r="RGY5" s="107"/>
      <c r="RGZ5" s="107"/>
      <c r="RHA5" s="107"/>
      <c r="RHB5" s="107"/>
      <c r="RHC5" s="107"/>
      <c r="RHD5" s="107"/>
      <c r="RHE5" s="107"/>
      <c r="RHF5" s="107"/>
      <c r="RHG5" s="107"/>
      <c r="RHH5" s="107"/>
      <c r="RHI5" s="107"/>
      <c r="RHJ5" s="107"/>
      <c r="RHK5" s="107"/>
      <c r="RHL5" s="107"/>
      <c r="RHM5" s="107"/>
      <c r="RHN5" s="107"/>
      <c r="RHO5" s="107"/>
      <c r="RHP5" s="107"/>
      <c r="RHQ5" s="107"/>
      <c r="RHR5" s="107"/>
      <c r="RHS5" s="107"/>
      <c r="RHT5" s="107"/>
      <c r="RHU5" s="107"/>
      <c r="RHV5" s="107"/>
      <c r="RHW5" s="107"/>
      <c r="RHX5" s="107"/>
      <c r="RHY5" s="107"/>
      <c r="RHZ5" s="107"/>
      <c r="RIA5" s="107"/>
      <c r="RIB5" s="107"/>
      <c r="RIC5" s="107"/>
      <c r="RID5" s="107"/>
      <c r="RIE5" s="107"/>
      <c r="RIF5" s="107"/>
      <c r="RIG5" s="107"/>
      <c r="RIH5" s="107"/>
      <c r="RII5" s="107"/>
      <c r="RIJ5" s="107"/>
      <c r="RIK5" s="107"/>
      <c r="RIL5" s="107"/>
      <c r="RIM5" s="107"/>
      <c r="RIN5" s="107"/>
      <c r="RIO5" s="107"/>
      <c r="RIP5" s="107"/>
      <c r="RIQ5" s="107"/>
      <c r="RIR5" s="107"/>
      <c r="RIS5" s="107"/>
      <c r="RIT5" s="107"/>
      <c r="RIU5" s="107"/>
      <c r="RIV5" s="107"/>
      <c r="RIW5" s="107"/>
      <c r="RIX5" s="107"/>
      <c r="RIY5" s="107"/>
      <c r="RIZ5" s="107"/>
      <c r="RJA5" s="107"/>
      <c r="RJB5" s="107"/>
      <c r="RJC5" s="107"/>
      <c r="RJD5" s="107"/>
      <c r="RJE5" s="107"/>
      <c r="RJF5" s="107"/>
      <c r="RJG5" s="107"/>
      <c r="RJH5" s="107"/>
      <c r="RJI5" s="107"/>
      <c r="RJJ5" s="107"/>
      <c r="RJK5" s="107"/>
      <c r="RJL5" s="107"/>
      <c r="RJM5" s="107"/>
      <c r="RJN5" s="107"/>
      <c r="RJO5" s="107"/>
      <c r="RJP5" s="107"/>
      <c r="RJQ5" s="107"/>
      <c r="RJR5" s="107"/>
      <c r="RJS5" s="107"/>
      <c r="RJT5" s="107"/>
      <c r="RJU5" s="107"/>
      <c r="RJV5" s="107"/>
      <c r="RJW5" s="107"/>
      <c r="RJX5" s="107"/>
      <c r="RJY5" s="107"/>
      <c r="RJZ5" s="107"/>
      <c r="RKA5" s="107"/>
      <c r="RKB5" s="107"/>
      <c r="RKC5" s="107"/>
      <c r="RKD5" s="107"/>
      <c r="RKE5" s="107"/>
      <c r="RKF5" s="107"/>
      <c r="RKG5" s="107"/>
      <c r="RKH5" s="107"/>
      <c r="RKI5" s="107"/>
      <c r="RKJ5" s="107"/>
      <c r="RKK5" s="107"/>
      <c r="RKL5" s="107"/>
      <c r="RKM5" s="107"/>
      <c r="RKN5" s="107"/>
      <c r="RKO5" s="107"/>
      <c r="RKP5" s="107"/>
      <c r="RKQ5" s="107"/>
      <c r="RKR5" s="107"/>
      <c r="RKS5" s="107"/>
      <c r="RKT5" s="107"/>
      <c r="RKU5" s="107"/>
      <c r="RKV5" s="107"/>
      <c r="RKW5" s="107"/>
      <c r="RKX5" s="107"/>
      <c r="RKY5" s="107"/>
      <c r="RKZ5" s="107"/>
      <c r="RLA5" s="107"/>
      <c r="RLB5" s="107"/>
      <c r="RLC5" s="107"/>
      <c r="RLD5" s="107"/>
      <c r="RLE5" s="107"/>
      <c r="RLF5" s="107"/>
      <c r="RLG5" s="107"/>
      <c r="RLH5" s="107"/>
      <c r="RLI5" s="107"/>
      <c r="RLJ5" s="107"/>
      <c r="RLK5" s="107"/>
      <c r="RLL5" s="107"/>
      <c r="RLM5" s="107"/>
      <c r="RLN5" s="107"/>
      <c r="RLO5" s="107"/>
      <c r="RLP5" s="107"/>
      <c r="RLQ5" s="107"/>
      <c r="RLR5" s="107"/>
      <c r="RLS5" s="107"/>
      <c r="RLT5" s="107"/>
      <c r="RLU5" s="107"/>
      <c r="RLV5" s="107"/>
      <c r="RLW5" s="107"/>
      <c r="RLX5" s="107"/>
      <c r="RLY5" s="107"/>
      <c r="RLZ5" s="107"/>
      <c r="RMA5" s="107"/>
      <c r="RMB5" s="107"/>
      <c r="RMC5" s="107"/>
      <c r="RMD5" s="107"/>
      <c r="RME5" s="107"/>
      <c r="RMF5" s="107"/>
      <c r="RMG5" s="107"/>
      <c r="RMH5" s="107"/>
      <c r="RMI5" s="107"/>
      <c r="RMJ5" s="107"/>
      <c r="RMK5" s="107"/>
      <c r="RML5" s="107"/>
      <c r="RMM5" s="107"/>
      <c r="RMN5" s="107"/>
      <c r="RMO5" s="107"/>
      <c r="RMP5" s="107"/>
      <c r="RMQ5" s="107"/>
      <c r="RMR5" s="107"/>
      <c r="RMS5" s="107"/>
      <c r="RMT5" s="107"/>
      <c r="RMU5" s="107"/>
      <c r="RMV5" s="107"/>
      <c r="RMW5" s="107"/>
      <c r="RMX5" s="107"/>
      <c r="RMY5" s="107"/>
      <c r="RMZ5" s="107"/>
      <c r="RNA5" s="107"/>
      <c r="RNB5" s="107"/>
      <c r="RNC5" s="107"/>
      <c r="RND5" s="107"/>
      <c r="RNE5" s="107"/>
      <c r="RNF5" s="107"/>
      <c r="RNG5" s="107"/>
      <c r="RNH5" s="107"/>
      <c r="RNI5" s="107"/>
      <c r="RNJ5" s="107"/>
      <c r="RNK5" s="107"/>
      <c r="RNL5" s="107"/>
      <c r="RNM5" s="107"/>
      <c r="RNN5" s="107"/>
      <c r="RNO5" s="107"/>
      <c r="RNP5" s="107"/>
      <c r="RNQ5" s="107"/>
      <c r="RNR5" s="107"/>
      <c r="RNS5" s="107"/>
      <c r="RNT5" s="107"/>
      <c r="RNU5" s="107"/>
      <c r="RNV5" s="107"/>
      <c r="RNW5" s="107"/>
      <c r="RNX5" s="107"/>
      <c r="RNY5" s="107"/>
      <c r="RNZ5" s="107"/>
      <c r="ROA5" s="107"/>
      <c r="ROB5" s="107"/>
      <c r="ROC5" s="107"/>
      <c r="ROD5" s="107"/>
      <c r="ROE5" s="107"/>
      <c r="ROF5" s="107"/>
      <c r="ROG5" s="107"/>
      <c r="ROH5" s="107"/>
      <c r="ROI5" s="107"/>
      <c r="ROJ5" s="107"/>
      <c r="ROK5" s="107"/>
      <c r="ROL5" s="107"/>
      <c r="ROM5" s="107"/>
      <c r="RON5" s="107"/>
      <c r="ROO5" s="107"/>
      <c r="ROP5" s="107"/>
      <c r="ROQ5" s="107"/>
      <c r="ROR5" s="107"/>
      <c r="ROS5" s="107"/>
      <c r="ROT5" s="107"/>
      <c r="ROU5" s="107"/>
      <c r="ROV5" s="107"/>
      <c r="ROW5" s="107"/>
      <c r="ROX5" s="107"/>
      <c r="ROY5" s="107"/>
      <c r="ROZ5" s="107"/>
      <c r="RPA5" s="107"/>
      <c r="RPB5" s="107"/>
      <c r="RPC5" s="107"/>
      <c r="RPD5" s="107"/>
      <c r="RPE5" s="107"/>
      <c r="RPF5" s="107"/>
      <c r="RPG5" s="107"/>
      <c r="RPH5" s="107"/>
      <c r="RPI5" s="107"/>
      <c r="RPJ5" s="107"/>
      <c r="RPK5" s="107"/>
      <c r="RPL5" s="107"/>
      <c r="RPM5" s="107"/>
      <c r="RPN5" s="107"/>
      <c r="RPO5" s="107"/>
      <c r="RPP5" s="107"/>
      <c r="RPQ5" s="107"/>
      <c r="RPR5" s="107"/>
      <c r="RPS5" s="107"/>
      <c r="RPT5" s="107"/>
      <c r="RPU5" s="107"/>
      <c r="RPV5" s="107"/>
      <c r="RPW5" s="107"/>
      <c r="RPX5" s="107"/>
      <c r="RPY5" s="107"/>
      <c r="RPZ5" s="107"/>
      <c r="RQA5" s="107"/>
      <c r="RQB5" s="107"/>
      <c r="RQC5" s="107"/>
      <c r="RQD5" s="107"/>
      <c r="RQE5" s="107"/>
      <c r="RQF5" s="107"/>
      <c r="RQG5" s="107"/>
      <c r="RQH5" s="107"/>
      <c r="RQI5" s="107"/>
      <c r="RQJ5" s="107"/>
      <c r="RQK5" s="107"/>
      <c r="RQL5" s="107"/>
      <c r="RQM5" s="107"/>
      <c r="RQN5" s="107"/>
      <c r="RQO5" s="107"/>
      <c r="RQP5" s="107"/>
      <c r="RQQ5" s="107"/>
      <c r="RQR5" s="107"/>
      <c r="RQS5" s="107"/>
      <c r="RQT5" s="107"/>
      <c r="RQU5" s="107"/>
      <c r="RQV5" s="107"/>
      <c r="RQW5" s="107"/>
      <c r="RQX5" s="107"/>
      <c r="RQY5" s="107"/>
      <c r="RQZ5" s="107"/>
      <c r="RRA5" s="107"/>
      <c r="RRB5" s="107"/>
      <c r="RRC5" s="107"/>
      <c r="RRD5" s="107"/>
      <c r="RRE5" s="107"/>
      <c r="RRF5" s="107"/>
      <c r="RRG5" s="107"/>
      <c r="RRH5" s="107"/>
      <c r="RRI5" s="107"/>
      <c r="RRJ5" s="107"/>
      <c r="RRK5" s="107"/>
      <c r="RRL5" s="107"/>
      <c r="RRM5" s="107"/>
      <c r="RRN5" s="107"/>
      <c r="RRO5" s="107"/>
      <c r="RRP5" s="107"/>
      <c r="RRQ5" s="107"/>
      <c r="RRR5" s="107"/>
      <c r="RRS5" s="107"/>
      <c r="RRT5" s="107"/>
      <c r="RRU5" s="107"/>
      <c r="RRV5" s="107"/>
      <c r="RRW5" s="107"/>
      <c r="RRX5" s="107"/>
      <c r="RRY5" s="107"/>
      <c r="RRZ5" s="107"/>
      <c r="RSA5" s="107"/>
      <c r="RSB5" s="107"/>
      <c r="RSC5" s="107"/>
      <c r="RSD5" s="107"/>
      <c r="RSE5" s="107"/>
      <c r="RSF5" s="107"/>
      <c r="RSG5" s="107"/>
      <c r="RSH5" s="107"/>
      <c r="RSI5" s="107"/>
      <c r="RSJ5" s="107"/>
      <c r="RSK5" s="107"/>
      <c r="RSL5" s="107"/>
      <c r="RSM5" s="107"/>
      <c r="RSN5" s="107"/>
      <c r="RSO5" s="107"/>
      <c r="RSP5" s="107"/>
      <c r="RSQ5" s="107"/>
      <c r="RSR5" s="107"/>
      <c r="RSS5" s="107"/>
      <c r="RST5" s="107"/>
      <c r="RSU5" s="107"/>
      <c r="RSV5" s="107"/>
      <c r="RSW5" s="107"/>
      <c r="RSX5" s="107"/>
      <c r="RSY5" s="107"/>
      <c r="RSZ5" s="107"/>
      <c r="RTA5" s="107"/>
      <c r="RTB5" s="107"/>
      <c r="RTC5" s="107"/>
      <c r="RTD5" s="107"/>
      <c r="RTE5" s="107"/>
      <c r="RTF5" s="107"/>
      <c r="RTG5" s="107"/>
      <c r="RTH5" s="107"/>
      <c r="RTI5" s="107"/>
      <c r="RTJ5" s="107"/>
      <c r="RTK5" s="107"/>
      <c r="RTL5" s="107"/>
      <c r="RTM5" s="107"/>
      <c r="RTN5" s="107"/>
      <c r="RTO5" s="107"/>
      <c r="RTP5" s="107"/>
      <c r="RTQ5" s="107"/>
      <c r="RTR5" s="107"/>
      <c r="RTS5" s="107"/>
      <c r="RTT5" s="107"/>
      <c r="RTU5" s="107"/>
      <c r="RTV5" s="107"/>
      <c r="RTW5" s="107"/>
      <c r="RTX5" s="107"/>
      <c r="RTY5" s="107"/>
      <c r="RTZ5" s="107"/>
      <c r="RUA5" s="107"/>
      <c r="RUB5" s="107"/>
      <c r="RUC5" s="107"/>
      <c r="RUD5" s="107"/>
      <c r="RUE5" s="107"/>
      <c r="RUF5" s="107"/>
      <c r="RUG5" s="107"/>
      <c r="RUH5" s="107"/>
      <c r="RUI5" s="107"/>
      <c r="RUJ5" s="107"/>
      <c r="RUK5" s="107"/>
      <c r="RUL5" s="107"/>
      <c r="RUM5" s="107"/>
      <c r="RUN5" s="107"/>
      <c r="RUO5" s="107"/>
      <c r="RUP5" s="107"/>
      <c r="RUQ5" s="107"/>
      <c r="RUR5" s="107"/>
      <c r="RUS5" s="107"/>
      <c r="RUT5" s="107"/>
      <c r="RUU5" s="107"/>
      <c r="RUV5" s="107"/>
      <c r="RUW5" s="107"/>
      <c r="RUX5" s="107"/>
      <c r="RUY5" s="107"/>
      <c r="RUZ5" s="107"/>
      <c r="RVA5" s="107"/>
      <c r="RVB5" s="107"/>
      <c r="RVC5" s="107"/>
      <c r="RVD5" s="107"/>
      <c r="RVE5" s="107"/>
      <c r="RVF5" s="107"/>
      <c r="RVG5" s="107"/>
      <c r="RVH5" s="107"/>
      <c r="RVI5" s="107"/>
      <c r="RVJ5" s="107"/>
      <c r="RVK5" s="107"/>
      <c r="RVL5" s="107"/>
      <c r="RVM5" s="107"/>
      <c r="RVN5" s="107"/>
      <c r="RVO5" s="107"/>
      <c r="RVP5" s="107"/>
      <c r="RVQ5" s="107"/>
      <c r="RVR5" s="107"/>
      <c r="RVS5" s="107"/>
      <c r="RVT5" s="107"/>
      <c r="RVU5" s="107"/>
      <c r="RVV5" s="107"/>
      <c r="RVW5" s="107"/>
      <c r="RVX5" s="107"/>
      <c r="RVY5" s="107"/>
      <c r="RVZ5" s="107"/>
      <c r="RWA5" s="107"/>
      <c r="RWB5" s="107"/>
      <c r="RWC5" s="107"/>
      <c r="RWD5" s="107"/>
      <c r="RWE5" s="107"/>
      <c r="RWF5" s="107"/>
      <c r="RWG5" s="107"/>
      <c r="RWH5" s="107"/>
      <c r="RWI5" s="107"/>
      <c r="RWJ5" s="107"/>
      <c r="RWK5" s="107"/>
      <c r="RWL5" s="107"/>
      <c r="RWM5" s="107"/>
      <c r="RWN5" s="107"/>
      <c r="RWO5" s="107"/>
      <c r="RWP5" s="107"/>
      <c r="RWQ5" s="107"/>
      <c r="RWR5" s="107"/>
      <c r="RWS5" s="107"/>
      <c r="RWT5" s="107"/>
      <c r="RWU5" s="107"/>
      <c r="RWV5" s="107"/>
      <c r="RWW5" s="107"/>
      <c r="RWX5" s="107"/>
      <c r="RWY5" s="107"/>
      <c r="RWZ5" s="107"/>
      <c r="RXA5" s="107"/>
      <c r="RXB5" s="107"/>
      <c r="RXC5" s="107"/>
      <c r="RXD5" s="107"/>
      <c r="RXE5" s="107"/>
      <c r="RXF5" s="107"/>
      <c r="RXG5" s="107"/>
      <c r="RXH5" s="107"/>
      <c r="RXI5" s="107"/>
      <c r="RXJ5" s="107"/>
      <c r="RXK5" s="107"/>
      <c r="RXL5" s="107"/>
      <c r="RXM5" s="107"/>
      <c r="RXN5" s="107"/>
      <c r="RXO5" s="107"/>
      <c r="RXP5" s="107"/>
      <c r="RXQ5" s="107"/>
      <c r="RXR5" s="107"/>
      <c r="RXS5" s="107"/>
      <c r="RXT5" s="107"/>
      <c r="RXU5" s="107"/>
      <c r="RXV5" s="107"/>
      <c r="RXW5" s="107"/>
      <c r="RXX5" s="107"/>
      <c r="RXY5" s="107"/>
      <c r="RXZ5" s="107"/>
      <c r="RYA5" s="107"/>
      <c r="RYB5" s="107"/>
      <c r="RYC5" s="107"/>
      <c r="RYD5" s="107"/>
      <c r="RYE5" s="107"/>
      <c r="RYF5" s="107"/>
      <c r="RYG5" s="107"/>
      <c r="RYH5" s="107"/>
      <c r="RYI5" s="107"/>
      <c r="RYJ5" s="107"/>
      <c r="RYK5" s="107"/>
      <c r="RYL5" s="107"/>
      <c r="RYM5" s="107"/>
      <c r="RYN5" s="107"/>
      <c r="RYO5" s="107"/>
      <c r="RYP5" s="107"/>
      <c r="RYQ5" s="107"/>
      <c r="RYR5" s="107"/>
      <c r="RYS5" s="107"/>
      <c r="RYT5" s="107"/>
      <c r="RYU5" s="107"/>
      <c r="RYV5" s="107"/>
      <c r="RYW5" s="107"/>
      <c r="RYX5" s="107"/>
      <c r="RYY5" s="107"/>
      <c r="RYZ5" s="107"/>
      <c r="RZA5" s="107"/>
      <c r="RZB5" s="107"/>
      <c r="RZC5" s="107"/>
      <c r="RZD5" s="107"/>
      <c r="RZE5" s="107"/>
      <c r="RZF5" s="107"/>
      <c r="RZG5" s="107"/>
      <c r="RZH5" s="107"/>
      <c r="RZI5" s="107"/>
      <c r="RZJ5" s="107"/>
      <c r="RZK5" s="107"/>
      <c r="RZL5" s="107"/>
      <c r="RZM5" s="107"/>
      <c r="RZN5" s="107"/>
      <c r="RZO5" s="107"/>
      <c r="RZP5" s="107"/>
      <c r="RZQ5" s="107"/>
      <c r="RZR5" s="107"/>
      <c r="RZS5" s="107"/>
      <c r="RZT5" s="107"/>
      <c r="RZU5" s="107"/>
      <c r="RZV5" s="107"/>
      <c r="RZW5" s="107"/>
      <c r="RZX5" s="107"/>
      <c r="RZY5" s="107"/>
      <c r="RZZ5" s="107"/>
      <c r="SAA5" s="107"/>
      <c r="SAB5" s="107"/>
      <c r="SAC5" s="107"/>
      <c r="SAD5" s="107"/>
      <c r="SAE5" s="107"/>
      <c r="SAF5" s="107"/>
      <c r="SAG5" s="107"/>
      <c r="SAH5" s="107"/>
      <c r="SAI5" s="107"/>
      <c r="SAJ5" s="107"/>
      <c r="SAK5" s="107"/>
      <c r="SAL5" s="107"/>
      <c r="SAM5" s="107"/>
      <c r="SAN5" s="107"/>
      <c r="SAO5" s="107"/>
      <c r="SAP5" s="107"/>
      <c r="SAQ5" s="107"/>
      <c r="SAR5" s="107"/>
      <c r="SAS5" s="107"/>
      <c r="SAT5" s="107"/>
      <c r="SAU5" s="107"/>
      <c r="SAV5" s="107"/>
      <c r="SAW5" s="107"/>
      <c r="SAX5" s="107"/>
      <c r="SAY5" s="107"/>
      <c r="SAZ5" s="107"/>
      <c r="SBA5" s="107"/>
      <c r="SBB5" s="107"/>
      <c r="SBC5" s="107"/>
      <c r="SBD5" s="107"/>
      <c r="SBE5" s="107"/>
      <c r="SBF5" s="107"/>
      <c r="SBG5" s="107"/>
      <c r="SBH5" s="107"/>
      <c r="SBI5" s="107"/>
      <c r="SBJ5" s="107"/>
      <c r="SBK5" s="107"/>
      <c r="SBL5" s="107"/>
      <c r="SBM5" s="107"/>
      <c r="SBN5" s="107"/>
      <c r="SBO5" s="107"/>
      <c r="SBP5" s="107"/>
      <c r="SBQ5" s="107"/>
      <c r="SBR5" s="107"/>
      <c r="SBS5" s="107"/>
      <c r="SBT5" s="107"/>
      <c r="SBU5" s="107"/>
      <c r="SBV5" s="107"/>
      <c r="SBW5" s="107"/>
      <c r="SBX5" s="107"/>
      <c r="SBY5" s="107"/>
      <c r="SBZ5" s="107"/>
      <c r="SCA5" s="107"/>
      <c r="SCB5" s="107"/>
      <c r="SCC5" s="107"/>
      <c r="SCD5" s="107"/>
      <c r="SCE5" s="107"/>
      <c r="SCF5" s="107"/>
      <c r="SCG5" s="107"/>
      <c r="SCH5" s="107"/>
      <c r="SCI5" s="107"/>
      <c r="SCJ5" s="107"/>
      <c r="SCK5" s="107"/>
      <c r="SCL5" s="107"/>
      <c r="SCM5" s="107"/>
      <c r="SCN5" s="107"/>
      <c r="SCO5" s="107"/>
      <c r="SCP5" s="107"/>
      <c r="SCQ5" s="107"/>
      <c r="SCR5" s="107"/>
      <c r="SCS5" s="107"/>
      <c r="SCT5" s="107"/>
      <c r="SCU5" s="107"/>
      <c r="SCV5" s="107"/>
      <c r="SCW5" s="107"/>
      <c r="SCX5" s="107"/>
      <c r="SCY5" s="107"/>
      <c r="SCZ5" s="107"/>
      <c r="SDA5" s="107"/>
      <c r="SDB5" s="107"/>
      <c r="SDC5" s="107"/>
      <c r="SDD5" s="107"/>
      <c r="SDE5" s="107"/>
      <c r="SDF5" s="107"/>
      <c r="SDG5" s="107"/>
      <c r="SDH5" s="107"/>
      <c r="SDI5" s="107"/>
      <c r="SDJ5" s="107"/>
      <c r="SDK5" s="107"/>
      <c r="SDL5" s="107"/>
      <c r="SDM5" s="107"/>
      <c r="SDN5" s="107"/>
      <c r="SDO5" s="107"/>
      <c r="SDP5" s="107"/>
      <c r="SDQ5" s="107"/>
      <c r="SDR5" s="107"/>
      <c r="SDS5" s="107"/>
      <c r="SDT5" s="107"/>
      <c r="SDU5" s="107"/>
      <c r="SDV5" s="107"/>
      <c r="SDW5" s="107"/>
      <c r="SDX5" s="107"/>
      <c r="SDY5" s="107"/>
      <c r="SDZ5" s="107"/>
      <c r="SEA5" s="107"/>
      <c r="SEB5" s="107"/>
      <c r="SEC5" s="107"/>
      <c r="SED5" s="107"/>
      <c r="SEE5" s="107"/>
      <c r="SEF5" s="107"/>
      <c r="SEG5" s="107"/>
      <c r="SEH5" s="107"/>
      <c r="SEI5" s="107"/>
      <c r="SEJ5" s="107"/>
      <c r="SEK5" s="107"/>
      <c r="SEL5" s="107"/>
      <c r="SEM5" s="107"/>
      <c r="SEN5" s="107"/>
      <c r="SEO5" s="107"/>
      <c r="SEP5" s="107"/>
      <c r="SEQ5" s="107"/>
      <c r="SER5" s="107"/>
      <c r="SES5" s="107"/>
      <c r="SET5" s="107"/>
      <c r="SEU5" s="107"/>
      <c r="SEV5" s="107"/>
      <c r="SEW5" s="107"/>
      <c r="SEX5" s="107"/>
      <c r="SEY5" s="107"/>
      <c r="SEZ5" s="107"/>
      <c r="SFA5" s="107"/>
      <c r="SFB5" s="107"/>
      <c r="SFC5" s="107"/>
      <c r="SFD5" s="107"/>
      <c r="SFE5" s="107"/>
      <c r="SFF5" s="107"/>
      <c r="SFG5" s="107"/>
      <c r="SFH5" s="107"/>
      <c r="SFI5" s="107"/>
      <c r="SFJ5" s="107"/>
      <c r="SFK5" s="107"/>
      <c r="SFL5" s="107"/>
      <c r="SFM5" s="107"/>
      <c r="SFN5" s="107"/>
      <c r="SFO5" s="107"/>
      <c r="SFP5" s="107"/>
      <c r="SFQ5" s="107"/>
      <c r="SFR5" s="107"/>
      <c r="SFS5" s="107"/>
      <c r="SFT5" s="107"/>
      <c r="SFU5" s="107"/>
      <c r="SFV5" s="107"/>
      <c r="SFW5" s="107"/>
      <c r="SFX5" s="107"/>
      <c r="SFY5" s="107"/>
      <c r="SFZ5" s="107"/>
      <c r="SGA5" s="107"/>
      <c r="SGB5" s="107"/>
      <c r="SGC5" s="107"/>
      <c r="SGD5" s="107"/>
      <c r="SGE5" s="107"/>
      <c r="SGF5" s="107"/>
      <c r="SGG5" s="107"/>
      <c r="SGH5" s="107"/>
      <c r="SGI5" s="107"/>
      <c r="SGJ5" s="107"/>
      <c r="SGK5" s="107"/>
      <c r="SGL5" s="107"/>
      <c r="SGM5" s="107"/>
      <c r="SGN5" s="107"/>
      <c r="SGO5" s="107"/>
      <c r="SGP5" s="107"/>
      <c r="SGQ5" s="107"/>
      <c r="SGR5" s="107"/>
      <c r="SGS5" s="107"/>
      <c r="SGT5" s="107"/>
      <c r="SGU5" s="107"/>
      <c r="SGV5" s="107"/>
      <c r="SGW5" s="107"/>
      <c r="SGX5" s="107"/>
      <c r="SGY5" s="107"/>
      <c r="SGZ5" s="107"/>
      <c r="SHA5" s="107"/>
      <c r="SHB5" s="107"/>
      <c r="SHC5" s="107"/>
      <c r="SHD5" s="107"/>
      <c r="SHE5" s="107"/>
      <c r="SHF5" s="107"/>
      <c r="SHG5" s="107"/>
      <c r="SHH5" s="107"/>
      <c r="SHI5" s="107"/>
      <c r="SHJ5" s="107"/>
      <c r="SHK5" s="107"/>
      <c r="SHL5" s="107"/>
      <c r="SHM5" s="107"/>
      <c r="SHN5" s="107"/>
      <c r="SHO5" s="107"/>
      <c r="SHP5" s="107"/>
      <c r="SHQ5" s="107"/>
      <c r="SHR5" s="107"/>
      <c r="SHS5" s="107"/>
      <c r="SHT5" s="107"/>
      <c r="SHU5" s="107"/>
      <c r="SHV5" s="107"/>
      <c r="SHW5" s="107"/>
      <c r="SHX5" s="107"/>
      <c r="SHY5" s="107"/>
      <c r="SHZ5" s="107"/>
      <c r="SIA5" s="107"/>
      <c r="SIB5" s="107"/>
      <c r="SIC5" s="107"/>
      <c r="SID5" s="107"/>
      <c r="SIE5" s="107"/>
      <c r="SIF5" s="107"/>
      <c r="SIG5" s="107"/>
      <c r="SIH5" s="107"/>
      <c r="SII5" s="107"/>
      <c r="SIJ5" s="107"/>
      <c r="SIK5" s="107"/>
      <c r="SIL5" s="107"/>
      <c r="SIM5" s="107"/>
      <c r="SIN5" s="107"/>
      <c r="SIO5" s="107"/>
      <c r="SIP5" s="107"/>
      <c r="SIQ5" s="107"/>
      <c r="SIR5" s="107"/>
      <c r="SIS5" s="107"/>
      <c r="SIT5" s="107"/>
      <c r="SIU5" s="107"/>
      <c r="SIV5" s="107"/>
      <c r="SIW5" s="107"/>
      <c r="SIX5" s="107"/>
      <c r="SIY5" s="107"/>
      <c r="SIZ5" s="107"/>
      <c r="SJA5" s="107"/>
      <c r="SJB5" s="107"/>
      <c r="SJC5" s="107"/>
      <c r="SJD5" s="107"/>
      <c r="SJE5" s="107"/>
      <c r="SJF5" s="107"/>
      <c r="SJG5" s="107"/>
      <c r="SJH5" s="107"/>
      <c r="SJI5" s="107"/>
      <c r="SJJ5" s="107"/>
      <c r="SJK5" s="107"/>
      <c r="SJL5" s="107"/>
      <c r="SJM5" s="107"/>
      <c r="SJN5" s="107"/>
      <c r="SJO5" s="107"/>
      <c r="SJP5" s="107"/>
      <c r="SJQ5" s="107"/>
      <c r="SJR5" s="107"/>
      <c r="SJS5" s="107"/>
      <c r="SJT5" s="107"/>
      <c r="SJU5" s="107"/>
      <c r="SJV5" s="107"/>
      <c r="SJW5" s="107"/>
      <c r="SJX5" s="107"/>
      <c r="SJY5" s="107"/>
      <c r="SJZ5" s="107"/>
      <c r="SKA5" s="107"/>
      <c r="SKB5" s="107"/>
      <c r="SKC5" s="107"/>
      <c r="SKD5" s="107"/>
      <c r="SKE5" s="107"/>
      <c r="SKF5" s="107"/>
      <c r="SKG5" s="107"/>
      <c r="SKH5" s="107"/>
      <c r="SKI5" s="107"/>
      <c r="SKJ5" s="107"/>
      <c r="SKK5" s="107"/>
      <c r="SKL5" s="107"/>
      <c r="SKM5" s="107"/>
      <c r="SKN5" s="107"/>
      <c r="SKO5" s="107"/>
      <c r="SKP5" s="107"/>
      <c r="SKQ5" s="107"/>
      <c r="SKR5" s="107"/>
      <c r="SKS5" s="107"/>
      <c r="SKT5" s="107"/>
      <c r="SKU5" s="107"/>
      <c r="SKV5" s="107"/>
      <c r="SKW5" s="107"/>
      <c r="SKX5" s="107"/>
      <c r="SKY5" s="107"/>
      <c r="SKZ5" s="107"/>
      <c r="SLA5" s="107"/>
      <c r="SLB5" s="107"/>
      <c r="SLC5" s="107"/>
      <c r="SLD5" s="107"/>
      <c r="SLE5" s="107"/>
      <c r="SLF5" s="107"/>
      <c r="SLG5" s="107"/>
      <c r="SLH5" s="107"/>
      <c r="SLI5" s="107"/>
      <c r="SLJ5" s="107"/>
      <c r="SLK5" s="107"/>
      <c r="SLL5" s="107"/>
      <c r="SLM5" s="107"/>
      <c r="SLN5" s="107"/>
      <c r="SLO5" s="107"/>
      <c r="SLP5" s="107"/>
      <c r="SLQ5" s="107"/>
      <c r="SLR5" s="107"/>
      <c r="SLS5" s="107"/>
      <c r="SLT5" s="107"/>
      <c r="SLU5" s="107"/>
      <c r="SLV5" s="107"/>
      <c r="SLW5" s="107"/>
      <c r="SLX5" s="107"/>
      <c r="SLY5" s="107"/>
      <c r="SLZ5" s="107"/>
      <c r="SMA5" s="107"/>
      <c r="SMB5" s="107"/>
      <c r="SMC5" s="107"/>
      <c r="SMD5" s="107"/>
      <c r="SME5" s="107"/>
      <c r="SMF5" s="107"/>
      <c r="SMG5" s="107"/>
      <c r="SMH5" s="107"/>
      <c r="SMI5" s="107"/>
      <c r="SMJ5" s="107"/>
      <c r="SMK5" s="107"/>
      <c r="SML5" s="107"/>
      <c r="SMM5" s="107"/>
      <c r="SMN5" s="107"/>
      <c r="SMO5" s="107"/>
      <c r="SMP5" s="107"/>
      <c r="SMQ5" s="107"/>
      <c r="SMR5" s="107"/>
      <c r="SMS5" s="107"/>
      <c r="SMT5" s="107"/>
      <c r="SMU5" s="107"/>
      <c r="SMV5" s="107"/>
      <c r="SMW5" s="107"/>
      <c r="SMX5" s="107"/>
      <c r="SMY5" s="107"/>
      <c r="SMZ5" s="107"/>
      <c r="SNA5" s="107"/>
      <c r="SNB5" s="107"/>
      <c r="SNC5" s="107"/>
      <c r="SND5" s="107"/>
      <c r="SNE5" s="107"/>
      <c r="SNF5" s="107"/>
      <c r="SNG5" s="107"/>
      <c r="SNH5" s="107"/>
      <c r="SNI5" s="107"/>
      <c r="SNJ5" s="107"/>
      <c r="SNK5" s="107"/>
      <c r="SNL5" s="107"/>
      <c r="SNM5" s="107"/>
      <c r="SNN5" s="107"/>
      <c r="SNO5" s="107"/>
      <c r="SNP5" s="107"/>
      <c r="SNQ5" s="107"/>
      <c r="SNR5" s="107"/>
      <c r="SNS5" s="107"/>
      <c r="SNT5" s="107"/>
      <c r="SNU5" s="107"/>
      <c r="SNV5" s="107"/>
      <c r="SNW5" s="107"/>
      <c r="SNX5" s="107"/>
      <c r="SNY5" s="107"/>
      <c r="SNZ5" s="107"/>
      <c r="SOA5" s="107"/>
      <c r="SOB5" s="107"/>
      <c r="SOC5" s="107"/>
      <c r="SOD5" s="107"/>
      <c r="SOE5" s="107"/>
      <c r="SOF5" s="107"/>
      <c r="SOG5" s="107"/>
      <c r="SOH5" s="107"/>
      <c r="SOI5" s="107"/>
      <c r="SOJ5" s="107"/>
      <c r="SOK5" s="107"/>
      <c r="SOL5" s="107"/>
      <c r="SOM5" s="107"/>
      <c r="SON5" s="107"/>
      <c r="SOO5" s="107"/>
      <c r="SOP5" s="107"/>
      <c r="SOQ5" s="107"/>
      <c r="SOR5" s="107"/>
      <c r="SOS5" s="107"/>
      <c r="SOT5" s="107"/>
      <c r="SOU5" s="107"/>
      <c r="SOV5" s="107"/>
      <c r="SOW5" s="107"/>
      <c r="SOX5" s="107"/>
      <c r="SOY5" s="107"/>
      <c r="SOZ5" s="107"/>
      <c r="SPA5" s="107"/>
      <c r="SPB5" s="107"/>
      <c r="SPC5" s="107"/>
      <c r="SPD5" s="107"/>
      <c r="SPE5" s="107"/>
      <c r="SPF5" s="107"/>
      <c r="SPG5" s="107"/>
      <c r="SPH5" s="107"/>
      <c r="SPI5" s="107"/>
      <c r="SPJ5" s="107"/>
      <c r="SPK5" s="107"/>
      <c r="SPL5" s="107"/>
      <c r="SPM5" s="107"/>
      <c r="SPN5" s="107"/>
      <c r="SPO5" s="107"/>
      <c r="SPP5" s="107"/>
      <c r="SPQ5" s="107"/>
      <c r="SPR5" s="107"/>
      <c r="SPS5" s="107"/>
      <c r="SPT5" s="107"/>
      <c r="SPU5" s="107"/>
      <c r="SPV5" s="107"/>
      <c r="SPW5" s="107"/>
      <c r="SPX5" s="107"/>
      <c r="SPY5" s="107"/>
      <c r="SPZ5" s="107"/>
      <c r="SQA5" s="107"/>
      <c r="SQB5" s="107"/>
      <c r="SQC5" s="107"/>
      <c r="SQD5" s="107"/>
      <c r="SQE5" s="107"/>
      <c r="SQF5" s="107"/>
      <c r="SQG5" s="107"/>
      <c r="SQH5" s="107"/>
      <c r="SQI5" s="107"/>
      <c r="SQJ5" s="107"/>
      <c r="SQK5" s="107"/>
      <c r="SQL5" s="107"/>
      <c r="SQM5" s="107"/>
      <c r="SQN5" s="107"/>
      <c r="SQO5" s="107"/>
      <c r="SQP5" s="107"/>
      <c r="SQQ5" s="107"/>
      <c r="SQR5" s="107"/>
      <c r="SQS5" s="107"/>
      <c r="SQT5" s="107"/>
      <c r="SQU5" s="107"/>
      <c r="SQV5" s="107"/>
      <c r="SQW5" s="107"/>
      <c r="SQX5" s="107"/>
      <c r="SQY5" s="107"/>
      <c r="SQZ5" s="107"/>
      <c r="SRA5" s="107"/>
      <c r="SRB5" s="107"/>
      <c r="SRC5" s="107"/>
      <c r="SRD5" s="107"/>
      <c r="SRE5" s="107"/>
      <c r="SRF5" s="107"/>
      <c r="SRG5" s="107"/>
      <c r="SRH5" s="107"/>
      <c r="SRI5" s="107"/>
      <c r="SRJ5" s="107"/>
      <c r="SRK5" s="107"/>
      <c r="SRL5" s="107"/>
      <c r="SRM5" s="107"/>
      <c r="SRN5" s="107"/>
      <c r="SRO5" s="107"/>
      <c r="SRP5" s="107"/>
      <c r="SRQ5" s="107"/>
      <c r="SRR5" s="107"/>
      <c r="SRS5" s="107"/>
      <c r="SRT5" s="107"/>
      <c r="SRU5" s="107"/>
      <c r="SRV5" s="107"/>
      <c r="SRW5" s="107"/>
      <c r="SRX5" s="107"/>
      <c r="SRY5" s="107"/>
      <c r="SRZ5" s="107"/>
      <c r="SSA5" s="107"/>
      <c r="SSB5" s="107"/>
      <c r="SSC5" s="107"/>
      <c r="SSD5" s="107"/>
      <c r="SSE5" s="107"/>
      <c r="SSF5" s="107"/>
      <c r="SSG5" s="107"/>
      <c r="SSH5" s="107"/>
      <c r="SSI5" s="107"/>
      <c r="SSJ5" s="107"/>
      <c r="SSK5" s="107"/>
      <c r="SSL5" s="107"/>
      <c r="SSM5" s="107"/>
      <c r="SSN5" s="107"/>
      <c r="SSO5" s="107"/>
      <c r="SSP5" s="107"/>
      <c r="SSQ5" s="107"/>
      <c r="SSR5" s="107"/>
      <c r="SSS5" s="107"/>
      <c r="SST5" s="107"/>
      <c r="SSU5" s="107"/>
      <c r="SSV5" s="107"/>
      <c r="SSW5" s="107"/>
      <c r="SSX5" s="107"/>
      <c r="SSY5" s="107"/>
      <c r="SSZ5" s="107"/>
      <c r="STA5" s="107"/>
      <c r="STB5" s="107"/>
      <c r="STC5" s="107"/>
      <c r="STD5" s="107"/>
      <c r="STE5" s="107"/>
      <c r="STF5" s="107"/>
      <c r="STG5" s="107"/>
      <c r="STH5" s="107"/>
      <c r="STI5" s="107"/>
      <c r="STJ5" s="107"/>
      <c r="STK5" s="107"/>
      <c r="STL5" s="107"/>
      <c r="STM5" s="107"/>
      <c r="STN5" s="107"/>
      <c r="STO5" s="107"/>
      <c r="STP5" s="107"/>
      <c r="STQ5" s="107"/>
      <c r="STR5" s="107"/>
      <c r="STS5" s="107"/>
      <c r="STT5" s="107"/>
      <c r="STU5" s="107"/>
      <c r="STV5" s="107"/>
      <c r="STW5" s="107"/>
      <c r="STX5" s="107"/>
      <c r="STY5" s="107"/>
      <c r="STZ5" s="107"/>
      <c r="SUA5" s="107"/>
      <c r="SUB5" s="107"/>
      <c r="SUC5" s="107"/>
      <c r="SUD5" s="107"/>
      <c r="SUE5" s="107"/>
      <c r="SUF5" s="107"/>
      <c r="SUG5" s="107"/>
      <c r="SUH5" s="107"/>
      <c r="SUI5" s="107"/>
      <c r="SUJ5" s="107"/>
      <c r="SUK5" s="107"/>
      <c r="SUL5" s="107"/>
      <c r="SUM5" s="107"/>
      <c r="SUN5" s="107"/>
      <c r="SUO5" s="107"/>
      <c r="SUP5" s="107"/>
      <c r="SUQ5" s="107"/>
      <c r="SUR5" s="107"/>
      <c r="SUS5" s="107"/>
      <c r="SUT5" s="107"/>
      <c r="SUU5" s="107"/>
      <c r="SUV5" s="107"/>
      <c r="SUW5" s="107"/>
      <c r="SUX5" s="107"/>
      <c r="SUY5" s="107"/>
      <c r="SUZ5" s="107"/>
      <c r="SVA5" s="107"/>
      <c r="SVB5" s="107"/>
      <c r="SVC5" s="107"/>
      <c r="SVD5" s="107"/>
      <c r="SVE5" s="107"/>
      <c r="SVF5" s="107"/>
      <c r="SVG5" s="107"/>
      <c r="SVH5" s="107"/>
      <c r="SVI5" s="107"/>
      <c r="SVJ5" s="107"/>
      <c r="SVK5" s="107"/>
      <c r="SVL5" s="107"/>
      <c r="SVM5" s="107"/>
      <c r="SVN5" s="107"/>
      <c r="SVO5" s="107"/>
      <c r="SVP5" s="107"/>
      <c r="SVQ5" s="107"/>
      <c r="SVR5" s="107"/>
      <c r="SVS5" s="107"/>
      <c r="SVT5" s="107"/>
      <c r="SVU5" s="107"/>
      <c r="SVV5" s="107"/>
      <c r="SVW5" s="107"/>
      <c r="SVX5" s="107"/>
      <c r="SVY5" s="107"/>
      <c r="SVZ5" s="107"/>
      <c r="SWA5" s="107"/>
      <c r="SWB5" s="107"/>
      <c r="SWC5" s="107"/>
      <c r="SWD5" s="107"/>
      <c r="SWE5" s="107"/>
      <c r="SWF5" s="107"/>
      <c r="SWG5" s="107"/>
      <c r="SWH5" s="107"/>
      <c r="SWI5" s="107"/>
      <c r="SWJ5" s="107"/>
      <c r="SWK5" s="107"/>
      <c r="SWL5" s="107"/>
      <c r="SWM5" s="107"/>
      <c r="SWN5" s="107"/>
      <c r="SWO5" s="107"/>
      <c r="SWP5" s="107"/>
      <c r="SWQ5" s="107"/>
      <c r="SWR5" s="107"/>
      <c r="SWS5" s="107"/>
      <c r="SWT5" s="107"/>
      <c r="SWU5" s="107"/>
      <c r="SWV5" s="107"/>
      <c r="SWW5" s="107"/>
      <c r="SWX5" s="107"/>
      <c r="SWY5" s="107"/>
      <c r="SWZ5" s="107"/>
      <c r="SXA5" s="107"/>
      <c r="SXB5" s="107"/>
      <c r="SXC5" s="107"/>
      <c r="SXD5" s="107"/>
      <c r="SXE5" s="107"/>
      <c r="SXF5" s="107"/>
      <c r="SXG5" s="107"/>
      <c r="SXH5" s="107"/>
      <c r="SXI5" s="107"/>
      <c r="SXJ5" s="107"/>
      <c r="SXK5" s="107"/>
      <c r="SXL5" s="107"/>
      <c r="SXM5" s="107"/>
      <c r="SXN5" s="107"/>
      <c r="SXO5" s="107"/>
      <c r="SXP5" s="107"/>
      <c r="SXQ5" s="107"/>
      <c r="SXR5" s="107"/>
      <c r="SXS5" s="107"/>
      <c r="SXT5" s="107"/>
      <c r="SXU5" s="107"/>
      <c r="SXV5" s="107"/>
      <c r="SXW5" s="107"/>
      <c r="SXX5" s="107"/>
      <c r="SXY5" s="107"/>
      <c r="SXZ5" s="107"/>
      <c r="SYA5" s="107"/>
      <c r="SYB5" s="107"/>
      <c r="SYC5" s="107"/>
      <c r="SYD5" s="107"/>
      <c r="SYE5" s="107"/>
      <c r="SYF5" s="107"/>
      <c r="SYG5" s="107"/>
      <c r="SYH5" s="107"/>
      <c r="SYI5" s="107"/>
      <c r="SYJ5" s="107"/>
      <c r="SYK5" s="107"/>
      <c r="SYL5" s="107"/>
      <c r="SYM5" s="107"/>
      <c r="SYN5" s="107"/>
      <c r="SYO5" s="107"/>
      <c r="SYP5" s="107"/>
      <c r="SYQ5" s="107"/>
      <c r="SYR5" s="107"/>
      <c r="SYS5" s="107"/>
      <c r="SYT5" s="107"/>
      <c r="SYU5" s="107"/>
      <c r="SYV5" s="107"/>
      <c r="SYW5" s="107"/>
      <c r="SYX5" s="107"/>
      <c r="SYY5" s="107"/>
      <c r="SYZ5" s="107"/>
      <c r="SZA5" s="107"/>
      <c r="SZB5" s="107"/>
      <c r="SZC5" s="107"/>
      <c r="SZD5" s="107"/>
      <c r="SZE5" s="107"/>
      <c r="SZF5" s="107"/>
      <c r="SZG5" s="107"/>
      <c r="SZH5" s="107"/>
      <c r="SZI5" s="107"/>
      <c r="SZJ5" s="107"/>
      <c r="SZK5" s="107"/>
      <c r="SZL5" s="107"/>
      <c r="SZM5" s="107"/>
      <c r="SZN5" s="107"/>
      <c r="SZO5" s="107"/>
      <c r="SZP5" s="107"/>
      <c r="SZQ5" s="107"/>
      <c r="SZR5" s="107"/>
      <c r="SZS5" s="107"/>
      <c r="SZT5" s="107"/>
      <c r="SZU5" s="107"/>
      <c r="SZV5" s="107"/>
      <c r="SZW5" s="107"/>
      <c r="SZX5" s="107"/>
      <c r="SZY5" s="107"/>
      <c r="SZZ5" s="107"/>
      <c r="TAA5" s="107"/>
      <c r="TAB5" s="107"/>
      <c r="TAC5" s="107"/>
      <c r="TAD5" s="107"/>
      <c r="TAE5" s="107"/>
      <c r="TAF5" s="107"/>
      <c r="TAG5" s="107"/>
      <c r="TAH5" s="107"/>
      <c r="TAI5" s="107"/>
      <c r="TAJ5" s="107"/>
      <c r="TAK5" s="107"/>
      <c r="TAL5" s="107"/>
      <c r="TAM5" s="107"/>
      <c r="TAN5" s="107"/>
      <c r="TAO5" s="107"/>
      <c r="TAP5" s="107"/>
      <c r="TAQ5" s="107"/>
      <c r="TAR5" s="107"/>
      <c r="TAS5" s="107"/>
      <c r="TAT5" s="107"/>
      <c r="TAU5" s="107"/>
      <c r="TAV5" s="107"/>
      <c r="TAW5" s="107"/>
      <c r="TAX5" s="107"/>
      <c r="TAY5" s="107"/>
      <c r="TAZ5" s="107"/>
      <c r="TBA5" s="107"/>
      <c r="TBB5" s="107"/>
      <c r="TBC5" s="107"/>
      <c r="TBD5" s="107"/>
      <c r="TBE5" s="107"/>
      <c r="TBF5" s="107"/>
      <c r="TBG5" s="107"/>
      <c r="TBH5" s="107"/>
      <c r="TBI5" s="107"/>
      <c r="TBJ5" s="107"/>
      <c r="TBK5" s="107"/>
      <c r="TBL5" s="107"/>
      <c r="TBM5" s="107"/>
      <c r="TBN5" s="107"/>
      <c r="TBO5" s="107"/>
      <c r="TBP5" s="107"/>
      <c r="TBQ5" s="107"/>
      <c r="TBR5" s="107"/>
      <c r="TBS5" s="107"/>
      <c r="TBT5" s="107"/>
      <c r="TBU5" s="107"/>
      <c r="TBV5" s="107"/>
      <c r="TBW5" s="107"/>
      <c r="TBX5" s="107"/>
      <c r="TBY5" s="107"/>
      <c r="TBZ5" s="107"/>
      <c r="TCA5" s="107"/>
      <c r="TCB5" s="107"/>
      <c r="TCC5" s="107"/>
      <c r="TCD5" s="107"/>
      <c r="TCE5" s="107"/>
      <c r="TCF5" s="107"/>
      <c r="TCG5" s="107"/>
      <c r="TCH5" s="107"/>
      <c r="TCI5" s="107"/>
      <c r="TCJ5" s="107"/>
      <c r="TCK5" s="107"/>
      <c r="TCL5" s="107"/>
      <c r="TCM5" s="107"/>
      <c r="TCN5" s="107"/>
      <c r="TCO5" s="107"/>
      <c r="TCP5" s="107"/>
      <c r="TCQ5" s="107"/>
      <c r="TCR5" s="107"/>
      <c r="TCS5" s="107"/>
      <c r="TCT5" s="107"/>
      <c r="TCU5" s="107"/>
      <c r="TCV5" s="107"/>
      <c r="TCW5" s="107"/>
      <c r="TCX5" s="107"/>
      <c r="TCY5" s="107"/>
      <c r="TCZ5" s="107"/>
      <c r="TDA5" s="107"/>
      <c r="TDB5" s="107"/>
      <c r="TDC5" s="107"/>
      <c r="TDD5" s="107"/>
      <c r="TDE5" s="107"/>
      <c r="TDF5" s="107"/>
      <c r="TDG5" s="107"/>
      <c r="TDH5" s="107"/>
      <c r="TDI5" s="107"/>
      <c r="TDJ5" s="107"/>
      <c r="TDK5" s="107"/>
      <c r="TDL5" s="107"/>
      <c r="TDM5" s="107"/>
      <c r="TDN5" s="107"/>
      <c r="TDO5" s="107"/>
      <c r="TDP5" s="107"/>
      <c r="TDQ5" s="107"/>
      <c r="TDR5" s="107"/>
      <c r="TDS5" s="107"/>
      <c r="TDT5" s="107"/>
      <c r="TDU5" s="107"/>
      <c r="TDV5" s="107"/>
      <c r="TDW5" s="107"/>
      <c r="TDX5" s="107"/>
      <c r="TDY5" s="107"/>
      <c r="TDZ5" s="107"/>
      <c r="TEA5" s="107"/>
      <c r="TEB5" s="107"/>
      <c r="TEC5" s="107"/>
      <c r="TED5" s="107"/>
      <c r="TEE5" s="107"/>
      <c r="TEF5" s="107"/>
      <c r="TEG5" s="107"/>
      <c r="TEH5" s="107"/>
      <c r="TEI5" s="107"/>
      <c r="TEJ5" s="107"/>
      <c r="TEK5" s="107"/>
      <c r="TEL5" s="107"/>
      <c r="TEM5" s="107"/>
      <c r="TEN5" s="107"/>
      <c r="TEO5" s="107"/>
      <c r="TEP5" s="107"/>
      <c r="TEQ5" s="107"/>
      <c r="TER5" s="107"/>
      <c r="TES5" s="107"/>
      <c r="TET5" s="107"/>
      <c r="TEU5" s="107"/>
      <c r="TEV5" s="107"/>
      <c r="TEW5" s="107"/>
      <c r="TEX5" s="107"/>
      <c r="TEY5" s="107"/>
      <c r="TEZ5" s="107"/>
      <c r="TFA5" s="107"/>
      <c r="TFB5" s="107"/>
      <c r="TFC5" s="107"/>
      <c r="TFD5" s="107"/>
      <c r="TFE5" s="107"/>
      <c r="TFF5" s="107"/>
      <c r="TFG5" s="107"/>
      <c r="TFH5" s="107"/>
      <c r="TFI5" s="107"/>
      <c r="TFJ5" s="107"/>
      <c r="TFK5" s="107"/>
      <c r="TFL5" s="107"/>
      <c r="TFM5" s="107"/>
      <c r="TFN5" s="107"/>
      <c r="TFO5" s="107"/>
      <c r="TFP5" s="107"/>
      <c r="TFQ5" s="107"/>
      <c r="TFR5" s="107"/>
      <c r="TFS5" s="107"/>
      <c r="TFT5" s="107"/>
      <c r="TFU5" s="107"/>
      <c r="TFV5" s="107"/>
      <c r="TFW5" s="107"/>
      <c r="TFX5" s="107"/>
      <c r="TFY5" s="107"/>
      <c r="TFZ5" s="107"/>
      <c r="TGA5" s="107"/>
      <c r="TGB5" s="107"/>
      <c r="TGC5" s="107"/>
      <c r="TGD5" s="107"/>
      <c r="TGE5" s="107"/>
      <c r="TGF5" s="107"/>
      <c r="TGG5" s="107"/>
      <c r="TGH5" s="107"/>
      <c r="TGI5" s="107"/>
      <c r="TGJ5" s="107"/>
      <c r="TGK5" s="107"/>
      <c r="TGL5" s="107"/>
      <c r="TGM5" s="107"/>
      <c r="TGN5" s="107"/>
      <c r="TGO5" s="107"/>
      <c r="TGP5" s="107"/>
      <c r="TGQ5" s="107"/>
      <c r="TGR5" s="107"/>
      <c r="TGS5" s="107"/>
      <c r="TGT5" s="107"/>
      <c r="TGU5" s="107"/>
      <c r="TGV5" s="107"/>
      <c r="TGW5" s="107"/>
      <c r="TGX5" s="107"/>
      <c r="TGY5" s="107"/>
      <c r="TGZ5" s="107"/>
      <c r="THA5" s="107"/>
      <c r="THB5" s="107"/>
      <c r="THC5" s="107"/>
      <c r="THD5" s="107"/>
      <c r="THE5" s="107"/>
      <c r="THF5" s="107"/>
      <c r="THG5" s="107"/>
      <c r="THH5" s="107"/>
      <c r="THI5" s="107"/>
      <c r="THJ5" s="107"/>
      <c r="THK5" s="107"/>
      <c r="THL5" s="107"/>
      <c r="THM5" s="107"/>
      <c r="THN5" s="107"/>
      <c r="THO5" s="107"/>
      <c r="THP5" s="107"/>
      <c r="THQ5" s="107"/>
      <c r="THR5" s="107"/>
      <c r="THS5" s="107"/>
      <c r="THT5" s="107"/>
      <c r="THU5" s="107"/>
      <c r="THV5" s="107"/>
      <c r="THW5" s="107"/>
      <c r="THX5" s="107"/>
      <c r="THY5" s="107"/>
      <c r="THZ5" s="107"/>
      <c r="TIA5" s="107"/>
      <c r="TIB5" s="107"/>
      <c r="TIC5" s="107"/>
      <c r="TID5" s="107"/>
      <c r="TIE5" s="107"/>
      <c r="TIF5" s="107"/>
      <c r="TIG5" s="107"/>
      <c r="TIH5" s="107"/>
      <c r="TII5" s="107"/>
      <c r="TIJ5" s="107"/>
      <c r="TIK5" s="107"/>
      <c r="TIL5" s="107"/>
      <c r="TIM5" s="107"/>
      <c r="TIN5" s="107"/>
      <c r="TIO5" s="107"/>
      <c r="TIP5" s="107"/>
      <c r="TIQ5" s="107"/>
      <c r="TIR5" s="107"/>
      <c r="TIS5" s="107"/>
      <c r="TIT5" s="107"/>
      <c r="TIU5" s="107"/>
      <c r="TIV5" s="107"/>
      <c r="TIW5" s="107"/>
      <c r="TIX5" s="107"/>
      <c r="TIY5" s="107"/>
      <c r="TIZ5" s="107"/>
      <c r="TJA5" s="107"/>
      <c r="TJB5" s="107"/>
      <c r="TJC5" s="107"/>
      <c r="TJD5" s="107"/>
      <c r="TJE5" s="107"/>
      <c r="TJF5" s="107"/>
      <c r="TJG5" s="107"/>
      <c r="TJH5" s="107"/>
      <c r="TJI5" s="107"/>
      <c r="TJJ5" s="107"/>
      <c r="TJK5" s="107"/>
      <c r="TJL5" s="107"/>
      <c r="TJM5" s="107"/>
      <c r="TJN5" s="107"/>
      <c r="TJO5" s="107"/>
      <c r="TJP5" s="107"/>
      <c r="TJQ5" s="107"/>
      <c r="TJR5" s="107"/>
      <c r="TJS5" s="107"/>
      <c r="TJT5" s="107"/>
      <c r="TJU5" s="107"/>
      <c r="TJV5" s="107"/>
      <c r="TJW5" s="107"/>
      <c r="TJX5" s="107"/>
      <c r="TJY5" s="107"/>
      <c r="TJZ5" s="107"/>
      <c r="TKA5" s="107"/>
      <c r="TKB5" s="107"/>
      <c r="TKC5" s="107"/>
      <c r="TKD5" s="107"/>
      <c r="TKE5" s="107"/>
      <c r="TKF5" s="107"/>
      <c r="TKG5" s="107"/>
      <c r="TKH5" s="107"/>
      <c r="TKI5" s="107"/>
      <c r="TKJ5" s="107"/>
      <c r="TKK5" s="107"/>
      <c r="TKL5" s="107"/>
      <c r="TKM5" s="107"/>
      <c r="TKN5" s="107"/>
      <c r="TKO5" s="107"/>
      <c r="TKP5" s="107"/>
      <c r="TKQ5" s="107"/>
      <c r="TKR5" s="107"/>
      <c r="TKS5" s="107"/>
      <c r="TKT5" s="107"/>
      <c r="TKU5" s="107"/>
      <c r="TKV5" s="107"/>
      <c r="TKW5" s="107"/>
      <c r="TKX5" s="107"/>
      <c r="TKY5" s="107"/>
      <c r="TKZ5" s="107"/>
      <c r="TLA5" s="107"/>
      <c r="TLB5" s="107"/>
      <c r="TLC5" s="107"/>
      <c r="TLD5" s="107"/>
      <c r="TLE5" s="107"/>
      <c r="TLF5" s="107"/>
      <c r="TLG5" s="107"/>
      <c r="TLH5" s="107"/>
      <c r="TLI5" s="107"/>
      <c r="TLJ5" s="107"/>
      <c r="TLK5" s="107"/>
      <c r="TLL5" s="107"/>
      <c r="TLM5" s="107"/>
      <c r="TLN5" s="107"/>
      <c r="TLO5" s="107"/>
      <c r="TLP5" s="107"/>
      <c r="TLQ5" s="107"/>
      <c r="TLR5" s="107"/>
      <c r="TLS5" s="107"/>
      <c r="TLT5" s="107"/>
      <c r="TLU5" s="107"/>
      <c r="TLV5" s="107"/>
      <c r="TLW5" s="107"/>
      <c r="TLX5" s="107"/>
      <c r="TLY5" s="107"/>
      <c r="TLZ5" s="107"/>
      <c r="TMA5" s="107"/>
      <c r="TMB5" s="107"/>
      <c r="TMC5" s="107"/>
      <c r="TMD5" s="107"/>
      <c r="TME5" s="107"/>
      <c r="TMF5" s="107"/>
      <c r="TMG5" s="107"/>
      <c r="TMH5" s="107"/>
      <c r="TMI5" s="107"/>
      <c r="TMJ5" s="107"/>
      <c r="TMK5" s="107"/>
      <c r="TML5" s="107"/>
      <c r="TMM5" s="107"/>
      <c r="TMN5" s="107"/>
      <c r="TMO5" s="107"/>
      <c r="TMP5" s="107"/>
      <c r="TMQ5" s="107"/>
      <c r="TMR5" s="107"/>
      <c r="TMS5" s="107"/>
      <c r="TMT5" s="107"/>
      <c r="TMU5" s="107"/>
      <c r="TMV5" s="107"/>
      <c r="TMW5" s="107"/>
      <c r="TMX5" s="107"/>
      <c r="TMY5" s="107"/>
      <c r="TMZ5" s="107"/>
      <c r="TNA5" s="107"/>
      <c r="TNB5" s="107"/>
      <c r="TNC5" s="107"/>
      <c r="TND5" s="107"/>
      <c r="TNE5" s="107"/>
      <c r="TNF5" s="107"/>
      <c r="TNG5" s="107"/>
      <c r="TNH5" s="107"/>
      <c r="TNI5" s="107"/>
      <c r="TNJ5" s="107"/>
      <c r="TNK5" s="107"/>
      <c r="TNL5" s="107"/>
      <c r="TNM5" s="107"/>
      <c r="TNN5" s="107"/>
      <c r="TNO5" s="107"/>
      <c r="TNP5" s="107"/>
      <c r="TNQ5" s="107"/>
      <c r="TNR5" s="107"/>
      <c r="TNS5" s="107"/>
      <c r="TNT5" s="107"/>
      <c r="TNU5" s="107"/>
      <c r="TNV5" s="107"/>
      <c r="TNW5" s="107"/>
      <c r="TNX5" s="107"/>
      <c r="TNY5" s="107"/>
      <c r="TNZ5" s="107"/>
      <c r="TOA5" s="107"/>
      <c r="TOB5" s="107"/>
      <c r="TOC5" s="107"/>
      <c r="TOD5" s="107"/>
      <c r="TOE5" s="107"/>
      <c r="TOF5" s="107"/>
      <c r="TOG5" s="107"/>
      <c r="TOH5" s="107"/>
      <c r="TOI5" s="107"/>
      <c r="TOJ5" s="107"/>
      <c r="TOK5" s="107"/>
      <c r="TOL5" s="107"/>
      <c r="TOM5" s="107"/>
      <c r="TON5" s="107"/>
      <c r="TOO5" s="107"/>
      <c r="TOP5" s="107"/>
      <c r="TOQ5" s="107"/>
      <c r="TOR5" s="107"/>
      <c r="TOS5" s="107"/>
      <c r="TOT5" s="107"/>
      <c r="TOU5" s="107"/>
      <c r="TOV5" s="107"/>
      <c r="TOW5" s="107"/>
      <c r="TOX5" s="107"/>
      <c r="TOY5" s="107"/>
      <c r="TOZ5" s="107"/>
      <c r="TPA5" s="107"/>
      <c r="TPB5" s="107"/>
      <c r="TPC5" s="107"/>
      <c r="TPD5" s="107"/>
      <c r="TPE5" s="107"/>
      <c r="TPF5" s="107"/>
      <c r="TPG5" s="107"/>
      <c r="TPH5" s="107"/>
      <c r="TPI5" s="107"/>
      <c r="TPJ5" s="107"/>
      <c r="TPK5" s="107"/>
      <c r="TPL5" s="107"/>
      <c r="TPM5" s="107"/>
      <c r="TPN5" s="107"/>
      <c r="TPO5" s="107"/>
      <c r="TPP5" s="107"/>
      <c r="TPQ5" s="107"/>
      <c r="TPR5" s="107"/>
      <c r="TPS5" s="107"/>
      <c r="TPT5" s="107"/>
      <c r="TPU5" s="107"/>
      <c r="TPV5" s="107"/>
      <c r="TPW5" s="107"/>
      <c r="TPX5" s="107"/>
      <c r="TPY5" s="107"/>
      <c r="TPZ5" s="107"/>
      <c r="TQA5" s="107"/>
      <c r="TQB5" s="107"/>
      <c r="TQC5" s="107"/>
      <c r="TQD5" s="107"/>
      <c r="TQE5" s="107"/>
      <c r="TQF5" s="107"/>
      <c r="TQG5" s="107"/>
      <c r="TQH5" s="107"/>
      <c r="TQI5" s="107"/>
      <c r="TQJ5" s="107"/>
      <c r="TQK5" s="107"/>
      <c r="TQL5" s="107"/>
      <c r="TQM5" s="107"/>
      <c r="TQN5" s="107"/>
      <c r="TQO5" s="107"/>
      <c r="TQP5" s="107"/>
      <c r="TQQ5" s="107"/>
      <c r="TQR5" s="107"/>
      <c r="TQS5" s="107"/>
      <c r="TQT5" s="107"/>
      <c r="TQU5" s="107"/>
      <c r="TQV5" s="107"/>
      <c r="TQW5" s="107"/>
      <c r="TQX5" s="107"/>
      <c r="TQY5" s="107"/>
      <c r="TQZ5" s="107"/>
      <c r="TRA5" s="107"/>
      <c r="TRB5" s="107"/>
      <c r="TRC5" s="107"/>
      <c r="TRD5" s="107"/>
      <c r="TRE5" s="107"/>
      <c r="TRF5" s="107"/>
      <c r="TRG5" s="107"/>
      <c r="TRH5" s="107"/>
      <c r="TRI5" s="107"/>
      <c r="TRJ5" s="107"/>
      <c r="TRK5" s="107"/>
      <c r="TRL5" s="107"/>
      <c r="TRM5" s="107"/>
      <c r="TRN5" s="107"/>
      <c r="TRO5" s="107"/>
      <c r="TRP5" s="107"/>
      <c r="TRQ5" s="107"/>
      <c r="TRR5" s="107"/>
      <c r="TRS5" s="107"/>
      <c r="TRT5" s="107"/>
      <c r="TRU5" s="107"/>
      <c r="TRV5" s="107"/>
      <c r="TRW5" s="107"/>
      <c r="TRX5" s="107"/>
      <c r="TRY5" s="107"/>
      <c r="TRZ5" s="107"/>
      <c r="TSA5" s="107"/>
      <c r="TSB5" s="107"/>
      <c r="TSC5" s="107"/>
      <c r="TSD5" s="107"/>
      <c r="TSE5" s="107"/>
      <c r="TSF5" s="107"/>
      <c r="TSG5" s="107"/>
      <c r="TSH5" s="107"/>
      <c r="TSI5" s="107"/>
      <c r="TSJ5" s="107"/>
      <c r="TSK5" s="107"/>
      <c r="TSL5" s="107"/>
      <c r="TSM5" s="107"/>
      <c r="TSN5" s="107"/>
      <c r="TSO5" s="107"/>
      <c r="TSP5" s="107"/>
      <c r="TSQ5" s="107"/>
      <c r="TSR5" s="107"/>
      <c r="TSS5" s="107"/>
      <c r="TST5" s="107"/>
      <c r="TSU5" s="107"/>
      <c r="TSV5" s="107"/>
      <c r="TSW5" s="107"/>
      <c r="TSX5" s="107"/>
      <c r="TSY5" s="107"/>
      <c r="TSZ5" s="107"/>
      <c r="TTA5" s="107"/>
      <c r="TTB5" s="107"/>
      <c r="TTC5" s="107"/>
      <c r="TTD5" s="107"/>
      <c r="TTE5" s="107"/>
      <c r="TTF5" s="107"/>
      <c r="TTG5" s="107"/>
      <c r="TTH5" s="107"/>
      <c r="TTI5" s="107"/>
      <c r="TTJ5" s="107"/>
      <c r="TTK5" s="107"/>
      <c r="TTL5" s="107"/>
      <c r="TTM5" s="107"/>
      <c r="TTN5" s="107"/>
      <c r="TTO5" s="107"/>
      <c r="TTP5" s="107"/>
      <c r="TTQ5" s="107"/>
      <c r="TTR5" s="107"/>
      <c r="TTS5" s="107"/>
      <c r="TTT5" s="107"/>
      <c r="TTU5" s="107"/>
      <c r="TTV5" s="107"/>
      <c r="TTW5" s="107"/>
      <c r="TTX5" s="107"/>
      <c r="TTY5" s="107"/>
      <c r="TTZ5" s="107"/>
      <c r="TUA5" s="107"/>
      <c r="TUB5" s="107"/>
      <c r="TUC5" s="107"/>
      <c r="TUD5" s="107"/>
      <c r="TUE5" s="107"/>
      <c r="TUF5" s="107"/>
      <c r="TUG5" s="107"/>
      <c r="TUH5" s="107"/>
      <c r="TUI5" s="107"/>
      <c r="TUJ5" s="107"/>
      <c r="TUK5" s="107"/>
      <c r="TUL5" s="107"/>
      <c r="TUM5" s="107"/>
      <c r="TUN5" s="107"/>
      <c r="TUO5" s="107"/>
      <c r="TUP5" s="107"/>
      <c r="TUQ5" s="107"/>
      <c r="TUR5" s="107"/>
      <c r="TUS5" s="107"/>
      <c r="TUT5" s="107"/>
      <c r="TUU5" s="107"/>
      <c r="TUV5" s="107"/>
      <c r="TUW5" s="107"/>
      <c r="TUX5" s="107"/>
      <c r="TUY5" s="107"/>
      <c r="TUZ5" s="107"/>
      <c r="TVA5" s="107"/>
      <c r="TVB5" s="107"/>
      <c r="TVC5" s="107"/>
      <c r="TVD5" s="107"/>
      <c r="TVE5" s="107"/>
      <c r="TVF5" s="107"/>
      <c r="TVG5" s="107"/>
      <c r="TVH5" s="107"/>
      <c r="TVI5" s="107"/>
      <c r="TVJ5" s="107"/>
      <c r="TVK5" s="107"/>
      <c r="TVL5" s="107"/>
      <c r="TVM5" s="107"/>
      <c r="TVN5" s="107"/>
      <c r="TVO5" s="107"/>
      <c r="TVP5" s="107"/>
      <c r="TVQ5" s="107"/>
      <c r="TVR5" s="107"/>
      <c r="TVS5" s="107"/>
      <c r="TVT5" s="107"/>
      <c r="TVU5" s="107"/>
      <c r="TVV5" s="107"/>
      <c r="TVW5" s="107"/>
      <c r="TVX5" s="107"/>
      <c r="TVY5" s="107"/>
      <c r="TVZ5" s="107"/>
      <c r="TWA5" s="107"/>
      <c r="TWB5" s="107"/>
      <c r="TWC5" s="107"/>
      <c r="TWD5" s="107"/>
      <c r="TWE5" s="107"/>
      <c r="TWF5" s="107"/>
      <c r="TWG5" s="107"/>
      <c r="TWH5" s="107"/>
      <c r="TWI5" s="107"/>
      <c r="TWJ5" s="107"/>
      <c r="TWK5" s="107"/>
      <c r="TWL5" s="107"/>
      <c r="TWM5" s="107"/>
      <c r="TWN5" s="107"/>
      <c r="TWO5" s="107"/>
      <c r="TWP5" s="107"/>
      <c r="TWQ5" s="107"/>
      <c r="TWR5" s="107"/>
      <c r="TWS5" s="107"/>
      <c r="TWT5" s="107"/>
      <c r="TWU5" s="107"/>
      <c r="TWV5" s="107"/>
      <c r="TWW5" s="107"/>
      <c r="TWX5" s="107"/>
      <c r="TWY5" s="107"/>
      <c r="TWZ5" s="107"/>
      <c r="TXA5" s="107"/>
      <c r="TXB5" s="107"/>
      <c r="TXC5" s="107"/>
      <c r="TXD5" s="107"/>
      <c r="TXE5" s="107"/>
      <c r="TXF5" s="107"/>
      <c r="TXG5" s="107"/>
      <c r="TXH5" s="107"/>
      <c r="TXI5" s="107"/>
      <c r="TXJ5" s="107"/>
      <c r="TXK5" s="107"/>
      <c r="TXL5" s="107"/>
      <c r="TXM5" s="107"/>
      <c r="TXN5" s="107"/>
      <c r="TXO5" s="107"/>
      <c r="TXP5" s="107"/>
      <c r="TXQ5" s="107"/>
      <c r="TXR5" s="107"/>
      <c r="TXS5" s="107"/>
      <c r="TXT5" s="107"/>
      <c r="TXU5" s="107"/>
      <c r="TXV5" s="107"/>
      <c r="TXW5" s="107"/>
      <c r="TXX5" s="107"/>
      <c r="TXY5" s="107"/>
      <c r="TXZ5" s="107"/>
      <c r="TYA5" s="107"/>
      <c r="TYB5" s="107"/>
      <c r="TYC5" s="107"/>
      <c r="TYD5" s="107"/>
      <c r="TYE5" s="107"/>
      <c r="TYF5" s="107"/>
      <c r="TYG5" s="107"/>
      <c r="TYH5" s="107"/>
      <c r="TYI5" s="107"/>
      <c r="TYJ5" s="107"/>
      <c r="TYK5" s="107"/>
      <c r="TYL5" s="107"/>
      <c r="TYM5" s="107"/>
      <c r="TYN5" s="107"/>
      <c r="TYO5" s="107"/>
      <c r="TYP5" s="107"/>
      <c r="TYQ5" s="107"/>
      <c r="TYR5" s="107"/>
      <c r="TYS5" s="107"/>
      <c r="TYT5" s="107"/>
      <c r="TYU5" s="107"/>
      <c r="TYV5" s="107"/>
      <c r="TYW5" s="107"/>
      <c r="TYX5" s="107"/>
      <c r="TYY5" s="107"/>
      <c r="TYZ5" s="107"/>
      <c r="TZA5" s="107"/>
      <c r="TZB5" s="107"/>
      <c r="TZC5" s="107"/>
      <c r="TZD5" s="107"/>
      <c r="TZE5" s="107"/>
      <c r="TZF5" s="107"/>
      <c r="TZG5" s="107"/>
      <c r="TZH5" s="107"/>
      <c r="TZI5" s="107"/>
      <c r="TZJ5" s="107"/>
      <c r="TZK5" s="107"/>
      <c r="TZL5" s="107"/>
      <c r="TZM5" s="107"/>
      <c r="TZN5" s="107"/>
      <c r="TZO5" s="107"/>
      <c r="TZP5" s="107"/>
      <c r="TZQ5" s="107"/>
      <c r="TZR5" s="107"/>
      <c r="TZS5" s="107"/>
      <c r="TZT5" s="107"/>
      <c r="TZU5" s="107"/>
      <c r="TZV5" s="107"/>
      <c r="TZW5" s="107"/>
      <c r="TZX5" s="107"/>
      <c r="TZY5" s="107"/>
      <c r="TZZ5" s="107"/>
      <c r="UAA5" s="107"/>
      <c r="UAB5" s="107"/>
      <c r="UAC5" s="107"/>
      <c r="UAD5" s="107"/>
      <c r="UAE5" s="107"/>
      <c r="UAF5" s="107"/>
      <c r="UAG5" s="107"/>
      <c r="UAH5" s="107"/>
      <c r="UAI5" s="107"/>
      <c r="UAJ5" s="107"/>
      <c r="UAK5" s="107"/>
      <c r="UAL5" s="107"/>
      <c r="UAM5" s="107"/>
      <c r="UAN5" s="107"/>
      <c r="UAO5" s="107"/>
      <c r="UAP5" s="107"/>
      <c r="UAQ5" s="107"/>
      <c r="UAR5" s="107"/>
      <c r="UAS5" s="107"/>
      <c r="UAT5" s="107"/>
      <c r="UAU5" s="107"/>
      <c r="UAV5" s="107"/>
      <c r="UAW5" s="107"/>
      <c r="UAX5" s="107"/>
      <c r="UAY5" s="107"/>
      <c r="UAZ5" s="107"/>
      <c r="UBA5" s="107"/>
      <c r="UBB5" s="107"/>
      <c r="UBC5" s="107"/>
      <c r="UBD5" s="107"/>
      <c r="UBE5" s="107"/>
      <c r="UBF5" s="107"/>
      <c r="UBG5" s="107"/>
      <c r="UBH5" s="107"/>
      <c r="UBI5" s="107"/>
      <c r="UBJ5" s="107"/>
      <c r="UBK5" s="107"/>
      <c r="UBL5" s="107"/>
      <c r="UBM5" s="107"/>
      <c r="UBN5" s="107"/>
      <c r="UBO5" s="107"/>
      <c r="UBP5" s="107"/>
      <c r="UBQ5" s="107"/>
      <c r="UBR5" s="107"/>
      <c r="UBS5" s="107"/>
      <c r="UBT5" s="107"/>
      <c r="UBU5" s="107"/>
      <c r="UBV5" s="107"/>
      <c r="UBW5" s="107"/>
      <c r="UBX5" s="107"/>
      <c r="UBY5" s="107"/>
      <c r="UBZ5" s="107"/>
      <c r="UCA5" s="107"/>
      <c r="UCB5" s="107"/>
      <c r="UCC5" s="107"/>
      <c r="UCD5" s="107"/>
      <c r="UCE5" s="107"/>
      <c r="UCF5" s="107"/>
      <c r="UCG5" s="107"/>
      <c r="UCH5" s="107"/>
      <c r="UCI5" s="107"/>
      <c r="UCJ5" s="107"/>
      <c r="UCK5" s="107"/>
      <c r="UCL5" s="107"/>
      <c r="UCM5" s="107"/>
      <c r="UCN5" s="107"/>
      <c r="UCO5" s="107"/>
      <c r="UCP5" s="107"/>
      <c r="UCQ5" s="107"/>
      <c r="UCR5" s="107"/>
      <c r="UCS5" s="107"/>
      <c r="UCT5" s="107"/>
      <c r="UCU5" s="107"/>
      <c r="UCV5" s="107"/>
      <c r="UCW5" s="107"/>
      <c r="UCX5" s="107"/>
      <c r="UCY5" s="107"/>
      <c r="UCZ5" s="107"/>
      <c r="UDA5" s="107"/>
      <c r="UDB5" s="107"/>
      <c r="UDC5" s="107"/>
      <c r="UDD5" s="107"/>
      <c r="UDE5" s="107"/>
      <c r="UDF5" s="107"/>
      <c r="UDG5" s="107"/>
      <c r="UDH5" s="107"/>
      <c r="UDI5" s="107"/>
      <c r="UDJ5" s="107"/>
      <c r="UDK5" s="107"/>
      <c r="UDL5" s="107"/>
      <c r="UDM5" s="107"/>
      <c r="UDN5" s="107"/>
      <c r="UDO5" s="107"/>
      <c r="UDP5" s="107"/>
      <c r="UDQ5" s="107"/>
      <c r="UDR5" s="107"/>
      <c r="UDS5" s="107"/>
      <c r="UDT5" s="107"/>
      <c r="UDU5" s="107"/>
      <c r="UDV5" s="107"/>
      <c r="UDW5" s="107"/>
      <c r="UDX5" s="107"/>
      <c r="UDY5" s="107"/>
      <c r="UDZ5" s="107"/>
      <c r="UEA5" s="107"/>
      <c r="UEB5" s="107"/>
      <c r="UEC5" s="107"/>
      <c r="UED5" s="107"/>
      <c r="UEE5" s="107"/>
      <c r="UEF5" s="107"/>
      <c r="UEG5" s="107"/>
      <c r="UEH5" s="107"/>
      <c r="UEI5" s="107"/>
      <c r="UEJ5" s="107"/>
      <c r="UEK5" s="107"/>
      <c r="UEL5" s="107"/>
      <c r="UEM5" s="107"/>
      <c r="UEN5" s="107"/>
      <c r="UEO5" s="107"/>
      <c r="UEP5" s="107"/>
      <c r="UEQ5" s="107"/>
      <c r="UER5" s="107"/>
      <c r="UES5" s="107"/>
      <c r="UET5" s="107"/>
      <c r="UEU5" s="107"/>
      <c r="UEV5" s="107"/>
      <c r="UEW5" s="107"/>
      <c r="UEX5" s="107"/>
      <c r="UEY5" s="107"/>
      <c r="UEZ5" s="107"/>
      <c r="UFA5" s="107"/>
      <c r="UFB5" s="107"/>
      <c r="UFC5" s="107"/>
      <c r="UFD5" s="107"/>
      <c r="UFE5" s="107"/>
      <c r="UFF5" s="107"/>
      <c r="UFG5" s="107"/>
      <c r="UFH5" s="107"/>
      <c r="UFI5" s="107"/>
      <c r="UFJ5" s="107"/>
      <c r="UFK5" s="107"/>
      <c r="UFL5" s="107"/>
      <c r="UFM5" s="107"/>
      <c r="UFN5" s="107"/>
      <c r="UFO5" s="107"/>
      <c r="UFP5" s="107"/>
      <c r="UFQ5" s="107"/>
      <c r="UFR5" s="107"/>
      <c r="UFS5" s="107"/>
      <c r="UFT5" s="107"/>
      <c r="UFU5" s="107"/>
      <c r="UFV5" s="107"/>
      <c r="UFW5" s="107"/>
      <c r="UFX5" s="107"/>
      <c r="UFY5" s="107"/>
      <c r="UFZ5" s="107"/>
      <c r="UGA5" s="107"/>
      <c r="UGB5" s="107"/>
      <c r="UGC5" s="107"/>
      <c r="UGD5" s="107"/>
      <c r="UGE5" s="107"/>
      <c r="UGF5" s="107"/>
      <c r="UGG5" s="107"/>
      <c r="UGH5" s="107"/>
      <c r="UGI5" s="107"/>
      <c r="UGJ5" s="107"/>
      <c r="UGK5" s="107"/>
      <c r="UGL5" s="107"/>
      <c r="UGM5" s="107"/>
      <c r="UGN5" s="107"/>
      <c r="UGO5" s="107"/>
      <c r="UGP5" s="107"/>
      <c r="UGQ5" s="107"/>
      <c r="UGR5" s="107"/>
      <c r="UGS5" s="107"/>
      <c r="UGT5" s="107"/>
      <c r="UGU5" s="107"/>
      <c r="UGV5" s="107"/>
      <c r="UGW5" s="107"/>
      <c r="UGX5" s="107"/>
      <c r="UGY5" s="107"/>
      <c r="UGZ5" s="107"/>
      <c r="UHA5" s="107"/>
      <c r="UHB5" s="107"/>
      <c r="UHC5" s="107"/>
      <c r="UHD5" s="107"/>
      <c r="UHE5" s="107"/>
      <c r="UHF5" s="107"/>
      <c r="UHG5" s="107"/>
      <c r="UHH5" s="107"/>
      <c r="UHI5" s="107"/>
      <c r="UHJ5" s="107"/>
      <c r="UHK5" s="107"/>
      <c r="UHL5" s="107"/>
      <c r="UHM5" s="107"/>
      <c r="UHN5" s="107"/>
      <c r="UHO5" s="107"/>
      <c r="UHP5" s="107"/>
      <c r="UHQ5" s="107"/>
      <c r="UHR5" s="107"/>
      <c r="UHS5" s="107"/>
      <c r="UHT5" s="107"/>
      <c r="UHU5" s="107"/>
      <c r="UHV5" s="107"/>
      <c r="UHW5" s="107"/>
      <c r="UHX5" s="107"/>
      <c r="UHY5" s="107"/>
      <c r="UHZ5" s="107"/>
      <c r="UIA5" s="107"/>
      <c r="UIB5" s="107"/>
      <c r="UIC5" s="107"/>
      <c r="UID5" s="107"/>
      <c r="UIE5" s="107"/>
      <c r="UIF5" s="107"/>
      <c r="UIG5" s="107"/>
      <c r="UIH5" s="107"/>
      <c r="UII5" s="107"/>
      <c r="UIJ5" s="107"/>
      <c r="UIK5" s="107"/>
      <c r="UIL5" s="107"/>
      <c r="UIM5" s="107"/>
      <c r="UIN5" s="107"/>
      <c r="UIO5" s="107"/>
      <c r="UIP5" s="107"/>
      <c r="UIQ5" s="107"/>
      <c r="UIR5" s="107"/>
      <c r="UIS5" s="107"/>
      <c r="UIT5" s="107"/>
      <c r="UIU5" s="107"/>
      <c r="UIV5" s="107"/>
      <c r="UIW5" s="107"/>
      <c r="UIX5" s="107"/>
      <c r="UIY5" s="107"/>
      <c r="UIZ5" s="107"/>
      <c r="UJA5" s="107"/>
      <c r="UJB5" s="107"/>
      <c r="UJC5" s="107"/>
      <c r="UJD5" s="107"/>
      <c r="UJE5" s="107"/>
      <c r="UJF5" s="107"/>
      <c r="UJG5" s="107"/>
      <c r="UJH5" s="107"/>
      <c r="UJI5" s="107"/>
      <c r="UJJ5" s="107"/>
      <c r="UJK5" s="107"/>
      <c r="UJL5" s="107"/>
      <c r="UJM5" s="107"/>
      <c r="UJN5" s="107"/>
      <c r="UJO5" s="107"/>
      <c r="UJP5" s="107"/>
      <c r="UJQ5" s="107"/>
      <c r="UJR5" s="107"/>
      <c r="UJS5" s="107"/>
      <c r="UJT5" s="107"/>
      <c r="UJU5" s="107"/>
      <c r="UJV5" s="107"/>
      <c r="UJW5" s="107"/>
      <c r="UJX5" s="107"/>
      <c r="UJY5" s="107"/>
      <c r="UJZ5" s="107"/>
      <c r="UKA5" s="107"/>
      <c r="UKB5" s="107"/>
      <c r="UKC5" s="107"/>
      <c r="UKD5" s="107"/>
      <c r="UKE5" s="107"/>
      <c r="UKF5" s="107"/>
      <c r="UKG5" s="107"/>
      <c r="UKH5" s="107"/>
      <c r="UKI5" s="107"/>
      <c r="UKJ5" s="107"/>
      <c r="UKK5" s="107"/>
      <c r="UKL5" s="107"/>
      <c r="UKM5" s="107"/>
      <c r="UKN5" s="107"/>
      <c r="UKO5" s="107"/>
      <c r="UKP5" s="107"/>
      <c r="UKQ5" s="107"/>
      <c r="UKR5" s="107"/>
      <c r="UKS5" s="107"/>
      <c r="UKT5" s="107"/>
      <c r="UKU5" s="107"/>
      <c r="UKV5" s="107"/>
      <c r="UKW5" s="107"/>
      <c r="UKX5" s="107"/>
      <c r="UKY5" s="107"/>
      <c r="UKZ5" s="107"/>
      <c r="ULA5" s="107"/>
      <c r="ULB5" s="107"/>
      <c r="ULC5" s="107"/>
      <c r="ULD5" s="107"/>
      <c r="ULE5" s="107"/>
      <c r="ULF5" s="107"/>
      <c r="ULG5" s="107"/>
      <c r="ULH5" s="107"/>
      <c r="ULI5" s="107"/>
      <c r="ULJ5" s="107"/>
      <c r="ULK5" s="107"/>
      <c r="ULL5" s="107"/>
      <c r="ULM5" s="107"/>
      <c r="ULN5" s="107"/>
      <c r="ULO5" s="107"/>
      <c r="ULP5" s="107"/>
      <c r="ULQ5" s="107"/>
      <c r="ULR5" s="107"/>
      <c r="ULS5" s="107"/>
      <c r="ULT5" s="107"/>
      <c r="ULU5" s="107"/>
      <c r="ULV5" s="107"/>
      <c r="ULW5" s="107"/>
      <c r="ULX5" s="107"/>
      <c r="ULY5" s="107"/>
      <c r="ULZ5" s="107"/>
      <c r="UMA5" s="107"/>
      <c r="UMB5" s="107"/>
      <c r="UMC5" s="107"/>
      <c r="UMD5" s="107"/>
      <c r="UME5" s="107"/>
      <c r="UMF5" s="107"/>
      <c r="UMG5" s="107"/>
      <c r="UMH5" s="107"/>
      <c r="UMI5" s="107"/>
      <c r="UMJ5" s="107"/>
      <c r="UMK5" s="107"/>
      <c r="UML5" s="107"/>
      <c r="UMM5" s="107"/>
      <c r="UMN5" s="107"/>
      <c r="UMO5" s="107"/>
      <c r="UMP5" s="107"/>
      <c r="UMQ5" s="107"/>
      <c r="UMR5" s="107"/>
      <c r="UMS5" s="107"/>
      <c r="UMT5" s="107"/>
      <c r="UMU5" s="107"/>
      <c r="UMV5" s="107"/>
      <c r="UMW5" s="107"/>
      <c r="UMX5" s="107"/>
      <c r="UMY5" s="107"/>
      <c r="UMZ5" s="107"/>
      <c r="UNA5" s="107"/>
      <c r="UNB5" s="107"/>
      <c r="UNC5" s="107"/>
      <c r="UND5" s="107"/>
      <c r="UNE5" s="107"/>
      <c r="UNF5" s="107"/>
      <c r="UNG5" s="107"/>
      <c r="UNH5" s="107"/>
      <c r="UNI5" s="107"/>
      <c r="UNJ5" s="107"/>
      <c r="UNK5" s="107"/>
      <c r="UNL5" s="107"/>
      <c r="UNM5" s="107"/>
      <c r="UNN5" s="107"/>
      <c r="UNO5" s="107"/>
      <c r="UNP5" s="107"/>
      <c r="UNQ5" s="107"/>
      <c r="UNR5" s="107"/>
      <c r="UNS5" s="107"/>
      <c r="UNT5" s="107"/>
      <c r="UNU5" s="107"/>
      <c r="UNV5" s="107"/>
      <c r="UNW5" s="107"/>
      <c r="UNX5" s="107"/>
      <c r="UNY5" s="107"/>
      <c r="UNZ5" s="107"/>
      <c r="UOA5" s="107"/>
      <c r="UOB5" s="107"/>
      <c r="UOC5" s="107"/>
      <c r="UOD5" s="107"/>
      <c r="UOE5" s="107"/>
      <c r="UOF5" s="107"/>
      <c r="UOG5" s="107"/>
      <c r="UOH5" s="107"/>
      <c r="UOI5" s="107"/>
      <c r="UOJ5" s="107"/>
      <c r="UOK5" s="107"/>
      <c r="UOL5" s="107"/>
      <c r="UOM5" s="107"/>
      <c r="UON5" s="107"/>
      <c r="UOO5" s="107"/>
      <c r="UOP5" s="107"/>
      <c r="UOQ5" s="107"/>
      <c r="UOR5" s="107"/>
      <c r="UOS5" s="107"/>
      <c r="UOT5" s="107"/>
      <c r="UOU5" s="107"/>
      <c r="UOV5" s="107"/>
      <c r="UOW5" s="107"/>
      <c r="UOX5" s="107"/>
      <c r="UOY5" s="107"/>
      <c r="UOZ5" s="107"/>
      <c r="UPA5" s="107"/>
      <c r="UPB5" s="107"/>
      <c r="UPC5" s="107"/>
      <c r="UPD5" s="107"/>
      <c r="UPE5" s="107"/>
      <c r="UPF5" s="107"/>
      <c r="UPG5" s="107"/>
      <c r="UPH5" s="107"/>
      <c r="UPI5" s="107"/>
      <c r="UPJ5" s="107"/>
      <c r="UPK5" s="107"/>
      <c r="UPL5" s="107"/>
      <c r="UPM5" s="107"/>
      <c r="UPN5" s="107"/>
      <c r="UPO5" s="107"/>
      <c r="UPP5" s="107"/>
      <c r="UPQ5" s="107"/>
      <c r="UPR5" s="107"/>
      <c r="UPS5" s="107"/>
      <c r="UPT5" s="107"/>
      <c r="UPU5" s="107"/>
      <c r="UPV5" s="107"/>
      <c r="UPW5" s="107"/>
      <c r="UPX5" s="107"/>
      <c r="UPY5" s="107"/>
      <c r="UPZ5" s="107"/>
      <c r="UQA5" s="107"/>
      <c r="UQB5" s="107"/>
      <c r="UQC5" s="107"/>
      <c r="UQD5" s="107"/>
      <c r="UQE5" s="107"/>
      <c r="UQF5" s="107"/>
      <c r="UQG5" s="107"/>
      <c r="UQH5" s="107"/>
      <c r="UQI5" s="107"/>
      <c r="UQJ5" s="107"/>
      <c r="UQK5" s="107"/>
      <c r="UQL5" s="107"/>
      <c r="UQM5" s="107"/>
      <c r="UQN5" s="107"/>
      <c r="UQO5" s="107"/>
      <c r="UQP5" s="107"/>
      <c r="UQQ5" s="107"/>
      <c r="UQR5" s="107"/>
      <c r="UQS5" s="107"/>
      <c r="UQT5" s="107"/>
      <c r="UQU5" s="107"/>
      <c r="UQV5" s="107"/>
      <c r="UQW5" s="107"/>
      <c r="UQX5" s="107"/>
      <c r="UQY5" s="107"/>
      <c r="UQZ5" s="107"/>
      <c r="URA5" s="107"/>
      <c r="URB5" s="107"/>
      <c r="URC5" s="107"/>
      <c r="URD5" s="107"/>
      <c r="URE5" s="107"/>
      <c r="URF5" s="107"/>
      <c r="URG5" s="107"/>
      <c r="URH5" s="107"/>
      <c r="URI5" s="107"/>
      <c r="URJ5" s="107"/>
      <c r="URK5" s="107"/>
      <c r="URL5" s="107"/>
      <c r="URM5" s="107"/>
      <c r="URN5" s="107"/>
      <c r="URO5" s="107"/>
      <c r="URP5" s="107"/>
      <c r="URQ5" s="107"/>
      <c r="URR5" s="107"/>
      <c r="URS5" s="107"/>
      <c r="URT5" s="107"/>
      <c r="URU5" s="107"/>
      <c r="URV5" s="107"/>
      <c r="URW5" s="107"/>
      <c r="URX5" s="107"/>
      <c r="URY5" s="107"/>
      <c r="URZ5" s="107"/>
      <c r="USA5" s="107"/>
      <c r="USB5" s="107"/>
      <c r="USC5" s="107"/>
      <c r="USD5" s="107"/>
      <c r="USE5" s="107"/>
      <c r="USF5" s="107"/>
      <c r="USG5" s="107"/>
      <c r="USH5" s="107"/>
      <c r="USI5" s="107"/>
      <c r="USJ5" s="107"/>
      <c r="USK5" s="107"/>
      <c r="USL5" s="107"/>
      <c r="USM5" s="107"/>
      <c r="USN5" s="107"/>
      <c r="USO5" s="107"/>
      <c r="USP5" s="107"/>
      <c r="USQ5" s="107"/>
      <c r="USR5" s="107"/>
      <c r="USS5" s="107"/>
      <c r="UST5" s="107"/>
      <c r="USU5" s="107"/>
      <c r="USV5" s="107"/>
      <c r="USW5" s="107"/>
      <c r="USX5" s="107"/>
      <c r="USY5" s="107"/>
      <c r="USZ5" s="107"/>
      <c r="UTA5" s="107"/>
      <c r="UTB5" s="107"/>
      <c r="UTC5" s="107"/>
      <c r="UTD5" s="107"/>
      <c r="UTE5" s="107"/>
      <c r="UTF5" s="107"/>
      <c r="UTG5" s="107"/>
      <c r="UTH5" s="107"/>
      <c r="UTI5" s="107"/>
      <c r="UTJ5" s="107"/>
      <c r="UTK5" s="107"/>
      <c r="UTL5" s="107"/>
      <c r="UTM5" s="107"/>
      <c r="UTN5" s="107"/>
      <c r="UTO5" s="107"/>
      <c r="UTP5" s="107"/>
      <c r="UTQ5" s="107"/>
      <c r="UTR5" s="107"/>
      <c r="UTS5" s="107"/>
      <c r="UTT5" s="107"/>
      <c r="UTU5" s="107"/>
      <c r="UTV5" s="107"/>
      <c r="UTW5" s="107"/>
      <c r="UTX5" s="107"/>
      <c r="UTY5" s="107"/>
      <c r="UTZ5" s="107"/>
      <c r="UUA5" s="107"/>
      <c r="UUB5" s="107"/>
      <c r="UUC5" s="107"/>
      <c r="UUD5" s="107"/>
      <c r="UUE5" s="107"/>
      <c r="UUF5" s="107"/>
      <c r="UUG5" s="107"/>
      <c r="UUH5" s="107"/>
      <c r="UUI5" s="107"/>
      <c r="UUJ5" s="107"/>
      <c r="UUK5" s="107"/>
      <c r="UUL5" s="107"/>
      <c r="UUM5" s="107"/>
      <c r="UUN5" s="107"/>
      <c r="UUO5" s="107"/>
      <c r="UUP5" s="107"/>
      <c r="UUQ5" s="107"/>
      <c r="UUR5" s="107"/>
      <c r="UUS5" s="107"/>
      <c r="UUT5" s="107"/>
      <c r="UUU5" s="107"/>
      <c r="UUV5" s="107"/>
      <c r="UUW5" s="107"/>
      <c r="UUX5" s="107"/>
      <c r="UUY5" s="107"/>
      <c r="UUZ5" s="107"/>
      <c r="UVA5" s="107"/>
      <c r="UVB5" s="107"/>
      <c r="UVC5" s="107"/>
      <c r="UVD5" s="107"/>
      <c r="UVE5" s="107"/>
      <c r="UVF5" s="107"/>
      <c r="UVG5" s="107"/>
      <c r="UVH5" s="107"/>
      <c r="UVI5" s="107"/>
      <c r="UVJ5" s="107"/>
      <c r="UVK5" s="107"/>
      <c r="UVL5" s="107"/>
      <c r="UVM5" s="107"/>
      <c r="UVN5" s="107"/>
      <c r="UVO5" s="107"/>
      <c r="UVP5" s="107"/>
      <c r="UVQ5" s="107"/>
      <c r="UVR5" s="107"/>
      <c r="UVS5" s="107"/>
      <c r="UVT5" s="107"/>
      <c r="UVU5" s="107"/>
      <c r="UVV5" s="107"/>
      <c r="UVW5" s="107"/>
      <c r="UVX5" s="107"/>
      <c r="UVY5" s="107"/>
      <c r="UVZ5" s="107"/>
      <c r="UWA5" s="107"/>
      <c r="UWB5" s="107"/>
      <c r="UWC5" s="107"/>
      <c r="UWD5" s="107"/>
      <c r="UWE5" s="107"/>
      <c r="UWF5" s="107"/>
      <c r="UWG5" s="107"/>
      <c r="UWH5" s="107"/>
      <c r="UWI5" s="107"/>
      <c r="UWJ5" s="107"/>
      <c r="UWK5" s="107"/>
      <c r="UWL5" s="107"/>
      <c r="UWM5" s="107"/>
      <c r="UWN5" s="107"/>
      <c r="UWO5" s="107"/>
      <c r="UWP5" s="107"/>
      <c r="UWQ5" s="107"/>
      <c r="UWR5" s="107"/>
      <c r="UWS5" s="107"/>
      <c r="UWT5" s="107"/>
      <c r="UWU5" s="107"/>
      <c r="UWV5" s="107"/>
      <c r="UWW5" s="107"/>
      <c r="UWX5" s="107"/>
      <c r="UWY5" s="107"/>
      <c r="UWZ5" s="107"/>
      <c r="UXA5" s="107"/>
      <c r="UXB5" s="107"/>
      <c r="UXC5" s="107"/>
      <c r="UXD5" s="107"/>
      <c r="UXE5" s="107"/>
      <c r="UXF5" s="107"/>
      <c r="UXG5" s="107"/>
      <c r="UXH5" s="107"/>
      <c r="UXI5" s="107"/>
      <c r="UXJ5" s="107"/>
      <c r="UXK5" s="107"/>
      <c r="UXL5" s="107"/>
      <c r="UXM5" s="107"/>
      <c r="UXN5" s="107"/>
      <c r="UXO5" s="107"/>
      <c r="UXP5" s="107"/>
      <c r="UXQ5" s="107"/>
      <c r="UXR5" s="107"/>
      <c r="UXS5" s="107"/>
      <c r="UXT5" s="107"/>
      <c r="UXU5" s="107"/>
      <c r="UXV5" s="107"/>
      <c r="UXW5" s="107"/>
      <c r="UXX5" s="107"/>
      <c r="UXY5" s="107"/>
      <c r="UXZ5" s="107"/>
      <c r="UYA5" s="107"/>
      <c r="UYB5" s="107"/>
      <c r="UYC5" s="107"/>
      <c r="UYD5" s="107"/>
      <c r="UYE5" s="107"/>
      <c r="UYF5" s="107"/>
      <c r="UYG5" s="107"/>
      <c r="UYH5" s="107"/>
      <c r="UYI5" s="107"/>
      <c r="UYJ5" s="107"/>
      <c r="UYK5" s="107"/>
      <c r="UYL5" s="107"/>
      <c r="UYM5" s="107"/>
      <c r="UYN5" s="107"/>
      <c r="UYO5" s="107"/>
      <c r="UYP5" s="107"/>
      <c r="UYQ5" s="107"/>
      <c r="UYR5" s="107"/>
      <c r="UYS5" s="107"/>
      <c r="UYT5" s="107"/>
      <c r="UYU5" s="107"/>
      <c r="UYV5" s="107"/>
      <c r="UYW5" s="107"/>
      <c r="UYX5" s="107"/>
      <c r="UYY5" s="107"/>
      <c r="UYZ5" s="107"/>
      <c r="UZA5" s="107"/>
      <c r="UZB5" s="107"/>
      <c r="UZC5" s="107"/>
      <c r="UZD5" s="107"/>
      <c r="UZE5" s="107"/>
      <c r="UZF5" s="107"/>
      <c r="UZG5" s="107"/>
      <c r="UZH5" s="107"/>
      <c r="UZI5" s="107"/>
      <c r="UZJ5" s="107"/>
      <c r="UZK5" s="107"/>
      <c r="UZL5" s="107"/>
      <c r="UZM5" s="107"/>
      <c r="UZN5" s="107"/>
      <c r="UZO5" s="107"/>
      <c r="UZP5" s="107"/>
      <c r="UZQ5" s="107"/>
      <c r="UZR5" s="107"/>
      <c r="UZS5" s="107"/>
      <c r="UZT5" s="107"/>
      <c r="UZU5" s="107"/>
      <c r="UZV5" s="107"/>
      <c r="UZW5" s="107"/>
      <c r="UZX5" s="107"/>
      <c r="UZY5" s="107"/>
      <c r="UZZ5" s="107"/>
      <c r="VAA5" s="107"/>
      <c r="VAB5" s="107"/>
      <c r="VAC5" s="107"/>
      <c r="VAD5" s="107"/>
      <c r="VAE5" s="107"/>
      <c r="VAF5" s="107"/>
      <c r="VAG5" s="107"/>
      <c r="VAH5" s="107"/>
      <c r="VAI5" s="107"/>
      <c r="VAJ5" s="107"/>
      <c r="VAK5" s="107"/>
      <c r="VAL5" s="107"/>
      <c r="VAM5" s="107"/>
      <c r="VAN5" s="107"/>
      <c r="VAO5" s="107"/>
      <c r="VAP5" s="107"/>
      <c r="VAQ5" s="107"/>
      <c r="VAR5" s="107"/>
      <c r="VAS5" s="107"/>
      <c r="VAT5" s="107"/>
      <c r="VAU5" s="107"/>
      <c r="VAV5" s="107"/>
      <c r="VAW5" s="107"/>
      <c r="VAX5" s="107"/>
      <c r="VAY5" s="107"/>
      <c r="VAZ5" s="107"/>
      <c r="VBA5" s="107"/>
      <c r="VBB5" s="107"/>
      <c r="VBC5" s="107"/>
      <c r="VBD5" s="107"/>
      <c r="VBE5" s="107"/>
      <c r="VBF5" s="107"/>
      <c r="VBG5" s="107"/>
      <c r="VBH5" s="107"/>
      <c r="VBI5" s="107"/>
      <c r="VBJ5" s="107"/>
      <c r="VBK5" s="107"/>
      <c r="VBL5" s="107"/>
      <c r="VBM5" s="107"/>
      <c r="VBN5" s="107"/>
      <c r="VBO5" s="107"/>
      <c r="VBP5" s="107"/>
      <c r="VBQ5" s="107"/>
      <c r="VBR5" s="107"/>
      <c r="VBS5" s="107"/>
      <c r="VBT5" s="107"/>
      <c r="VBU5" s="107"/>
      <c r="VBV5" s="107"/>
      <c r="VBW5" s="107"/>
      <c r="VBX5" s="107"/>
      <c r="VBY5" s="107"/>
      <c r="VBZ5" s="107"/>
      <c r="VCA5" s="107"/>
      <c r="VCB5" s="107"/>
      <c r="VCC5" s="107"/>
      <c r="VCD5" s="107"/>
      <c r="VCE5" s="107"/>
      <c r="VCF5" s="107"/>
      <c r="VCG5" s="107"/>
      <c r="VCH5" s="107"/>
      <c r="VCI5" s="107"/>
      <c r="VCJ5" s="107"/>
      <c r="VCK5" s="107"/>
      <c r="VCL5" s="107"/>
      <c r="VCM5" s="107"/>
      <c r="VCN5" s="107"/>
      <c r="VCO5" s="107"/>
      <c r="VCP5" s="107"/>
      <c r="VCQ5" s="107"/>
      <c r="VCR5" s="107"/>
      <c r="VCS5" s="107"/>
      <c r="VCT5" s="107"/>
      <c r="VCU5" s="107"/>
      <c r="VCV5" s="107"/>
      <c r="VCW5" s="107"/>
      <c r="VCX5" s="107"/>
      <c r="VCY5" s="107"/>
      <c r="VCZ5" s="107"/>
      <c r="VDA5" s="107"/>
      <c r="VDB5" s="107"/>
      <c r="VDC5" s="107"/>
      <c r="VDD5" s="107"/>
      <c r="VDE5" s="107"/>
      <c r="VDF5" s="107"/>
      <c r="VDG5" s="107"/>
      <c r="VDH5" s="107"/>
      <c r="VDI5" s="107"/>
      <c r="VDJ5" s="107"/>
      <c r="VDK5" s="107"/>
      <c r="VDL5" s="107"/>
      <c r="VDM5" s="107"/>
      <c r="VDN5" s="107"/>
      <c r="VDO5" s="107"/>
      <c r="VDP5" s="107"/>
      <c r="VDQ5" s="107"/>
      <c r="VDR5" s="107"/>
      <c r="VDS5" s="107"/>
      <c r="VDT5" s="107"/>
      <c r="VDU5" s="107"/>
      <c r="VDV5" s="107"/>
      <c r="VDW5" s="107"/>
      <c r="VDX5" s="107"/>
      <c r="VDY5" s="107"/>
      <c r="VDZ5" s="107"/>
      <c r="VEA5" s="107"/>
      <c r="VEB5" s="107"/>
      <c r="VEC5" s="107"/>
      <c r="VED5" s="107"/>
      <c r="VEE5" s="107"/>
      <c r="VEF5" s="107"/>
      <c r="VEG5" s="107"/>
      <c r="VEH5" s="107"/>
      <c r="VEI5" s="107"/>
      <c r="VEJ5" s="107"/>
      <c r="VEK5" s="107"/>
      <c r="VEL5" s="107"/>
      <c r="VEM5" s="107"/>
      <c r="VEN5" s="107"/>
      <c r="VEO5" s="107"/>
      <c r="VEP5" s="107"/>
      <c r="VEQ5" s="107"/>
      <c r="VER5" s="107"/>
      <c r="VES5" s="107"/>
      <c r="VET5" s="107"/>
      <c r="VEU5" s="107"/>
      <c r="VEV5" s="107"/>
      <c r="VEW5" s="107"/>
      <c r="VEX5" s="107"/>
      <c r="VEY5" s="107"/>
      <c r="VEZ5" s="107"/>
      <c r="VFA5" s="107"/>
      <c r="VFB5" s="107"/>
      <c r="VFC5" s="107"/>
      <c r="VFD5" s="107"/>
      <c r="VFE5" s="107"/>
      <c r="VFF5" s="107"/>
      <c r="VFG5" s="107"/>
      <c r="VFH5" s="107"/>
      <c r="VFI5" s="107"/>
      <c r="VFJ5" s="107"/>
      <c r="VFK5" s="107"/>
      <c r="VFL5" s="107"/>
      <c r="VFM5" s="107"/>
      <c r="VFN5" s="107"/>
      <c r="VFO5" s="107"/>
      <c r="VFP5" s="107"/>
      <c r="VFQ5" s="107"/>
      <c r="VFR5" s="107"/>
      <c r="VFS5" s="107"/>
      <c r="VFT5" s="107"/>
      <c r="VFU5" s="107"/>
      <c r="VFV5" s="107"/>
      <c r="VFW5" s="107"/>
      <c r="VFX5" s="107"/>
      <c r="VFY5" s="107"/>
      <c r="VFZ5" s="107"/>
      <c r="VGA5" s="107"/>
      <c r="VGB5" s="107"/>
      <c r="VGC5" s="107"/>
      <c r="VGD5" s="107"/>
      <c r="VGE5" s="107"/>
      <c r="VGF5" s="107"/>
      <c r="VGG5" s="107"/>
      <c r="VGH5" s="107"/>
      <c r="VGI5" s="107"/>
      <c r="VGJ5" s="107"/>
      <c r="VGK5" s="107"/>
      <c r="VGL5" s="107"/>
      <c r="VGM5" s="107"/>
      <c r="VGN5" s="107"/>
      <c r="VGO5" s="107"/>
      <c r="VGP5" s="107"/>
      <c r="VGQ5" s="107"/>
      <c r="VGR5" s="107"/>
      <c r="VGS5" s="107"/>
      <c r="VGT5" s="107"/>
      <c r="VGU5" s="107"/>
      <c r="VGV5" s="107"/>
      <c r="VGW5" s="107"/>
      <c r="VGX5" s="107"/>
      <c r="VGY5" s="107"/>
      <c r="VGZ5" s="107"/>
      <c r="VHA5" s="107"/>
      <c r="VHB5" s="107"/>
      <c r="VHC5" s="107"/>
      <c r="VHD5" s="107"/>
      <c r="VHE5" s="107"/>
      <c r="VHF5" s="107"/>
      <c r="VHG5" s="107"/>
      <c r="VHH5" s="107"/>
      <c r="VHI5" s="107"/>
      <c r="VHJ5" s="107"/>
      <c r="VHK5" s="107"/>
      <c r="VHL5" s="107"/>
      <c r="VHM5" s="107"/>
      <c r="VHN5" s="107"/>
      <c r="VHO5" s="107"/>
      <c r="VHP5" s="107"/>
      <c r="VHQ5" s="107"/>
      <c r="VHR5" s="107"/>
      <c r="VHS5" s="107"/>
      <c r="VHT5" s="107"/>
      <c r="VHU5" s="107"/>
      <c r="VHV5" s="107"/>
      <c r="VHW5" s="107"/>
      <c r="VHX5" s="107"/>
      <c r="VHY5" s="107"/>
      <c r="VHZ5" s="107"/>
      <c r="VIA5" s="107"/>
      <c r="VIB5" s="107"/>
      <c r="VIC5" s="107"/>
      <c r="VID5" s="107"/>
      <c r="VIE5" s="107"/>
      <c r="VIF5" s="107"/>
      <c r="VIG5" s="107"/>
      <c r="VIH5" s="107"/>
      <c r="VII5" s="107"/>
      <c r="VIJ5" s="107"/>
      <c r="VIK5" s="107"/>
      <c r="VIL5" s="107"/>
      <c r="VIM5" s="107"/>
      <c r="VIN5" s="107"/>
      <c r="VIO5" s="107"/>
      <c r="VIP5" s="107"/>
      <c r="VIQ5" s="107"/>
      <c r="VIR5" s="107"/>
      <c r="VIS5" s="107"/>
      <c r="VIT5" s="107"/>
      <c r="VIU5" s="107"/>
      <c r="VIV5" s="107"/>
      <c r="VIW5" s="107"/>
      <c r="VIX5" s="107"/>
      <c r="VIY5" s="107"/>
      <c r="VIZ5" s="107"/>
      <c r="VJA5" s="107"/>
      <c r="VJB5" s="107"/>
      <c r="VJC5" s="107"/>
      <c r="VJD5" s="107"/>
      <c r="VJE5" s="107"/>
      <c r="VJF5" s="107"/>
      <c r="VJG5" s="107"/>
      <c r="VJH5" s="107"/>
      <c r="VJI5" s="107"/>
      <c r="VJJ5" s="107"/>
      <c r="VJK5" s="107"/>
      <c r="VJL5" s="107"/>
      <c r="VJM5" s="107"/>
      <c r="VJN5" s="107"/>
      <c r="VJO5" s="107"/>
      <c r="VJP5" s="107"/>
      <c r="VJQ5" s="107"/>
      <c r="VJR5" s="107"/>
      <c r="VJS5" s="107"/>
      <c r="VJT5" s="107"/>
      <c r="VJU5" s="107"/>
      <c r="VJV5" s="107"/>
      <c r="VJW5" s="107"/>
      <c r="VJX5" s="107"/>
      <c r="VJY5" s="107"/>
      <c r="VJZ5" s="107"/>
      <c r="VKA5" s="107"/>
      <c r="VKB5" s="107"/>
      <c r="VKC5" s="107"/>
      <c r="VKD5" s="107"/>
      <c r="VKE5" s="107"/>
      <c r="VKF5" s="107"/>
      <c r="VKG5" s="107"/>
      <c r="VKH5" s="107"/>
      <c r="VKI5" s="107"/>
      <c r="VKJ5" s="107"/>
      <c r="VKK5" s="107"/>
      <c r="VKL5" s="107"/>
      <c r="VKM5" s="107"/>
      <c r="VKN5" s="107"/>
      <c r="VKO5" s="107"/>
      <c r="VKP5" s="107"/>
      <c r="VKQ5" s="107"/>
      <c r="VKR5" s="107"/>
      <c r="VKS5" s="107"/>
      <c r="VKT5" s="107"/>
      <c r="VKU5" s="107"/>
      <c r="VKV5" s="107"/>
      <c r="VKW5" s="107"/>
      <c r="VKX5" s="107"/>
      <c r="VKY5" s="107"/>
      <c r="VKZ5" s="107"/>
      <c r="VLA5" s="107"/>
      <c r="VLB5" s="107"/>
      <c r="VLC5" s="107"/>
      <c r="VLD5" s="107"/>
      <c r="VLE5" s="107"/>
      <c r="VLF5" s="107"/>
      <c r="VLG5" s="107"/>
      <c r="VLH5" s="107"/>
      <c r="VLI5" s="107"/>
      <c r="VLJ5" s="107"/>
      <c r="VLK5" s="107"/>
      <c r="VLL5" s="107"/>
      <c r="VLM5" s="107"/>
      <c r="VLN5" s="107"/>
      <c r="VLO5" s="107"/>
      <c r="VLP5" s="107"/>
      <c r="VLQ5" s="107"/>
      <c r="VLR5" s="107"/>
      <c r="VLS5" s="107"/>
      <c r="VLT5" s="107"/>
      <c r="VLU5" s="107"/>
      <c r="VLV5" s="107"/>
      <c r="VLW5" s="107"/>
      <c r="VLX5" s="107"/>
      <c r="VLY5" s="107"/>
      <c r="VLZ5" s="107"/>
      <c r="VMA5" s="107"/>
      <c r="VMB5" s="107"/>
      <c r="VMC5" s="107"/>
      <c r="VMD5" s="107"/>
      <c r="VME5" s="107"/>
      <c r="VMF5" s="107"/>
      <c r="VMG5" s="107"/>
      <c r="VMH5" s="107"/>
      <c r="VMI5" s="107"/>
      <c r="VMJ5" s="107"/>
      <c r="VMK5" s="107"/>
      <c r="VML5" s="107"/>
      <c r="VMM5" s="107"/>
      <c r="VMN5" s="107"/>
      <c r="VMO5" s="107"/>
      <c r="VMP5" s="107"/>
      <c r="VMQ5" s="107"/>
      <c r="VMR5" s="107"/>
      <c r="VMS5" s="107"/>
      <c r="VMT5" s="107"/>
      <c r="VMU5" s="107"/>
      <c r="VMV5" s="107"/>
      <c r="VMW5" s="107"/>
      <c r="VMX5" s="107"/>
      <c r="VMY5" s="107"/>
      <c r="VMZ5" s="107"/>
      <c r="VNA5" s="107"/>
      <c r="VNB5" s="107"/>
      <c r="VNC5" s="107"/>
      <c r="VND5" s="107"/>
      <c r="VNE5" s="107"/>
      <c r="VNF5" s="107"/>
      <c r="VNG5" s="107"/>
      <c r="VNH5" s="107"/>
      <c r="VNI5" s="107"/>
      <c r="VNJ5" s="107"/>
      <c r="VNK5" s="107"/>
      <c r="VNL5" s="107"/>
      <c r="VNM5" s="107"/>
      <c r="VNN5" s="107"/>
      <c r="VNO5" s="107"/>
      <c r="VNP5" s="107"/>
      <c r="VNQ5" s="107"/>
      <c r="VNR5" s="107"/>
      <c r="VNS5" s="107"/>
      <c r="VNT5" s="107"/>
      <c r="VNU5" s="107"/>
      <c r="VNV5" s="107"/>
      <c r="VNW5" s="107"/>
      <c r="VNX5" s="107"/>
      <c r="VNY5" s="107"/>
      <c r="VNZ5" s="107"/>
      <c r="VOA5" s="107"/>
      <c r="VOB5" s="107"/>
      <c r="VOC5" s="107"/>
      <c r="VOD5" s="107"/>
      <c r="VOE5" s="107"/>
      <c r="VOF5" s="107"/>
      <c r="VOG5" s="107"/>
      <c r="VOH5" s="107"/>
      <c r="VOI5" s="107"/>
      <c r="VOJ5" s="107"/>
      <c r="VOK5" s="107"/>
      <c r="VOL5" s="107"/>
      <c r="VOM5" s="107"/>
      <c r="VON5" s="107"/>
      <c r="VOO5" s="107"/>
      <c r="VOP5" s="107"/>
      <c r="VOQ5" s="107"/>
      <c r="VOR5" s="107"/>
      <c r="VOS5" s="107"/>
      <c r="VOT5" s="107"/>
      <c r="VOU5" s="107"/>
      <c r="VOV5" s="107"/>
      <c r="VOW5" s="107"/>
      <c r="VOX5" s="107"/>
      <c r="VOY5" s="107"/>
      <c r="VOZ5" s="107"/>
      <c r="VPA5" s="107"/>
      <c r="VPB5" s="107"/>
      <c r="VPC5" s="107"/>
      <c r="VPD5" s="107"/>
      <c r="VPE5" s="107"/>
      <c r="VPF5" s="107"/>
      <c r="VPG5" s="107"/>
      <c r="VPH5" s="107"/>
      <c r="VPI5" s="107"/>
      <c r="VPJ5" s="107"/>
      <c r="VPK5" s="107"/>
      <c r="VPL5" s="107"/>
      <c r="VPM5" s="107"/>
      <c r="VPN5" s="107"/>
      <c r="VPO5" s="107"/>
      <c r="VPP5" s="107"/>
      <c r="VPQ5" s="107"/>
      <c r="VPR5" s="107"/>
      <c r="VPS5" s="107"/>
      <c r="VPT5" s="107"/>
      <c r="VPU5" s="107"/>
      <c r="VPV5" s="107"/>
      <c r="VPW5" s="107"/>
      <c r="VPX5" s="107"/>
      <c r="VPY5" s="107"/>
      <c r="VPZ5" s="107"/>
      <c r="VQA5" s="107"/>
      <c r="VQB5" s="107"/>
      <c r="VQC5" s="107"/>
      <c r="VQD5" s="107"/>
      <c r="VQE5" s="107"/>
      <c r="VQF5" s="107"/>
      <c r="VQG5" s="107"/>
      <c r="VQH5" s="107"/>
      <c r="VQI5" s="107"/>
      <c r="VQJ5" s="107"/>
      <c r="VQK5" s="107"/>
      <c r="VQL5" s="107"/>
      <c r="VQM5" s="107"/>
      <c r="VQN5" s="107"/>
      <c r="VQO5" s="107"/>
      <c r="VQP5" s="107"/>
      <c r="VQQ5" s="107"/>
      <c r="VQR5" s="107"/>
      <c r="VQS5" s="107"/>
      <c r="VQT5" s="107"/>
      <c r="VQU5" s="107"/>
      <c r="VQV5" s="107"/>
      <c r="VQW5" s="107"/>
      <c r="VQX5" s="107"/>
      <c r="VQY5" s="107"/>
      <c r="VQZ5" s="107"/>
      <c r="VRA5" s="107"/>
      <c r="VRB5" s="107"/>
      <c r="VRC5" s="107"/>
      <c r="VRD5" s="107"/>
      <c r="VRE5" s="107"/>
      <c r="VRF5" s="107"/>
      <c r="VRG5" s="107"/>
      <c r="VRH5" s="107"/>
      <c r="VRI5" s="107"/>
      <c r="VRJ5" s="107"/>
      <c r="VRK5" s="107"/>
      <c r="VRL5" s="107"/>
      <c r="VRM5" s="107"/>
      <c r="VRN5" s="107"/>
      <c r="VRO5" s="107"/>
      <c r="VRP5" s="107"/>
      <c r="VRQ5" s="107"/>
      <c r="VRR5" s="107"/>
      <c r="VRS5" s="107"/>
      <c r="VRT5" s="107"/>
      <c r="VRU5" s="107"/>
      <c r="VRV5" s="107"/>
      <c r="VRW5" s="107"/>
      <c r="VRX5" s="107"/>
      <c r="VRY5" s="107"/>
      <c r="VRZ5" s="107"/>
      <c r="VSA5" s="107"/>
      <c r="VSB5" s="107"/>
      <c r="VSC5" s="107"/>
      <c r="VSD5" s="107"/>
      <c r="VSE5" s="107"/>
      <c r="VSF5" s="107"/>
      <c r="VSG5" s="107"/>
      <c r="VSH5" s="107"/>
      <c r="VSI5" s="107"/>
      <c r="VSJ5" s="107"/>
      <c r="VSK5" s="107"/>
      <c r="VSL5" s="107"/>
      <c r="VSM5" s="107"/>
      <c r="VSN5" s="107"/>
      <c r="VSO5" s="107"/>
      <c r="VSP5" s="107"/>
      <c r="VSQ5" s="107"/>
      <c r="VSR5" s="107"/>
      <c r="VSS5" s="107"/>
      <c r="VST5" s="107"/>
      <c r="VSU5" s="107"/>
      <c r="VSV5" s="107"/>
      <c r="VSW5" s="107"/>
      <c r="VSX5" s="107"/>
      <c r="VSY5" s="107"/>
      <c r="VSZ5" s="107"/>
      <c r="VTA5" s="107"/>
      <c r="VTB5" s="107"/>
      <c r="VTC5" s="107"/>
      <c r="VTD5" s="107"/>
      <c r="VTE5" s="107"/>
      <c r="VTF5" s="107"/>
      <c r="VTG5" s="107"/>
      <c r="VTH5" s="107"/>
      <c r="VTI5" s="107"/>
      <c r="VTJ5" s="107"/>
      <c r="VTK5" s="107"/>
      <c r="VTL5" s="107"/>
      <c r="VTM5" s="107"/>
      <c r="VTN5" s="107"/>
      <c r="VTO5" s="107"/>
      <c r="VTP5" s="107"/>
      <c r="VTQ5" s="107"/>
      <c r="VTR5" s="107"/>
      <c r="VTS5" s="107"/>
      <c r="VTT5" s="107"/>
      <c r="VTU5" s="107"/>
      <c r="VTV5" s="107"/>
      <c r="VTW5" s="107"/>
      <c r="VTX5" s="107"/>
      <c r="VTY5" s="107"/>
      <c r="VTZ5" s="107"/>
      <c r="VUA5" s="107"/>
      <c r="VUB5" s="107"/>
      <c r="VUC5" s="107"/>
      <c r="VUD5" s="107"/>
      <c r="VUE5" s="107"/>
      <c r="VUF5" s="107"/>
      <c r="VUG5" s="107"/>
      <c r="VUH5" s="107"/>
      <c r="VUI5" s="107"/>
      <c r="VUJ5" s="107"/>
      <c r="VUK5" s="107"/>
      <c r="VUL5" s="107"/>
      <c r="VUM5" s="107"/>
      <c r="VUN5" s="107"/>
      <c r="VUO5" s="107"/>
      <c r="VUP5" s="107"/>
      <c r="VUQ5" s="107"/>
      <c r="VUR5" s="107"/>
      <c r="VUS5" s="107"/>
      <c r="VUT5" s="107"/>
      <c r="VUU5" s="107"/>
      <c r="VUV5" s="107"/>
      <c r="VUW5" s="107"/>
      <c r="VUX5" s="107"/>
      <c r="VUY5" s="107"/>
      <c r="VUZ5" s="107"/>
      <c r="VVA5" s="107"/>
      <c r="VVB5" s="107"/>
      <c r="VVC5" s="107"/>
      <c r="VVD5" s="107"/>
      <c r="VVE5" s="107"/>
      <c r="VVF5" s="107"/>
      <c r="VVG5" s="107"/>
      <c r="VVH5" s="107"/>
      <c r="VVI5" s="107"/>
      <c r="VVJ5" s="107"/>
      <c r="VVK5" s="107"/>
      <c r="VVL5" s="107"/>
      <c r="VVM5" s="107"/>
      <c r="VVN5" s="107"/>
      <c r="VVO5" s="107"/>
      <c r="VVP5" s="107"/>
      <c r="VVQ5" s="107"/>
      <c r="VVR5" s="107"/>
      <c r="VVS5" s="107"/>
      <c r="VVT5" s="107"/>
      <c r="VVU5" s="107"/>
      <c r="VVV5" s="107"/>
      <c r="VVW5" s="107"/>
      <c r="VVX5" s="107"/>
      <c r="VVY5" s="107"/>
      <c r="VVZ5" s="107"/>
      <c r="VWA5" s="107"/>
      <c r="VWB5" s="107"/>
      <c r="VWC5" s="107"/>
      <c r="VWD5" s="107"/>
      <c r="VWE5" s="107"/>
      <c r="VWF5" s="107"/>
      <c r="VWG5" s="107"/>
      <c r="VWH5" s="107"/>
      <c r="VWI5" s="107"/>
      <c r="VWJ5" s="107"/>
      <c r="VWK5" s="107"/>
      <c r="VWL5" s="107"/>
      <c r="VWM5" s="107"/>
      <c r="VWN5" s="107"/>
      <c r="VWO5" s="107"/>
      <c r="VWP5" s="107"/>
      <c r="VWQ5" s="107"/>
      <c r="VWR5" s="107"/>
      <c r="VWS5" s="107"/>
      <c r="VWT5" s="107"/>
      <c r="VWU5" s="107"/>
      <c r="VWV5" s="107"/>
      <c r="VWW5" s="107"/>
      <c r="VWX5" s="107"/>
      <c r="VWY5" s="107"/>
      <c r="VWZ5" s="107"/>
      <c r="VXA5" s="107"/>
      <c r="VXB5" s="107"/>
      <c r="VXC5" s="107"/>
      <c r="VXD5" s="107"/>
      <c r="VXE5" s="107"/>
      <c r="VXF5" s="107"/>
      <c r="VXG5" s="107"/>
      <c r="VXH5" s="107"/>
      <c r="VXI5" s="107"/>
      <c r="VXJ5" s="107"/>
      <c r="VXK5" s="107"/>
      <c r="VXL5" s="107"/>
      <c r="VXM5" s="107"/>
      <c r="VXN5" s="107"/>
      <c r="VXO5" s="107"/>
      <c r="VXP5" s="107"/>
      <c r="VXQ5" s="107"/>
      <c r="VXR5" s="107"/>
      <c r="VXS5" s="107"/>
      <c r="VXT5" s="107"/>
      <c r="VXU5" s="107"/>
      <c r="VXV5" s="107"/>
      <c r="VXW5" s="107"/>
      <c r="VXX5" s="107"/>
      <c r="VXY5" s="107"/>
      <c r="VXZ5" s="107"/>
      <c r="VYA5" s="107"/>
      <c r="VYB5" s="107"/>
      <c r="VYC5" s="107"/>
      <c r="VYD5" s="107"/>
      <c r="VYE5" s="107"/>
      <c r="VYF5" s="107"/>
      <c r="VYG5" s="107"/>
      <c r="VYH5" s="107"/>
      <c r="VYI5" s="107"/>
      <c r="VYJ5" s="107"/>
      <c r="VYK5" s="107"/>
      <c r="VYL5" s="107"/>
      <c r="VYM5" s="107"/>
      <c r="VYN5" s="107"/>
      <c r="VYO5" s="107"/>
      <c r="VYP5" s="107"/>
      <c r="VYQ5" s="107"/>
      <c r="VYR5" s="107"/>
      <c r="VYS5" s="107"/>
      <c r="VYT5" s="107"/>
      <c r="VYU5" s="107"/>
      <c r="VYV5" s="107"/>
      <c r="VYW5" s="107"/>
      <c r="VYX5" s="107"/>
      <c r="VYY5" s="107"/>
      <c r="VYZ5" s="107"/>
      <c r="VZA5" s="107"/>
      <c r="VZB5" s="107"/>
      <c r="VZC5" s="107"/>
      <c r="VZD5" s="107"/>
      <c r="VZE5" s="107"/>
      <c r="VZF5" s="107"/>
      <c r="VZG5" s="107"/>
      <c r="VZH5" s="107"/>
      <c r="VZI5" s="107"/>
      <c r="VZJ5" s="107"/>
      <c r="VZK5" s="107"/>
      <c r="VZL5" s="107"/>
      <c r="VZM5" s="107"/>
      <c r="VZN5" s="107"/>
      <c r="VZO5" s="107"/>
      <c r="VZP5" s="107"/>
      <c r="VZQ5" s="107"/>
      <c r="VZR5" s="107"/>
      <c r="VZS5" s="107"/>
      <c r="VZT5" s="107"/>
      <c r="VZU5" s="107"/>
      <c r="VZV5" s="107"/>
      <c r="VZW5" s="107"/>
      <c r="VZX5" s="107"/>
      <c r="VZY5" s="107"/>
      <c r="VZZ5" s="107"/>
      <c r="WAA5" s="107"/>
      <c r="WAB5" s="107"/>
      <c r="WAC5" s="107"/>
      <c r="WAD5" s="107"/>
      <c r="WAE5" s="107"/>
      <c r="WAF5" s="107"/>
      <c r="WAG5" s="107"/>
      <c r="WAH5" s="107"/>
      <c r="WAI5" s="107"/>
      <c r="WAJ5" s="107"/>
      <c r="WAK5" s="107"/>
      <c r="WAL5" s="107"/>
      <c r="WAM5" s="107"/>
      <c r="WAN5" s="107"/>
      <c r="WAO5" s="107"/>
      <c r="WAP5" s="107"/>
      <c r="WAQ5" s="107"/>
      <c r="WAR5" s="107"/>
      <c r="WAS5" s="107"/>
      <c r="WAT5" s="107"/>
      <c r="WAU5" s="107"/>
      <c r="WAV5" s="107"/>
      <c r="WAW5" s="107"/>
      <c r="WAX5" s="107"/>
      <c r="WAY5" s="107"/>
      <c r="WAZ5" s="107"/>
      <c r="WBA5" s="107"/>
      <c r="WBB5" s="107"/>
      <c r="WBC5" s="107"/>
      <c r="WBD5" s="107"/>
      <c r="WBE5" s="107"/>
      <c r="WBF5" s="107"/>
      <c r="WBG5" s="107"/>
      <c r="WBH5" s="107"/>
      <c r="WBI5" s="107"/>
      <c r="WBJ5" s="107"/>
      <c r="WBK5" s="107"/>
      <c r="WBL5" s="107"/>
      <c r="WBM5" s="107"/>
      <c r="WBN5" s="107"/>
      <c r="WBO5" s="107"/>
      <c r="WBP5" s="107"/>
      <c r="WBQ5" s="107"/>
      <c r="WBR5" s="107"/>
      <c r="WBS5" s="107"/>
      <c r="WBT5" s="107"/>
      <c r="WBU5" s="107"/>
      <c r="WBV5" s="107"/>
      <c r="WBW5" s="107"/>
      <c r="WBX5" s="107"/>
      <c r="WBY5" s="107"/>
      <c r="WBZ5" s="107"/>
      <c r="WCA5" s="107"/>
      <c r="WCB5" s="107"/>
      <c r="WCC5" s="107"/>
      <c r="WCD5" s="107"/>
      <c r="WCE5" s="107"/>
      <c r="WCF5" s="107"/>
      <c r="WCG5" s="107"/>
      <c r="WCH5" s="107"/>
      <c r="WCI5" s="107"/>
      <c r="WCJ5" s="107"/>
      <c r="WCK5" s="107"/>
      <c r="WCL5" s="107"/>
      <c r="WCM5" s="107"/>
      <c r="WCN5" s="107"/>
      <c r="WCO5" s="107"/>
      <c r="WCP5" s="107"/>
      <c r="WCQ5" s="107"/>
      <c r="WCR5" s="107"/>
      <c r="WCS5" s="107"/>
      <c r="WCT5" s="107"/>
      <c r="WCU5" s="107"/>
      <c r="WCV5" s="107"/>
      <c r="WCW5" s="107"/>
      <c r="WCX5" s="107"/>
      <c r="WCY5" s="107"/>
      <c r="WCZ5" s="107"/>
      <c r="WDA5" s="107"/>
      <c r="WDB5" s="107"/>
      <c r="WDC5" s="107"/>
      <c r="WDD5" s="107"/>
      <c r="WDE5" s="107"/>
      <c r="WDF5" s="107"/>
      <c r="WDG5" s="107"/>
      <c r="WDH5" s="107"/>
      <c r="WDI5" s="107"/>
      <c r="WDJ5" s="107"/>
      <c r="WDK5" s="107"/>
      <c r="WDL5" s="107"/>
      <c r="WDM5" s="107"/>
      <c r="WDN5" s="107"/>
      <c r="WDO5" s="107"/>
      <c r="WDP5" s="107"/>
      <c r="WDQ5" s="107"/>
      <c r="WDR5" s="107"/>
      <c r="WDS5" s="107"/>
      <c r="WDT5" s="107"/>
      <c r="WDU5" s="107"/>
      <c r="WDV5" s="107"/>
      <c r="WDW5" s="107"/>
      <c r="WDX5" s="107"/>
      <c r="WDY5" s="107"/>
      <c r="WDZ5" s="107"/>
      <c r="WEA5" s="107"/>
      <c r="WEB5" s="107"/>
      <c r="WEC5" s="107"/>
      <c r="WED5" s="107"/>
      <c r="WEE5" s="107"/>
      <c r="WEF5" s="107"/>
      <c r="WEG5" s="107"/>
      <c r="WEH5" s="107"/>
      <c r="WEI5" s="107"/>
      <c r="WEJ5" s="107"/>
      <c r="WEK5" s="107"/>
      <c r="WEL5" s="107"/>
      <c r="WEM5" s="107"/>
      <c r="WEN5" s="107"/>
      <c r="WEO5" s="107"/>
      <c r="WEP5" s="107"/>
      <c r="WEQ5" s="107"/>
      <c r="WER5" s="107"/>
      <c r="WES5" s="107"/>
      <c r="WET5" s="107"/>
      <c r="WEU5" s="107"/>
      <c r="WEV5" s="107"/>
      <c r="WEW5" s="107"/>
      <c r="WEX5" s="107"/>
      <c r="WEY5" s="107"/>
      <c r="WEZ5" s="107"/>
      <c r="WFA5" s="107"/>
      <c r="WFB5" s="107"/>
      <c r="WFC5" s="107"/>
      <c r="WFD5" s="107"/>
      <c r="WFE5" s="107"/>
      <c r="WFF5" s="107"/>
      <c r="WFG5" s="107"/>
      <c r="WFH5" s="107"/>
      <c r="WFI5" s="107"/>
      <c r="WFJ5" s="107"/>
      <c r="WFK5" s="107"/>
      <c r="WFL5" s="107"/>
      <c r="WFM5" s="107"/>
      <c r="WFN5" s="107"/>
      <c r="WFO5" s="107"/>
      <c r="WFP5" s="107"/>
      <c r="WFQ5" s="107"/>
      <c r="WFR5" s="107"/>
      <c r="WFS5" s="107"/>
      <c r="WFT5" s="107"/>
      <c r="WFU5" s="107"/>
      <c r="WFV5" s="107"/>
      <c r="WFW5" s="107"/>
      <c r="WFX5" s="107"/>
      <c r="WFY5" s="107"/>
      <c r="WFZ5" s="107"/>
      <c r="WGA5" s="107"/>
      <c r="WGB5" s="107"/>
      <c r="WGC5" s="107"/>
      <c r="WGD5" s="107"/>
      <c r="WGE5" s="107"/>
      <c r="WGF5" s="107"/>
      <c r="WGG5" s="107"/>
      <c r="WGH5" s="107"/>
      <c r="WGI5" s="107"/>
      <c r="WGJ5" s="107"/>
      <c r="WGK5" s="107"/>
      <c r="WGL5" s="107"/>
      <c r="WGM5" s="107"/>
      <c r="WGN5" s="107"/>
      <c r="WGO5" s="107"/>
      <c r="WGP5" s="107"/>
      <c r="WGQ5" s="107"/>
      <c r="WGR5" s="107"/>
      <c r="WGS5" s="107"/>
      <c r="WGT5" s="107"/>
      <c r="WGU5" s="107"/>
      <c r="WGV5" s="107"/>
      <c r="WGW5" s="107"/>
      <c r="WGX5" s="107"/>
      <c r="WGY5" s="107"/>
      <c r="WGZ5" s="107"/>
      <c r="WHA5" s="107"/>
      <c r="WHB5" s="107"/>
      <c r="WHC5" s="107"/>
      <c r="WHD5" s="107"/>
      <c r="WHE5" s="107"/>
      <c r="WHF5" s="107"/>
      <c r="WHG5" s="107"/>
      <c r="WHH5" s="107"/>
      <c r="WHI5" s="107"/>
      <c r="WHJ5" s="107"/>
      <c r="WHK5" s="107"/>
      <c r="WHL5" s="107"/>
      <c r="WHM5" s="107"/>
      <c r="WHN5" s="107"/>
      <c r="WHO5" s="107"/>
      <c r="WHP5" s="107"/>
      <c r="WHQ5" s="107"/>
      <c r="WHR5" s="107"/>
      <c r="WHS5" s="107"/>
      <c r="WHT5" s="107"/>
      <c r="WHU5" s="107"/>
      <c r="WHV5" s="107"/>
      <c r="WHW5" s="107"/>
      <c r="WHX5" s="107"/>
      <c r="WHY5" s="107"/>
      <c r="WHZ5" s="107"/>
      <c r="WIA5" s="107"/>
      <c r="WIB5" s="107"/>
      <c r="WIC5" s="107"/>
      <c r="WID5" s="107"/>
      <c r="WIE5" s="107"/>
      <c r="WIF5" s="107"/>
      <c r="WIG5" s="107"/>
      <c r="WIH5" s="107"/>
      <c r="WII5" s="107"/>
      <c r="WIJ5" s="107"/>
      <c r="WIK5" s="107"/>
      <c r="WIL5" s="107"/>
      <c r="WIM5" s="107"/>
      <c r="WIN5" s="107"/>
      <c r="WIO5" s="107"/>
      <c r="WIP5" s="107"/>
      <c r="WIQ5" s="107"/>
      <c r="WIR5" s="107"/>
      <c r="WIS5" s="107"/>
      <c r="WIT5" s="107"/>
      <c r="WIU5" s="107"/>
      <c r="WIV5" s="107"/>
      <c r="WIW5" s="107"/>
      <c r="WIX5" s="107"/>
      <c r="WIY5" s="107"/>
      <c r="WIZ5" s="107"/>
      <c r="WJA5" s="107"/>
      <c r="WJB5" s="107"/>
      <c r="WJC5" s="107"/>
      <c r="WJD5" s="107"/>
      <c r="WJE5" s="107"/>
      <c r="WJF5" s="107"/>
      <c r="WJG5" s="107"/>
      <c r="WJH5" s="107"/>
      <c r="WJI5" s="107"/>
      <c r="WJJ5" s="107"/>
      <c r="WJK5" s="107"/>
      <c r="WJL5" s="107"/>
      <c r="WJM5" s="107"/>
      <c r="WJN5" s="107"/>
      <c r="WJO5" s="107"/>
      <c r="WJP5" s="107"/>
      <c r="WJQ5" s="107"/>
      <c r="WJR5" s="107"/>
      <c r="WJS5" s="107"/>
      <c r="WJT5" s="107"/>
      <c r="WJU5" s="107"/>
      <c r="WJV5" s="107"/>
      <c r="WJW5" s="107"/>
      <c r="WJX5" s="107"/>
      <c r="WJY5" s="107"/>
      <c r="WJZ5" s="107"/>
      <c r="WKA5" s="107"/>
      <c r="WKB5" s="107"/>
      <c r="WKC5" s="107"/>
      <c r="WKD5" s="107"/>
      <c r="WKE5" s="107"/>
      <c r="WKF5" s="107"/>
      <c r="WKG5" s="107"/>
      <c r="WKH5" s="107"/>
      <c r="WKI5" s="107"/>
      <c r="WKJ5" s="107"/>
      <c r="WKK5" s="107"/>
      <c r="WKL5" s="107"/>
      <c r="WKM5" s="107"/>
      <c r="WKN5" s="107"/>
      <c r="WKO5" s="107"/>
      <c r="WKP5" s="107"/>
      <c r="WKQ5" s="107"/>
      <c r="WKR5" s="107"/>
      <c r="WKS5" s="107"/>
      <c r="WKT5" s="107"/>
      <c r="WKU5" s="107"/>
      <c r="WKV5" s="107"/>
      <c r="WKW5" s="107"/>
      <c r="WKX5" s="107"/>
      <c r="WKY5" s="107"/>
      <c r="WKZ5" s="107"/>
      <c r="WLA5" s="107"/>
      <c r="WLB5" s="107"/>
      <c r="WLC5" s="107"/>
      <c r="WLD5" s="107"/>
      <c r="WLE5" s="107"/>
      <c r="WLF5" s="107"/>
      <c r="WLG5" s="107"/>
      <c r="WLH5" s="107"/>
      <c r="WLI5" s="107"/>
      <c r="WLJ5" s="107"/>
      <c r="WLK5" s="107"/>
      <c r="WLL5" s="107"/>
      <c r="WLM5" s="107"/>
      <c r="WLN5" s="107"/>
      <c r="WLO5" s="107"/>
      <c r="WLP5" s="107"/>
      <c r="WLQ5" s="107"/>
      <c r="WLR5" s="107"/>
      <c r="WLS5" s="107"/>
      <c r="WLT5" s="107"/>
      <c r="WLU5" s="107"/>
      <c r="WLV5" s="107"/>
      <c r="WLW5" s="107"/>
      <c r="WLX5" s="107"/>
      <c r="WLY5" s="107"/>
      <c r="WLZ5" s="107"/>
      <c r="WMA5" s="107"/>
      <c r="WMB5" s="107"/>
      <c r="WMC5" s="107"/>
      <c r="WMD5" s="107"/>
      <c r="WME5" s="107"/>
      <c r="WMF5" s="107"/>
      <c r="WMG5" s="107"/>
      <c r="WMH5" s="107"/>
      <c r="WMI5" s="107"/>
      <c r="WMJ5" s="107"/>
      <c r="WMK5" s="107"/>
      <c r="WML5" s="107"/>
      <c r="WMM5" s="107"/>
      <c r="WMN5" s="107"/>
      <c r="WMO5" s="107"/>
      <c r="WMP5" s="107"/>
      <c r="WMQ5" s="107"/>
      <c r="WMR5" s="107"/>
      <c r="WMS5" s="107"/>
      <c r="WMT5" s="107"/>
      <c r="WMU5" s="107"/>
      <c r="WMV5" s="107"/>
      <c r="WMW5" s="107"/>
      <c r="WMX5" s="107"/>
      <c r="WMY5" s="107"/>
      <c r="WMZ5" s="107"/>
      <c r="WNA5" s="107"/>
      <c r="WNB5" s="107"/>
      <c r="WNC5" s="107"/>
      <c r="WND5" s="107"/>
      <c r="WNE5" s="107"/>
      <c r="WNF5" s="107"/>
      <c r="WNG5" s="107"/>
      <c r="WNH5" s="107"/>
      <c r="WNI5" s="107"/>
      <c r="WNJ5" s="107"/>
      <c r="WNK5" s="107"/>
      <c r="WNL5" s="107"/>
      <c r="WNM5" s="107"/>
      <c r="WNN5" s="107"/>
      <c r="WNO5" s="107"/>
      <c r="WNP5" s="107"/>
      <c r="WNQ5" s="107"/>
      <c r="WNR5" s="107"/>
      <c r="WNS5" s="107"/>
      <c r="WNT5" s="107"/>
      <c r="WNU5" s="107"/>
      <c r="WNV5" s="107"/>
      <c r="WNW5" s="107"/>
      <c r="WNX5" s="107"/>
      <c r="WNY5" s="107"/>
      <c r="WNZ5" s="107"/>
      <c r="WOA5" s="107"/>
      <c r="WOB5" s="107"/>
      <c r="WOC5" s="107"/>
      <c r="WOD5" s="107"/>
      <c r="WOE5" s="107"/>
      <c r="WOF5" s="107"/>
      <c r="WOG5" s="107"/>
      <c r="WOH5" s="107"/>
      <c r="WOI5" s="107"/>
      <c r="WOJ5" s="107"/>
      <c r="WOK5" s="107"/>
      <c r="WOL5" s="107"/>
      <c r="WOM5" s="107"/>
      <c r="WON5" s="107"/>
      <c r="WOO5" s="107"/>
      <c r="WOP5" s="107"/>
      <c r="WOQ5" s="107"/>
      <c r="WOR5" s="107"/>
      <c r="WOS5" s="107"/>
      <c r="WOT5" s="107"/>
      <c r="WOU5" s="107"/>
      <c r="WOV5" s="107"/>
      <c r="WOW5" s="107"/>
      <c r="WOX5" s="107"/>
      <c r="WOY5" s="107"/>
      <c r="WOZ5" s="107"/>
      <c r="WPA5" s="107"/>
      <c r="WPB5" s="107"/>
      <c r="WPC5" s="107"/>
      <c r="WPD5" s="107"/>
      <c r="WPE5" s="107"/>
      <c r="WPF5" s="107"/>
      <c r="WPG5" s="107"/>
      <c r="WPH5" s="107"/>
      <c r="WPI5" s="107"/>
      <c r="WPJ5" s="107"/>
      <c r="WPK5" s="107"/>
      <c r="WPL5" s="107"/>
      <c r="WPM5" s="107"/>
      <c r="WPN5" s="107"/>
      <c r="WPO5" s="107"/>
      <c r="WPP5" s="107"/>
      <c r="WPQ5" s="107"/>
      <c r="WPR5" s="107"/>
      <c r="WPS5" s="107"/>
      <c r="WPT5" s="107"/>
      <c r="WPU5" s="107"/>
      <c r="WPV5" s="107"/>
      <c r="WPW5" s="107"/>
      <c r="WPX5" s="107"/>
      <c r="WPY5" s="107"/>
      <c r="WPZ5" s="107"/>
      <c r="WQA5" s="107"/>
      <c r="WQB5" s="107"/>
      <c r="WQC5" s="107"/>
      <c r="WQD5" s="107"/>
      <c r="WQE5" s="107"/>
      <c r="WQF5" s="107"/>
      <c r="WQG5" s="107"/>
      <c r="WQH5" s="107"/>
      <c r="WQI5" s="107"/>
      <c r="WQJ5" s="107"/>
      <c r="WQK5" s="107"/>
      <c r="WQL5" s="107"/>
      <c r="WQM5" s="107"/>
      <c r="WQN5" s="107"/>
      <c r="WQO5" s="107"/>
      <c r="WQP5" s="107"/>
      <c r="WQQ5" s="107"/>
      <c r="WQR5" s="107"/>
      <c r="WQS5" s="107"/>
      <c r="WQT5" s="107"/>
      <c r="WQU5" s="107"/>
      <c r="WQV5" s="107"/>
      <c r="WQW5" s="107"/>
      <c r="WQX5" s="107"/>
      <c r="WQY5" s="107"/>
      <c r="WQZ5" s="107"/>
      <c r="WRA5" s="107"/>
      <c r="WRB5" s="107"/>
      <c r="WRC5" s="107"/>
      <c r="WRD5" s="107"/>
      <c r="WRE5" s="107"/>
      <c r="WRF5" s="107"/>
      <c r="WRG5" s="107"/>
      <c r="WRH5" s="107"/>
      <c r="WRI5" s="107"/>
      <c r="WRJ5" s="107"/>
      <c r="WRK5" s="107"/>
      <c r="WRL5" s="107"/>
      <c r="WRM5" s="107"/>
      <c r="WRN5" s="107"/>
      <c r="WRO5" s="107"/>
      <c r="WRP5" s="107"/>
      <c r="WRQ5" s="107"/>
      <c r="WRR5" s="107"/>
      <c r="WRS5" s="107"/>
      <c r="WRT5" s="107"/>
      <c r="WRU5" s="107"/>
      <c r="WRV5" s="107"/>
      <c r="WRW5" s="107"/>
      <c r="WRX5" s="107"/>
      <c r="WRY5" s="107"/>
      <c r="WRZ5" s="107"/>
      <c r="WSA5" s="107"/>
      <c r="WSB5" s="107"/>
      <c r="WSC5" s="107"/>
      <c r="WSD5" s="107"/>
      <c r="WSE5" s="107"/>
      <c r="WSF5" s="107"/>
      <c r="WSG5" s="107"/>
      <c r="WSH5" s="107"/>
      <c r="WSI5" s="107"/>
      <c r="WSJ5" s="107"/>
      <c r="WSK5" s="107"/>
      <c r="WSL5" s="107"/>
      <c r="WSM5" s="107"/>
      <c r="WSN5" s="107"/>
      <c r="WSO5" s="107"/>
      <c r="WSP5" s="107"/>
      <c r="WSQ5" s="107"/>
      <c r="WSR5" s="107"/>
      <c r="WSS5" s="107"/>
      <c r="WST5" s="107"/>
      <c r="WSU5" s="107"/>
      <c r="WSV5" s="107"/>
      <c r="WSW5" s="107"/>
      <c r="WSX5" s="107"/>
      <c r="WSY5" s="107"/>
      <c r="WSZ5" s="107"/>
      <c r="WTA5" s="107"/>
      <c r="WTB5" s="107"/>
      <c r="WTC5" s="107"/>
      <c r="WTD5" s="107"/>
      <c r="WTE5" s="107"/>
      <c r="WTF5" s="107"/>
      <c r="WTG5" s="107"/>
      <c r="WTH5" s="107"/>
      <c r="WTI5" s="107"/>
      <c r="WTJ5" s="107"/>
      <c r="WTK5" s="107"/>
      <c r="WTL5" s="107"/>
      <c r="WTM5" s="107"/>
      <c r="WTN5" s="107"/>
      <c r="WTO5" s="107"/>
      <c r="WTP5" s="107"/>
      <c r="WTQ5" s="107"/>
      <c r="WTR5" s="107"/>
      <c r="WTS5" s="107"/>
      <c r="WTT5" s="107"/>
      <c r="WTU5" s="107"/>
      <c r="WTV5" s="107"/>
      <c r="WTW5" s="107"/>
      <c r="WTX5" s="107"/>
      <c r="WTY5" s="107"/>
      <c r="WTZ5" s="107"/>
      <c r="WUA5" s="107"/>
      <c r="WUB5" s="107"/>
      <c r="WUC5" s="107"/>
      <c r="WUD5" s="107"/>
      <c r="WUE5" s="107"/>
      <c r="WUF5" s="107"/>
      <c r="WUG5" s="107"/>
      <c r="WUH5" s="107"/>
      <c r="WUI5" s="107"/>
      <c r="WUJ5" s="107"/>
      <c r="WUK5" s="107"/>
      <c r="WUL5" s="107"/>
      <c r="WUM5" s="107"/>
      <c r="WUN5" s="107"/>
      <c r="WUO5" s="107"/>
      <c r="WUP5" s="107"/>
      <c r="WUQ5" s="107"/>
      <c r="WUR5" s="107"/>
      <c r="WUS5" s="107"/>
      <c r="WUT5" s="107"/>
      <c r="WUU5" s="107"/>
      <c r="WUV5" s="107"/>
      <c r="WUW5" s="107"/>
      <c r="WUX5" s="107"/>
      <c r="WUY5" s="107"/>
      <c r="WUZ5" s="107"/>
      <c r="WVA5" s="107"/>
      <c r="WVB5" s="107"/>
      <c r="WVC5" s="107"/>
      <c r="WVD5" s="107"/>
      <c r="WVE5" s="107"/>
      <c r="WVF5" s="107"/>
      <c r="WVG5" s="107"/>
      <c r="WVH5" s="107"/>
      <c r="WVI5" s="107"/>
      <c r="WVJ5" s="107"/>
      <c r="WVK5" s="107"/>
      <c r="WVL5" s="107"/>
      <c r="WVM5" s="107"/>
      <c r="WVN5" s="107"/>
      <c r="WVO5" s="107"/>
      <c r="WVP5" s="107"/>
      <c r="WVQ5" s="107"/>
      <c r="WVR5" s="107"/>
      <c r="WVS5" s="107"/>
      <c r="WVT5" s="107"/>
      <c r="WVU5" s="107"/>
      <c r="WVV5" s="107"/>
      <c r="WVW5" s="107"/>
      <c r="WVX5" s="107"/>
      <c r="WVY5" s="107"/>
      <c r="WVZ5" s="107"/>
      <c r="WWA5" s="107"/>
      <c r="WWB5" s="107"/>
      <c r="WWC5" s="107"/>
      <c r="WWD5" s="107"/>
      <c r="WWE5" s="107"/>
      <c r="WWF5" s="107"/>
      <c r="WWG5" s="107"/>
      <c r="WWH5" s="107"/>
      <c r="WWI5" s="107"/>
      <c r="WWJ5" s="107"/>
      <c r="WWK5" s="107"/>
      <c r="WWL5" s="107"/>
      <c r="WWM5" s="107"/>
      <c r="WWN5" s="107"/>
      <c r="WWO5" s="107"/>
      <c r="WWP5" s="107"/>
      <c r="WWQ5" s="107"/>
      <c r="WWR5" s="107"/>
      <c r="WWS5" s="107"/>
      <c r="WWT5" s="107"/>
      <c r="WWU5" s="107"/>
      <c r="WWV5" s="107"/>
      <c r="WWW5" s="107"/>
      <c r="WWX5" s="107"/>
      <c r="WWY5" s="107"/>
      <c r="WWZ5" s="107"/>
      <c r="WXA5" s="107"/>
      <c r="WXB5" s="107"/>
      <c r="WXC5" s="107"/>
      <c r="WXD5" s="107"/>
      <c r="WXE5" s="107"/>
      <c r="WXF5" s="107"/>
      <c r="WXG5" s="107"/>
      <c r="WXH5" s="107"/>
      <c r="WXI5" s="107"/>
      <c r="WXJ5" s="107"/>
      <c r="WXK5" s="107"/>
      <c r="WXL5" s="107"/>
      <c r="WXM5" s="107"/>
      <c r="WXN5" s="107"/>
      <c r="WXO5" s="107"/>
      <c r="WXP5" s="107"/>
      <c r="WXQ5" s="107"/>
      <c r="WXR5" s="107"/>
      <c r="WXS5" s="107"/>
      <c r="WXT5" s="107"/>
      <c r="WXU5" s="107"/>
      <c r="WXV5" s="107"/>
      <c r="WXW5" s="107"/>
      <c r="WXX5" s="107"/>
      <c r="WXY5" s="107"/>
      <c r="WXZ5" s="107"/>
      <c r="WYA5" s="107"/>
      <c r="WYB5" s="107"/>
      <c r="WYC5" s="107"/>
      <c r="WYD5" s="107"/>
      <c r="WYE5" s="107"/>
      <c r="WYF5" s="107"/>
      <c r="WYG5" s="107"/>
      <c r="WYH5" s="107"/>
      <c r="WYI5" s="107"/>
      <c r="WYJ5" s="107"/>
      <c r="WYK5" s="107"/>
      <c r="WYL5" s="107"/>
      <c r="WYM5" s="107"/>
      <c r="WYN5" s="107"/>
      <c r="WYO5" s="107"/>
      <c r="WYP5" s="107"/>
      <c r="WYQ5" s="107"/>
      <c r="WYR5" s="107"/>
      <c r="WYS5" s="107"/>
      <c r="WYT5" s="107"/>
      <c r="WYU5" s="107"/>
      <c r="WYV5" s="107"/>
      <c r="WYW5" s="107"/>
      <c r="WYX5" s="107"/>
      <c r="WYY5" s="107"/>
      <c r="WYZ5" s="107"/>
      <c r="WZA5" s="107"/>
      <c r="WZB5" s="107"/>
      <c r="WZC5" s="107"/>
      <c r="WZD5" s="107"/>
      <c r="WZE5" s="107"/>
      <c r="WZF5" s="107"/>
      <c r="WZG5" s="107"/>
      <c r="WZH5" s="107"/>
      <c r="WZI5" s="107"/>
      <c r="WZJ5" s="107"/>
      <c r="WZK5" s="107"/>
      <c r="WZL5" s="107"/>
      <c r="WZM5" s="107"/>
      <c r="WZN5" s="107"/>
      <c r="WZO5" s="107"/>
      <c r="WZP5" s="107"/>
      <c r="WZQ5" s="107"/>
      <c r="WZR5" s="107"/>
      <c r="WZS5" s="107"/>
      <c r="WZT5" s="107"/>
      <c r="WZU5" s="107"/>
      <c r="WZV5" s="107"/>
      <c r="WZW5" s="107"/>
      <c r="WZX5" s="107"/>
      <c r="WZY5" s="107"/>
      <c r="WZZ5" s="107"/>
      <c r="XAA5" s="107"/>
      <c r="XAB5" s="107"/>
      <c r="XAC5" s="107"/>
      <c r="XAD5" s="107"/>
      <c r="XAE5" s="107"/>
      <c r="XAF5" s="107"/>
      <c r="XAG5" s="107"/>
      <c r="XAH5" s="107"/>
      <c r="XAI5" s="107"/>
      <c r="XAJ5" s="107"/>
      <c r="XAK5" s="107"/>
      <c r="XAL5" s="107"/>
      <c r="XAM5" s="107"/>
      <c r="XAN5" s="107"/>
      <c r="XAO5" s="107"/>
      <c r="XAP5" s="107"/>
      <c r="XAQ5" s="107"/>
      <c r="XAR5" s="107"/>
      <c r="XAS5" s="107"/>
      <c r="XAT5" s="107"/>
      <c r="XAU5" s="107"/>
      <c r="XAV5" s="107"/>
      <c r="XAW5" s="107"/>
      <c r="XAX5" s="107"/>
      <c r="XAY5" s="107"/>
      <c r="XAZ5" s="107"/>
      <c r="XBA5" s="107"/>
      <c r="XBB5" s="107"/>
      <c r="XBC5" s="107"/>
      <c r="XBD5" s="107"/>
      <c r="XBE5" s="107"/>
      <c r="XBF5" s="107"/>
      <c r="XBG5" s="107"/>
      <c r="XBH5" s="107"/>
      <c r="XBI5" s="107"/>
      <c r="XBJ5" s="107"/>
      <c r="XBK5" s="107"/>
      <c r="XBL5" s="107"/>
      <c r="XBM5" s="107"/>
      <c r="XBN5" s="107"/>
      <c r="XBO5" s="107"/>
      <c r="XBP5" s="107"/>
      <c r="XBQ5" s="107"/>
      <c r="XBR5" s="107"/>
      <c r="XBS5" s="107"/>
      <c r="XBT5" s="107"/>
      <c r="XBU5" s="107"/>
      <c r="XBV5" s="107"/>
      <c r="XBW5" s="107"/>
      <c r="XBX5" s="107"/>
      <c r="XBY5" s="107"/>
      <c r="XBZ5" s="107"/>
      <c r="XCA5" s="107"/>
      <c r="XCB5" s="107"/>
      <c r="XCC5" s="107"/>
      <c r="XCD5" s="107"/>
      <c r="XCE5" s="107"/>
      <c r="XCF5" s="107"/>
      <c r="XCG5" s="107"/>
      <c r="XCH5" s="107"/>
      <c r="XCI5" s="107"/>
      <c r="XCJ5" s="107"/>
      <c r="XCK5" s="107"/>
      <c r="XCL5" s="107"/>
      <c r="XCM5" s="107"/>
      <c r="XCN5" s="107"/>
      <c r="XCO5" s="107"/>
      <c r="XCP5" s="107"/>
      <c r="XCQ5" s="107"/>
      <c r="XCR5" s="107"/>
      <c r="XCS5" s="107"/>
      <c r="XCT5" s="107"/>
      <c r="XCU5" s="107"/>
      <c r="XCV5" s="107"/>
      <c r="XCW5" s="107"/>
      <c r="XCX5" s="107"/>
      <c r="XCY5" s="107"/>
      <c r="XCZ5" s="107"/>
      <c r="XDA5" s="107"/>
      <c r="XDB5" s="107"/>
      <c r="XDC5" s="107"/>
      <c r="XDD5" s="107"/>
      <c r="XDE5" s="107"/>
      <c r="XDF5" s="107"/>
      <c r="XDG5" s="107"/>
      <c r="XDH5" s="107"/>
      <c r="XDI5" s="107"/>
      <c r="XDJ5" s="107"/>
      <c r="XDK5" s="107"/>
      <c r="XDL5" s="107"/>
      <c r="XDM5" s="107"/>
      <c r="XDN5" s="107"/>
      <c r="XDO5" s="107"/>
      <c r="XDP5" s="107"/>
      <c r="XDQ5" s="107"/>
      <c r="XDR5" s="107"/>
      <c r="XDS5" s="107"/>
      <c r="XDT5" s="107"/>
      <c r="XDU5" s="107"/>
      <c r="XDV5" s="107"/>
      <c r="XDW5" s="107"/>
      <c r="XDX5" s="107"/>
      <c r="XDY5" s="107"/>
      <c r="XDZ5" s="107"/>
      <c r="XEA5" s="107"/>
      <c r="XEB5" s="107"/>
      <c r="XEC5" s="107"/>
      <c r="XED5" s="107"/>
      <c r="XEE5" s="107"/>
      <c r="XEF5" s="107"/>
      <c r="XEG5" s="107"/>
      <c r="XEH5" s="107"/>
      <c r="XEI5" s="107"/>
      <c r="XEJ5" s="107"/>
      <c r="XEK5" s="107"/>
      <c r="XEL5" s="107"/>
      <c r="XEM5" s="107"/>
      <c r="XEN5" s="107"/>
      <c r="XEO5" s="107"/>
      <c r="XEP5" s="107"/>
      <c r="XEQ5" s="107"/>
      <c r="XER5" s="107"/>
      <c r="XES5" s="107"/>
      <c r="XET5" s="107"/>
    </row>
    <row r="6" spans="1:16374" s="522" customFormat="1" ht="30.75" customHeight="1" thickBot="1">
      <c r="A6" s="381"/>
      <c r="B6" s="484"/>
      <c r="C6" s="1446"/>
      <c r="D6" s="646" t="s">
        <v>321</v>
      </c>
      <c r="E6" s="443"/>
      <c r="F6" s="630" t="e">
        <f>HLOOKUP(E6,$R$3:$S$6, $P6, FALSE)</f>
        <v>#N/A</v>
      </c>
      <c r="G6" s="443"/>
      <c r="H6" s="630" t="e">
        <f>HLOOKUP(G6,$R$3:$S$6, $P6, FALSE)</f>
        <v>#N/A</v>
      </c>
      <c r="I6" s="443"/>
      <c r="J6" s="630" t="e">
        <f>HLOOKUP(I6,$R$3:$S$6, $P6, FALSE)</f>
        <v>#N/A</v>
      </c>
      <c r="K6" s="910"/>
      <c r="L6" s="630" t="e">
        <f>HLOOKUP(K6,$R$3:$S$6, $P6, FALSE)</f>
        <v>#N/A</v>
      </c>
      <c r="M6" s="10"/>
      <c r="N6" s="474"/>
      <c r="P6" s="647">
        <v>4</v>
      </c>
      <c r="Q6" s="1443"/>
      <c r="R6" s="110">
        <v>1</v>
      </c>
      <c r="S6" s="111">
        <v>-1</v>
      </c>
      <c r="T6" s="107"/>
      <c r="U6" s="107"/>
      <c r="V6" s="107"/>
      <c r="W6" s="255">
        <v>1</v>
      </c>
      <c r="Y6" s="641"/>
    </row>
    <row r="7" spans="1:16374" s="522" customFormat="1" ht="20.45" customHeight="1" thickBot="1">
      <c r="A7" s="381"/>
      <c r="B7" s="484"/>
      <c r="C7" s="1103" t="s">
        <v>105</v>
      </c>
      <c r="D7" s="913" t="s">
        <v>589</v>
      </c>
      <c r="E7" s="1315" t="e">
        <f>SUM(F5:F6)</f>
        <v>#N/A</v>
      </c>
      <c r="F7" s="1316"/>
      <c r="G7" s="1315" t="e">
        <f>SUM(H5:H6)</f>
        <v>#N/A</v>
      </c>
      <c r="H7" s="1316"/>
      <c r="I7" s="1315" t="e">
        <f>SUM(J5:J6)</f>
        <v>#N/A</v>
      </c>
      <c r="J7" s="1316"/>
      <c r="K7" s="1315" t="e">
        <f>SUM(L5:L6)</f>
        <v>#N/A</v>
      </c>
      <c r="L7" s="1316"/>
      <c r="M7" s="10"/>
      <c r="N7" s="474"/>
      <c r="P7" s="492" t="s">
        <v>95</v>
      </c>
      <c r="Q7" s="364"/>
      <c r="R7" s="493">
        <f>SUM(R5:R6)</f>
        <v>6</v>
      </c>
      <c r="S7" s="493">
        <f t="shared" ref="S7:V7" si="0">SUM(S5:S6)</f>
        <v>3</v>
      </c>
      <c r="T7" s="493">
        <f t="shared" si="0"/>
        <v>3</v>
      </c>
      <c r="U7" s="493">
        <f t="shared" si="0"/>
        <v>2</v>
      </c>
      <c r="V7" s="494">
        <f t="shared" si="0"/>
        <v>0</v>
      </c>
      <c r="W7" s="495">
        <f>SUM(W5:W6)</f>
        <v>6</v>
      </c>
      <c r="Y7" s="641"/>
    </row>
    <row r="8" spans="1:16374" s="522" customFormat="1" ht="18" customHeight="1">
      <c r="A8" s="381"/>
      <c r="B8" s="484"/>
      <c r="C8" s="1104"/>
      <c r="D8" s="590" t="s">
        <v>149</v>
      </c>
      <c r="E8" s="1304">
        <f>$W$7</f>
        <v>6</v>
      </c>
      <c r="F8" s="1305"/>
      <c r="G8" s="1304">
        <f>$W$7</f>
        <v>6</v>
      </c>
      <c r="H8" s="1305"/>
      <c r="I8" s="1304">
        <f>$W$7</f>
        <v>6</v>
      </c>
      <c r="J8" s="1305"/>
      <c r="K8" s="1304">
        <f>$W$7</f>
        <v>6</v>
      </c>
      <c r="L8" s="1305"/>
      <c r="M8" s="10"/>
      <c r="N8" s="474"/>
      <c r="R8" s="107"/>
      <c r="S8" s="107"/>
      <c r="T8" s="107"/>
      <c r="U8" s="107"/>
      <c r="V8" s="107"/>
      <c r="W8" s="107"/>
      <c r="Y8" s="641"/>
    </row>
    <row r="9" spans="1:16374" s="522" customFormat="1" ht="18" customHeight="1" thickBot="1">
      <c r="A9" s="381"/>
      <c r="B9" s="484"/>
      <c r="C9" s="1104"/>
      <c r="D9" s="914" t="s">
        <v>590</v>
      </c>
      <c r="E9" s="1300" t="e">
        <f>E7/E8</f>
        <v>#N/A</v>
      </c>
      <c r="F9" s="1301"/>
      <c r="G9" s="1300" t="e">
        <f t="shared" ref="G9" si="1">G7/G8</f>
        <v>#N/A</v>
      </c>
      <c r="H9" s="1301"/>
      <c r="I9" s="1300" t="e">
        <f>I7/I8</f>
        <v>#N/A</v>
      </c>
      <c r="J9" s="1301"/>
      <c r="K9" s="1300" t="e">
        <f t="shared" ref="K9" si="2">K7/K8</f>
        <v>#N/A</v>
      </c>
      <c r="L9" s="1301"/>
      <c r="M9" s="10"/>
      <c r="N9" s="474"/>
      <c r="R9" s="107"/>
      <c r="S9" s="107"/>
      <c r="T9" s="107"/>
      <c r="U9" s="107"/>
      <c r="V9" s="107"/>
      <c r="W9" s="107"/>
      <c r="Y9" s="641"/>
    </row>
    <row r="10" spans="1:16374" s="522" customFormat="1" ht="21.75" customHeight="1" thickBot="1">
      <c r="A10" s="381"/>
      <c r="B10" s="484"/>
      <c r="C10" s="1105"/>
      <c r="D10" s="592" t="s">
        <v>5</v>
      </c>
      <c r="E10" s="1308" t="e">
        <f>IF(ISNUMBER(K7),(SUM(E7:L7)/SUM(E8:L8)),IF(ISNUMBER(I7),(SUM(E7:J7)/SUM(E8:J8)),IF(ISNUMBER(G7),(SUM(E7:H7)/SUM(E8:H8)),E9)))</f>
        <v>#N/A</v>
      </c>
      <c r="F10" s="1309"/>
      <c r="G10" s="1309"/>
      <c r="H10" s="1309"/>
      <c r="I10" s="1309"/>
      <c r="J10" s="1309"/>
      <c r="K10" s="1309"/>
      <c r="L10" s="1310"/>
      <c r="M10" s="10"/>
      <c r="N10" s="474"/>
      <c r="R10" s="107"/>
      <c r="S10" s="107"/>
      <c r="T10" s="107"/>
      <c r="U10" s="107"/>
      <c r="V10" s="107"/>
      <c r="W10" s="107"/>
      <c r="Y10" s="641"/>
    </row>
    <row r="11" spans="1:16374" s="522" customFormat="1" ht="62.45" customHeight="1">
      <c r="A11" s="381"/>
      <c r="B11" s="484"/>
      <c r="C11" s="1210" t="s">
        <v>591</v>
      </c>
      <c r="D11" s="1210"/>
      <c r="E11" s="1210"/>
      <c r="F11" s="1210"/>
      <c r="G11" s="1210"/>
      <c r="H11" s="1210"/>
      <c r="I11" s="1210"/>
      <c r="J11" s="1210"/>
      <c r="K11" s="1210"/>
      <c r="L11" s="1210"/>
      <c r="M11" s="423"/>
      <c r="N11" s="474"/>
      <c r="R11" s="107"/>
      <c r="S11" s="107"/>
      <c r="T11" s="107"/>
      <c r="U11" s="107"/>
      <c r="V11" s="107"/>
      <c r="W11" s="107"/>
      <c r="Y11" s="641"/>
    </row>
    <row r="12" spans="1:16374" s="522" customFormat="1">
      <c r="A12" s="381"/>
      <c r="B12" s="484"/>
      <c r="C12" s="637"/>
      <c r="D12" s="38"/>
      <c r="E12" s="25"/>
      <c r="F12" s="25"/>
      <c r="G12" s="25"/>
      <c r="H12" s="25"/>
      <c r="I12" s="25"/>
      <c r="J12" s="25"/>
      <c r="K12" s="25"/>
      <c r="L12" s="25"/>
      <c r="M12" s="428"/>
      <c r="N12" s="474"/>
      <c r="R12" s="107"/>
      <c r="S12" s="107"/>
      <c r="T12" s="107"/>
      <c r="U12" s="107"/>
      <c r="V12" s="107"/>
      <c r="W12" s="107"/>
      <c r="Y12" s="641"/>
    </row>
    <row r="13" spans="1:16374">
      <c r="A13" s="381"/>
      <c r="B13" s="381"/>
      <c r="C13" s="381"/>
      <c r="D13" s="381"/>
      <c r="E13" s="381"/>
      <c r="F13" s="381"/>
      <c r="G13" s="381"/>
      <c r="H13" s="381"/>
      <c r="I13" s="381"/>
      <c r="J13" s="381"/>
      <c r="K13" s="381"/>
      <c r="L13" s="381"/>
      <c r="M13" s="381"/>
      <c r="N13" s="474"/>
      <c r="O13" s="474"/>
      <c r="P13" s="474"/>
      <c r="Q13" s="474"/>
      <c r="R13" s="478"/>
      <c r="S13" s="478"/>
      <c r="T13" s="478"/>
      <c r="U13" s="478"/>
      <c r="V13" s="478"/>
      <c r="W13" s="478"/>
      <c r="X13" s="474"/>
      <c r="Y13" s="641"/>
    </row>
    <row r="14" spans="1:16374" hidden="1"/>
    <row r="15" spans="1:16374" hidden="1"/>
    <row r="16" spans="1:16374" hidden="1"/>
    <row r="17" hidden="1"/>
    <row r="18" hidden="1"/>
    <row r="19" hidden="1"/>
  </sheetData>
  <sheetProtection password="DC2B" sheet="1" objects="1" scenarios="1" selectLockedCells="1"/>
  <mergeCells count="24">
    <mergeCell ref="C11:L11"/>
    <mergeCell ref="Q4:Q6"/>
    <mergeCell ref="C7:C10"/>
    <mergeCell ref="E7:F7"/>
    <mergeCell ref="G7:H7"/>
    <mergeCell ref="I7:J7"/>
    <mergeCell ref="K7:L7"/>
    <mergeCell ref="E9:F9"/>
    <mergeCell ref="G9:H9"/>
    <mergeCell ref="I9:J9"/>
    <mergeCell ref="K9:L9"/>
    <mergeCell ref="E10:L10"/>
    <mergeCell ref="C4:C6"/>
    <mergeCell ref="D4:L4"/>
    <mergeCell ref="E8:F8"/>
    <mergeCell ref="G8:H8"/>
    <mergeCell ref="I8:J8"/>
    <mergeCell ref="K8:L8"/>
    <mergeCell ref="K2:L2"/>
    <mergeCell ref="D1:H1"/>
    <mergeCell ref="C2:D3"/>
    <mergeCell ref="E2:F2"/>
    <mergeCell ref="G2:H2"/>
    <mergeCell ref="I2:J2"/>
  </mergeCells>
  <conditionalFormatting sqref="F5:F6">
    <cfRule type="expression" dxfId="33" priority="7" stopIfTrue="1">
      <formula>ISBLANK(E5)</formula>
    </cfRule>
    <cfRule type="expression" dxfId="32" priority="8" stopIfTrue="1">
      <formula>NOT(ISBLANK(E5))</formula>
    </cfRule>
  </conditionalFormatting>
  <conditionalFormatting sqref="H5:H6">
    <cfRule type="expression" dxfId="31" priority="5" stopIfTrue="1">
      <formula>ISBLANK(G5)</formula>
    </cfRule>
    <cfRule type="expression" dxfId="30" priority="6" stopIfTrue="1">
      <formula>NOT(ISBLANK(G5))</formula>
    </cfRule>
  </conditionalFormatting>
  <conditionalFormatting sqref="L5:L6">
    <cfRule type="expression" dxfId="29" priority="1" stopIfTrue="1">
      <formula>ISBLANK(K5)</formula>
    </cfRule>
    <cfRule type="expression" dxfId="28" priority="2" stopIfTrue="1">
      <formula>NOT(ISBLANK(K5))</formula>
    </cfRule>
  </conditionalFormatting>
  <conditionalFormatting sqref="J5:J6">
    <cfRule type="expression" dxfId="27" priority="3" stopIfTrue="1">
      <formula>ISBLANK(I5)</formula>
    </cfRule>
    <cfRule type="expression" dxfId="26" priority="4" stopIfTrue="1">
      <formula>NOT(ISBLANK(I5))</formula>
    </cfRule>
  </conditionalFormatting>
  <dataValidations count="2">
    <dataValidation type="list" allowBlank="1" showInputMessage="1" showErrorMessage="1" errorTitle="Invalid Answer" error="Please enter &quot;YES&quot; or &quot;NO&quot; only" prompt="Please enter &quot;YES&quot; or &quot;NO&quot;" sqref="E6 K6 I6 G6">
      <formula1>$R$3:$S$3</formula1>
    </dataValidation>
    <dataValidation type="list" allowBlank="1" showInputMessage="1" showErrorMessage="1" errorTitle="Invalid Answer" error="Please enter &gt;50% _x000a_                     25% to 34%  _x000a_                     15% to 24%_x000a_                     0 to 14%" prompt="Please enter &gt;50% _x000a_                     25% to 34%  _x000a_                     15% to 24%_x000a_                     0 to 14%" sqref="K5 E5 G5 I5">
      <formula1>$R$4:$V$4</formula1>
    </dataValidation>
  </dataValidations>
  <pageMargins left="0.25" right="0.25" top="0.25" bottom="0.25" header="0" footer="0"/>
  <pageSetup orientation="landscape"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dimension ref="A1:XFD35"/>
  <sheetViews>
    <sheetView showGridLines="0" workbookViewId="0">
      <pane ySplit="3" topLeftCell="A4" activePane="bottomLeft" state="frozen"/>
      <selection pane="bottomLeft" activeCell="I2" sqref="I2:J2"/>
    </sheetView>
  </sheetViews>
  <sheetFormatPr defaultColWidth="0" defaultRowHeight="14.25" zeroHeight="1"/>
  <cols>
    <col min="1" max="2" width="1.75" style="473" customWidth="1"/>
    <col min="3" max="3" width="4.25" style="7" customWidth="1"/>
    <col min="4" max="4" width="73.375" style="7" customWidth="1"/>
    <col min="5" max="5" width="9.25" style="522" customWidth="1"/>
    <col min="6" max="6" width="4.375" style="522" customWidth="1"/>
    <col min="7" max="7" width="9.375" style="522" customWidth="1"/>
    <col min="8" max="8" width="5.375" style="522" customWidth="1"/>
    <col min="9" max="9" width="10.125" style="522" customWidth="1"/>
    <col min="10" max="10" width="5.25" style="522" customWidth="1"/>
    <col min="11" max="11" width="1.875" style="7" customWidth="1"/>
    <col min="12" max="12" width="1.875" style="38" customWidth="1"/>
    <col min="13" max="13" width="1.875" style="38" hidden="1" customWidth="1"/>
    <col min="14" max="14" width="4.375" style="233" hidden="1" customWidth="1"/>
    <col min="15" max="15" width="4.375" style="7" hidden="1" customWidth="1"/>
    <col min="16" max="18" width="6.375" style="522" hidden="1" customWidth="1"/>
    <col min="19" max="19" width="2.375" style="7" hidden="1" customWidth="1"/>
    <col min="20" max="20" width="2.375" style="7" customWidth="1"/>
    <col min="21" max="22" width="2.375" style="7" hidden="1" customWidth="1"/>
    <col min="23" max="23" width="0" style="7" hidden="1" customWidth="1"/>
    <col min="24" max="16384" width="6.375" style="7" hidden="1"/>
  </cols>
  <sheetData>
    <row r="1" spans="1:20" s="522" customFormat="1" ht="24" customHeight="1" thickBot="1">
      <c r="A1" s="381"/>
      <c r="B1" s="484"/>
      <c r="C1" s="498"/>
      <c r="D1" s="1184" t="s">
        <v>245</v>
      </c>
      <c r="E1" s="1185"/>
      <c r="F1" s="1185"/>
      <c r="G1" s="1185"/>
      <c r="H1" s="1186"/>
      <c r="I1" s="610"/>
      <c r="J1" s="610"/>
      <c r="K1" s="106"/>
      <c r="L1" s="474"/>
      <c r="M1" s="383"/>
      <c r="N1" s="383"/>
      <c r="O1" s="393"/>
      <c r="P1" s="393"/>
      <c r="Q1" s="393"/>
      <c r="R1" s="107"/>
      <c r="S1" s="107"/>
      <c r="T1" s="641"/>
    </row>
    <row r="2" spans="1:20" s="522" customFormat="1" ht="35.25" customHeight="1" thickBot="1">
      <c r="A2" s="381"/>
      <c r="B2" s="484"/>
      <c r="C2" s="1036" t="s">
        <v>436</v>
      </c>
      <c r="D2" s="1037"/>
      <c r="E2" s="1115" t="s">
        <v>136</v>
      </c>
      <c r="F2" s="1282"/>
      <c r="G2" s="1117" t="s">
        <v>137</v>
      </c>
      <c r="H2" s="1283"/>
      <c r="I2" s="1115" t="s">
        <v>138</v>
      </c>
      <c r="J2" s="1282"/>
      <c r="K2" s="106"/>
      <c r="L2" s="474"/>
      <c r="M2" s="383"/>
      <c r="N2" s="490" t="s">
        <v>102</v>
      </c>
      <c r="O2" s="107"/>
      <c r="P2" s="107"/>
      <c r="Q2" s="107"/>
      <c r="R2" s="107"/>
      <c r="S2" s="107"/>
      <c r="T2" s="641"/>
    </row>
    <row r="3" spans="1:20" s="522" customFormat="1" ht="39.75" customHeight="1" thickBot="1">
      <c r="A3" s="381"/>
      <c r="B3" s="484"/>
      <c r="C3" s="1364"/>
      <c r="D3" s="1365"/>
      <c r="E3" s="445" t="s">
        <v>101</v>
      </c>
      <c r="F3" s="446" t="s">
        <v>99</v>
      </c>
      <c r="G3" s="445" t="s">
        <v>101</v>
      </c>
      <c r="H3" s="459" t="s">
        <v>99</v>
      </c>
      <c r="I3" s="445" t="s">
        <v>101</v>
      </c>
      <c r="J3" s="446" t="s">
        <v>99</v>
      </c>
      <c r="K3" s="106"/>
      <c r="L3" s="474"/>
      <c r="M3" s="383"/>
      <c r="N3" s="490">
        <v>1</v>
      </c>
      <c r="O3" s="655"/>
      <c r="P3" s="656" t="s">
        <v>98</v>
      </c>
      <c r="Q3" s="657" t="s">
        <v>97</v>
      </c>
      <c r="R3" s="642" t="s">
        <v>96</v>
      </c>
      <c r="S3" s="107"/>
      <c r="T3" s="641"/>
    </row>
    <row r="4" spans="1:20" s="352" customFormat="1" ht="21.75" customHeight="1">
      <c r="A4" s="650"/>
      <c r="B4" s="651"/>
      <c r="C4" s="1463" t="s">
        <v>81</v>
      </c>
      <c r="D4" s="1461" t="s">
        <v>81</v>
      </c>
      <c r="E4" s="1461"/>
      <c r="F4" s="1461"/>
      <c r="G4" s="1461"/>
      <c r="H4" s="1461"/>
      <c r="I4" s="1461"/>
      <c r="J4" s="1462"/>
      <c r="K4" s="106"/>
      <c r="L4" s="478"/>
      <c r="M4" s="107"/>
      <c r="N4" s="663">
        <v>2</v>
      </c>
      <c r="O4" s="1458" t="s">
        <v>81</v>
      </c>
      <c r="P4" s="664">
        <v>0</v>
      </c>
      <c r="Q4" s="665">
        <v>0</v>
      </c>
      <c r="R4" s="666">
        <v>0</v>
      </c>
      <c r="T4" s="641"/>
    </row>
    <row r="5" spans="1:20" s="352" customFormat="1" ht="40.5" customHeight="1">
      <c r="A5" s="650"/>
      <c r="B5" s="651"/>
      <c r="C5" s="1464"/>
      <c r="D5" s="710" t="s">
        <v>438</v>
      </c>
      <c r="E5" s="906"/>
      <c r="F5" s="620" t="e">
        <f>HLOOKUP(E5, $P$3:$Q$14, $N5, FALSE)</f>
        <v>#N/A</v>
      </c>
      <c r="G5" s="906"/>
      <c r="H5" s="620" t="e">
        <f t="shared" ref="H5:H7" si="0">HLOOKUP(G5, $P$3:$Q$14, $N5, FALSE)</f>
        <v>#N/A</v>
      </c>
      <c r="I5" s="708"/>
      <c r="J5" s="620" t="e">
        <f t="shared" ref="J5:J7" si="1">HLOOKUP(I5, $P$3:$Q$14, $N5, FALSE)</f>
        <v>#N/A</v>
      </c>
      <c r="K5" s="106"/>
      <c r="L5" s="478"/>
      <c r="M5" s="107"/>
      <c r="N5" s="663">
        <v>3</v>
      </c>
      <c r="O5" s="1459"/>
      <c r="P5" s="108">
        <v>3</v>
      </c>
      <c r="Q5" s="667">
        <v>0</v>
      </c>
      <c r="R5" s="255">
        <v>3</v>
      </c>
      <c r="T5" s="641"/>
    </row>
    <row r="6" spans="1:20" s="352" customFormat="1" ht="40.5" customHeight="1">
      <c r="A6" s="650"/>
      <c r="B6" s="651"/>
      <c r="C6" s="1464"/>
      <c r="D6" s="711" t="s">
        <v>437</v>
      </c>
      <c r="E6" s="908"/>
      <c r="F6" s="620" t="e">
        <f t="shared" ref="F6:H14" si="2">HLOOKUP(E6, $P$3:$Q$14, $N6, FALSE)</f>
        <v>#N/A</v>
      </c>
      <c r="G6" s="908"/>
      <c r="H6" s="620" t="e">
        <f t="shared" si="0"/>
        <v>#N/A</v>
      </c>
      <c r="I6" s="908"/>
      <c r="J6" s="620" t="e">
        <f t="shared" si="1"/>
        <v>#N/A</v>
      </c>
      <c r="K6" s="106"/>
      <c r="L6" s="478"/>
      <c r="M6" s="107"/>
      <c r="N6" s="663">
        <v>4</v>
      </c>
      <c r="O6" s="1459"/>
      <c r="P6" s="108">
        <v>3</v>
      </c>
      <c r="Q6" s="667">
        <v>0</v>
      </c>
      <c r="R6" s="255">
        <v>3</v>
      </c>
      <c r="T6" s="641"/>
    </row>
    <row r="7" spans="1:20" s="352" customFormat="1" ht="40.5" customHeight="1" thickBot="1">
      <c r="A7" s="650"/>
      <c r="B7" s="651"/>
      <c r="C7" s="1465"/>
      <c r="D7" s="712" t="s">
        <v>439</v>
      </c>
      <c r="E7" s="911"/>
      <c r="F7" s="620" t="e">
        <f t="shared" si="2"/>
        <v>#N/A</v>
      </c>
      <c r="G7" s="911"/>
      <c r="H7" s="620" t="e">
        <f t="shared" si="0"/>
        <v>#N/A</v>
      </c>
      <c r="I7" s="911"/>
      <c r="J7" s="620" t="e">
        <f t="shared" si="1"/>
        <v>#N/A</v>
      </c>
      <c r="K7" s="106"/>
      <c r="L7" s="478"/>
      <c r="M7" s="107"/>
      <c r="N7" s="663">
        <v>5</v>
      </c>
      <c r="O7" s="1460"/>
      <c r="P7" s="110">
        <v>2</v>
      </c>
      <c r="Q7" s="668">
        <v>-2</v>
      </c>
      <c r="R7" s="256">
        <v>2</v>
      </c>
      <c r="T7" s="641"/>
    </row>
    <row r="8" spans="1:20" s="352" customFormat="1" ht="20.25" customHeight="1">
      <c r="A8" s="650"/>
      <c r="B8" s="651"/>
      <c r="C8" s="1357" t="s">
        <v>82</v>
      </c>
      <c r="D8" s="1222" t="s">
        <v>82</v>
      </c>
      <c r="E8" s="1222"/>
      <c r="F8" s="1222"/>
      <c r="G8" s="1222"/>
      <c r="H8" s="1222"/>
      <c r="I8" s="1222"/>
      <c r="J8" s="1223"/>
      <c r="K8" s="106"/>
      <c r="L8" s="478"/>
      <c r="M8" s="107"/>
      <c r="N8" s="669">
        <v>6</v>
      </c>
      <c r="O8" s="1224" t="s">
        <v>82</v>
      </c>
      <c r="P8" s="537">
        <v>0</v>
      </c>
      <c r="Q8" s="670">
        <v>0</v>
      </c>
      <c r="R8" s="538">
        <v>0</v>
      </c>
      <c r="T8" s="641"/>
    </row>
    <row r="9" spans="1:20" s="352" customFormat="1" ht="31.5" customHeight="1">
      <c r="A9" s="650"/>
      <c r="B9" s="651"/>
      <c r="C9" s="1358"/>
      <c r="D9" s="710" t="s">
        <v>314</v>
      </c>
      <c r="E9" s="906"/>
      <c r="F9" s="620" t="e">
        <f t="shared" si="2"/>
        <v>#N/A</v>
      </c>
      <c r="G9" s="906"/>
      <c r="H9" s="620" t="e">
        <f t="shared" si="2"/>
        <v>#N/A</v>
      </c>
      <c r="I9" s="906"/>
      <c r="J9" s="620" t="e">
        <f t="shared" ref="J9" si="3">HLOOKUP(I9, $P$3:$Q$14, $N9, FALSE)</f>
        <v>#N/A</v>
      </c>
      <c r="K9" s="106"/>
      <c r="L9" s="478"/>
      <c r="M9" s="107"/>
      <c r="N9" s="669">
        <v>7</v>
      </c>
      <c r="O9" s="1225"/>
      <c r="P9" s="108">
        <v>2</v>
      </c>
      <c r="Q9" s="667">
        <v>-2</v>
      </c>
      <c r="R9" s="255">
        <v>2</v>
      </c>
      <c r="T9" s="641"/>
    </row>
    <row r="10" spans="1:20" s="352" customFormat="1" ht="31.5" customHeight="1">
      <c r="A10" s="650"/>
      <c r="B10" s="651"/>
      <c r="C10" s="1358"/>
      <c r="D10" s="711" t="s">
        <v>315</v>
      </c>
      <c r="E10" s="908"/>
      <c r="F10" s="620" t="e">
        <f t="shared" si="2"/>
        <v>#N/A</v>
      </c>
      <c r="G10" s="908"/>
      <c r="H10" s="620" t="e">
        <f t="shared" si="2"/>
        <v>#N/A</v>
      </c>
      <c r="I10" s="908"/>
      <c r="J10" s="620" t="e">
        <f t="shared" ref="J10" si="4">HLOOKUP(I10, $P$3:$Q$14, $N10, FALSE)</f>
        <v>#N/A</v>
      </c>
      <c r="K10" s="106"/>
      <c r="L10" s="478"/>
      <c r="M10" s="107"/>
      <c r="N10" s="669">
        <v>8</v>
      </c>
      <c r="O10" s="1225"/>
      <c r="P10" s="108">
        <v>1</v>
      </c>
      <c r="Q10" s="667">
        <v>-1</v>
      </c>
      <c r="R10" s="255">
        <v>1</v>
      </c>
      <c r="T10" s="641"/>
    </row>
    <row r="11" spans="1:20" s="352" customFormat="1" ht="31.5" customHeight="1">
      <c r="A11" s="650"/>
      <c r="B11" s="651"/>
      <c r="C11" s="1358"/>
      <c r="D11" s="711" t="s">
        <v>316</v>
      </c>
      <c r="E11" s="908"/>
      <c r="F11" s="620" t="e">
        <f t="shared" si="2"/>
        <v>#N/A</v>
      </c>
      <c r="G11" s="908"/>
      <c r="H11" s="620" t="e">
        <f t="shared" si="2"/>
        <v>#N/A</v>
      </c>
      <c r="I11" s="908"/>
      <c r="J11" s="620" t="e">
        <f t="shared" ref="J11" si="5">HLOOKUP(I11, $P$3:$Q$14, $N11, FALSE)</f>
        <v>#N/A</v>
      </c>
      <c r="K11" s="106"/>
      <c r="L11" s="478"/>
      <c r="M11" s="107"/>
      <c r="N11" s="669">
        <v>9</v>
      </c>
      <c r="O11" s="1225"/>
      <c r="P11" s="108">
        <v>1</v>
      </c>
      <c r="Q11" s="667">
        <v>-1</v>
      </c>
      <c r="R11" s="255">
        <v>1</v>
      </c>
      <c r="T11" s="641"/>
    </row>
    <row r="12" spans="1:20" s="352" customFormat="1" ht="31.5" customHeight="1">
      <c r="A12" s="650"/>
      <c r="B12" s="651"/>
      <c r="C12" s="1358"/>
      <c r="D12" s="711" t="s">
        <v>317</v>
      </c>
      <c r="E12" s="908"/>
      <c r="F12" s="620" t="e">
        <f t="shared" si="2"/>
        <v>#N/A</v>
      </c>
      <c r="G12" s="908"/>
      <c r="H12" s="620" t="e">
        <f t="shared" si="2"/>
        <v>#N/A</v>
      </c>
      <c r="I12" s="908"/>
      <c r="J12" s="620" t="e">
        <f t="shared" ref="J12" si="6">HLOOKUP(I12, $P$3:$Q$14, $N12, FALSE)</f>
        <v>#N/A</v>
      </c>
      <c r="K12" s="106"/>
      <c r="L12" s="478"/>
      <c r="M12" s="107"/>
      <c r="N12" s="669">
        <v>10</v>
      </c>
      <c r="O12" s="1225"/>
      <c r="P12" s="108">
        <v>1</v>
      </c>
      <c r="Q12" s="667">
        <v>-1</v>
      </c>
      <c r="R12" s="255">
        <v>1</v>
      </c>
      <c r="T12" s="641"/>
    </row>
    <row r="13" spans="1:20" s="352" customFormat="1" ht="31.5" customHeight="1">
      <c r="A13" s="650"/>
      <c r="B13" s="651"/>
      <c r="C13" s="1358"/>
      <c r="D13" s="64" t="s">
        <v>318</v>
      </c>
      <c r="E13" s="908"/>
      <c r="F13" s="620" t="e">
        <f t="shared" si="2"/>
        <v>#N/A</v>
      </c>
      <c r="G13" s="908"/>
      <c r="H13" s="620" t="e">
        <f t="shared" si="2"/>
        <v>#N/A</v>
      </c>
      <c r="I13" s="908"/>
      <c r="J13" s="620" t="e">
        <f t="shared" ref="J13" si="7">HLOOKUP(I13, $P$3:$Q$14, $N13, FALSE)</f>
        <v>#N/A</v>
      </c>
      <c r="K13" s="106"/>
      <c r="L13" s="478"/>
      <c r="M13" s="107"/>
      <c r="N13" s="669">
        <v>11</v>
      </c>
      <c r="O13" s="1225"/>
      <c r="P13" s="108">
        <v>1</v>
      </c>
      <c r="Q13" s="667">
        <v>-1</v>
      </c>
      <c r="R13" s="255">
        <v>1</v>
      </c>
      <c r="T13" s="641"/>
    </row>
    <row r="14" spans="1:20" s="352" customFormat="1" ht="31.5" customHeight="1" thickBot="1">
      <c r="A14" s="650"/>
      <c r="B14" s="651"/>
      <c r="C14" s="1359"/>
      <c r="D14" s="310" t="s">
        <v>319</v>
      </c>
      <c r="E14" s="911"/>
      <c r="F14" s="620" t="e">
        <f t="shared" si="2"/>
        <v>#N/A</v>
      </c>
      <c r="G14" s="911"/>
      <c r="H14" s="620" t="e">
        <f t="shared" si="2"/>
        <v>#N/A</v>
      </c>
      <c r="I14" s="911"/>
      <c r="J14" s="620" t="e">
        <f t="shared" ref="J14" si="8">HLOOKUP(I14, $P$3:$Q$14, $N14, FALSE)</f>
        <v>#N/A</v>
      </c>
      <c r="K14" s="106"/>
      <c r="L14" s="478"/>
      <c r="M14" s="107"/>
      <c r="N14" s="669">
        <v>12</v>
      </c>
      <c r="O14" s="1226"/>
      <c r="P14" s="110">
        <v>1</v>
      </c>
      <c r="Q14" s="668">
        <v>-1</v>
      </c>
      <c r="R14" s="256">
        <v>1</v>
      </c>
      <c r="T14" s="641"/>
    </row>
    <row r="15" spans="1:20" s="352" customFormat="1" ht="15" thickBot="1">
      <c r="A15" s="650"/>
      <c r="B15" s="651"/>
      <c r="C15" s="1103" t="s">
        <v>105</v>
      </c>
      <c r="D15" s="589" t="s">
        <v>146</v>
      </c>
      <c r="E15" s="1466" t="e">
        <f>SUM(F5:F7,F9:F14)</f>
        <v>#N/A</v>
      </c>
      <c r="F15" s="1467"/>
      <c r="G15" s="1466" t="e">
        <f t="shared" ref="G15" si="9">SUM(H5:H7,H9:H14)</f>
        <v>#N/A</v>
      </c>
      <c r="H15" s="1467"/>
      <c r="I15" s="1466" t="e">
        <f t="shared" ref="I15" si="10">SUM(J5:J7,J9:J14)</f>
        <v>#N/A</v>
      </c>
      <c r="J15" s="1467"/>
      <c r="K15" s="106"/>
      <c r="L15" s="478"/>
      <c r="M15" s="107"/>
      <c r="N15" s="659" t="s">
        <v>95</v>
      </c>
      <c r="O15" s="364"/>
      <c r="P15" s="658">
        <f>SUM(P4:P14)</f>
        <v>15</v>
      </c>
      <c r="Q15" s="658">
        <f>SUM(Q4:Q14)</f>
        <v>-9</v>
      </c>
      <c r="R15" s="658">
        <f>SUM(R4:R14)</f>
        <v>15</v>
      </c>
      <c r="T15" s="641"/>
    </row>
    <row r="16" spans="1:20" s="352" customFormat="1">
      <c r="A16" s="650"/>
      <c r="B16" s="651"/>
      <c r="C16" s="1104"/>
      <c r="D16" s="590" t="s">
        <v>149</v>
      </c>
      <c r="E16" s="1468">
        <f>$R$15</f>
        <v>15</v>
      </c>
      <c r="F16" s="1469"/>
      <c r="G16" s="1468">
        <f t="shared" ref="G16" si="11">$R$15</f>
        <v>15</v>
      </c>
      <c r="H16" s="1469"/>
      <c r="I16" s="1468">
        <f t="shared" ref="I16" si="12">$R$15</f>
        <v>15</v>
      </c>
      <c r="J16" s="1469"/>
      <c r="K16" s="106"/>
      <c r="L16" s="478"/>
      <c r="M16" s="107"/>
      <c r="N16" s="671"/>
      <c r="O16" s="360"/>
      <c r="P16" s="114"/>
      <c r="Q16" s="114"/>
      <c r="R16" s="114"/>
      <c r="T16" s="641"/>
    </row>
    <row r="17" spans="1:23" s="352" customFormat="1" ht="15" thickBot="1">
      <c r="A17" s="650"/>
      <c r="B17" s="651"/>
      <c r="C17" s="1104"/>
      <c r="D17" s="590" t="s">
        <v>148</v>
      </c>
      <c r="E17" s="1470" t="e">
        <f>E15/E16</f>
        <v>#N/A</v>
      </c>
      <c r="F17" s="1471"/>
      <c r="G17" s="1470" t="e">
        <f t="shared" ref="G17" si="13">G15/G16</f>
        <v>#N/A</v>
      </c>
      <c r="H17" s="1471"/>
      <c r="I17" s="1470" t="e">
        <f>I15/I16</f>
        <v>#N/A</v>
      </c>
      <c r="J17" s="1471"/>
      <c r="K17" s="106"/>
      <c r="L17" s="478"/>
      <c r="M17" s="107"/>
      <c r="N17" s="672"/>
      <c r="P17" s="107"/>
      <c r="Q17" s="107"/>
      <c r="R17" s="107"/>
      <c r="T17" s="641"/>
    </row>
    <row r="18" spans="1:23" s="352" customFormat="1" ht="24" thickBot="1">
      <c r="A18" s="650"/>
      <c r="B18" s="651"/>
      <c r="C18" s="1105"/>
      <c r="D18" s="592" t="s">
        <v>5</v>
      </c>
      <c r="E18" s="1308" t="e">
        <f>IF(ISNUMBER(I15),(SUM(E15:J15)/SUM(E16:J16)),IF(ISNUMBER(G15),(SUM(E15:H15)/SUM(E16:H16)),E17))</f>
        <v>#N/A</v>
      </c>
      <c r="F18" s="1309"/>
      <c r="G18" s="1309"/>
      <c r="H18" s="1309"/>
      <c r="I18" s="1309"/>
      <c r="J18" s="1310"/>
      <c r="K18" s="106"/>
      <c r="L18" s="478"/>
      <c r="M18" s="107"/>
      <c r="N18" s="672"/>
      <c r="P18" s="107"/>
      <c r="Q18" s="107"/>
      <c r="R18" s="107"/>
      <c r="T18" s="641"/>
    </row>
    <row r="19" spans="1:23" s="352" customFormat="1" ht="31.5" customHeight="1">
      <c r="A19" s="650"/>
      <c r="B19" s="653"/>
      <c r="C19" s="1210" t="s">
        <v>208</v>
      </c>
      <c r="D19" s="1210"/>
      <c r="E19" s="1210"/>
      <c r="F19" s="1210"/>
      <c r="G19" s="1210"/>
      <c r="H19" s="1210"/>
      <c r="I19" s="1210"/>
      <c r="J19" s="1210"/>
      <c r="K19" s="654"/>
      <c r="L19" s="478"/>
      <c r="M19" s="107"/>
      <c r="N19" s="672"/>
      <c r="P19" s="107"/>
      <c r="Q19" s="107"/>
      <c r="R19" s="107"/>
      <c r="T19" s="641"/>
    </row>
    <row r="20" spans="1:23" s="352" customFormat="1">
      <c r="A20" s="650"/>
      <c r="B20" s="653"/>
      <c r="C20" s="637"/>
      <c r="D20" s="637"/>
      <c r="E20" s="84"/>
      <c r="F20" s="84"/>
      <c r="G20" s="84"/>
      <c r="H20" s="84"/>
      <c r="I20" s="84"/>
      <c r="J20" s="84"/>
      <c r="K20" s="84"/>
      <c r="L20" s="478"/>
      <c r="M20" s="107"/>
      <c r="N20" s="672"/>
      <c r="P20" s="107"/>
      <c r="Q20" s="107"/>
      <c r="R20" s="107"/>
      <c r="T20" s="641"/>
    </row>
    <row r="21" spans="1:23" s="352" customFormat="1">
      <c r="A21" s="650"/>
      <c r="B21" s="650"/>
      <c r="C21" s="650"/>
      <c r="D21" s="650"/>
      <c r="E21" s="419"/>
      <c r="F21" s="419"/>
      <c r="G21" s="419"/>
      <c r="H21" s="419"/>
      <c r="I21" s="419"/>
      <c r="J21" s="419"/>
      <c r="K21" s="650"/>
      <c r="L21" s="650"/>
      <c r="M21" s="478"/>
      <c r="N21" s="660"/>
      <c r="O21" s="660"/>
      <c r="P21" s="660"/>
      <c r="Q21" s="660"/>
      <c r="R21" s="660"/>
      <c r="S21" s="660"/>
      <c r="T21" s="641"/>
    </row>
    <row r="22" spans="1:23" s="38" customFormat="1" ht="16.5" hidden="1" thickBot="1">
      <c r="A22" s="381"/>
      <c r="B22" s="484"/>
      <c r="C22" s="1472" t="s">
        <v>109</v>
      </c>
      <c r="D22" s="1335" t="s">
        <v>109</v>
      </c>
      <c r="E22" s="1335"/>
      <c r="F22" s="1335"/>
      <c r="G22" s="1335"/>
      <c r="H22" s="1335"/>
      <c r="I22" s="1335"/>
      <c r="J22" s="1336"/>
      <c r="K22" s="428"/>
      <c r="L22" s="474"/>
      <c r="M22" s="383"/>
      <c r="N22" s="383"/>
      <c r="O22" s="393"/>
      <c r="P22" s="393"/>
      <c r="Q22" s="393"/>
      <c r="R22" s="84"/>
      <c r="S22" s="84"/>
      <c r="T22" s="641"/>
      <c r="U22" s="84"/>
      <c r="W22" s="381"/>
    </row>
    <row r="23" spans="1:23" s="38" customFormat="1" hidden="1">
      <c r="A23" s="381"/>
      <c r="B23" s="484"/>
      <c r="C23" s="1473"/>
      <c r="D23" s="1475" t="s">
        <v>81</v>
      </c>
      <c r="E23" s="1476"/>
      <c r="F23" s="1476"/>
      <c r="G23" s="1476"/>
      <c r="H23" s="1476"/>
      <c r="I23" s="1476"/>
      <c r="J23" s="1477"/>
      <c r="K23" s="428"/>
      <c r="L23" s="474"/>
      <c r="M23" s="640"/>
      <c r="N23" s="640"/>
      <c r="O23" s="640"/>
      <c r="P23" s="640"/>
      <c r="Q23" s="640"/>
      <c r="R23" s="661">
        <f>SUM(R4:R7)</f>
        <v>8</v>
      </c>
      <c r="S23" s="640"/>
      <c r="T23" s="641"/>
      <c r="U23" s="639">
        <f>SUM(W1:W3)</f>
        <v>0</v>
      </c>
      <c r="V23" s="639"/>
      <c r="W23" s="381"/>
    </row>
    <row r="24" spans="1:23" s="38" customFormat="1" hidden="1">
      <c r="A24" s="381"/>
      <c r="B24" s="484"/>
      <c r="C24" s="1473"/>
      <c r="D24" s="431" t="s">
        <v>209</v>
      </c>
      <c r="E24" s="1455" t="e">
        <f>SUM(F5:F7)</f>
        <v>#N/A</v>
      </c>
      <c r="F24" s="1455"/>
      <c r="G24" s="1455" t="e">
        <f t="shared" ref="G24" si="14">SUM(H5:H7)</f>
        <v>#N/A</v>
      </c>
      <c r="H24" s="1455"/>
      <c r="I24" s="1455" t="e">
        <f t="shared" ref="I24" si="15">SUM(J5:J7)</f>
        <v>#N/A</v>
      </c>
      <c r="J24" s="1305"/>
      <c r="K24" s="428"/>
      <c r="L24" s="474"/>
      <c r="M24" s="383"/>
      <c r="N24" s="383"/>
      <c r="O24" s="393"/>
      <c r="P24" s="393"/>
      <c r="Q24" s="393"/>
      <c r="R24" s="84"/>
      <c r="S24" s="84"/>
      <c r="T24" s="641"/>
      <c r="U24" s="84"/>
      <c r="W24" s="381"/>
    </row>
    <row r="25" spans="1:23" s="38" customFormat="1" hidden="1">
      <c r="A25" s="381"/>
      <c r="B25" s="484"/>
      <c r="C25" s="1473"/>
      <c r="D25" s="431" t="s">
        <v>113</v>
      </c>
      <c r="E25" s="1455">
        <f>$R$23</f>
        <v>8</v>
      </c>
      <c r="F25" s="1455"/>
      <c r="G25" s="1455">
        <f t="shared" ref="G25" si="16">$R$23</f>
        <v>8</v>
      </c>
      <c r="H25" s="1455"/>
      <c r="I25" s="1455">
        <f t="shared" ref="I25" si="17">$R$23</f>
        <v>8</v>
      </c>
      <c r="J25" s="1305"/>
      <c r="K25" s="428"/>
      <c r="L25" s="474"/>
      <c r="M25" s="383"/>
      <c r="N25" s="383"/>
      <c r="O25" s="393"/>
      <c r="P25" s="393"/>
      <c r="Q25" s="393"/>
      <c r="R25" s="84"/>
      <c r="S25" s="84"/>
      <c r="T25" s="641"/>
      <c r="U25" s="84"/>
      <c r="W25" s="381"/>
    </row>
    <row r="26" spans="1:23" s="38" customFormat="1" hidden="1">
      <c r="A26" s="381"/>
      <c r="B26" s="484"/>
      <c r="C26" s="1473"/>
      <c r="D26" s="431" t="s">
        <v>210</v>
      </c>
      <c r="E26" s="1456" t="e">
        <f>E24/E25</f>
        <v>#N/A</v>
      </c>
      <c r="F26" s="1456"/>
      <c r="G26" s="1456" t="e">
        <f t="shared" ref="G26" si="18">G24/G25</f>
        <v>#N/A</v>
      </c>
      <c r="H26" s="1456"/>
      <c r="I26" s="1456" t="e">
        <f>I24/I25</f>
        <v>#N/A</v>
      </c>
      <c r="J26" s="1457"/>
      <c r="K26" s="428"/>
      <c r="L26" s="474"/>
      <c r="M26" s="383"/>
      <c r="N26" s="383"/>
      <c r="O26" s="393"/>
      <c r="P26" s="393"/>
      <c r="Q26" s="393"/>
      <c r="R26" s="84"/>
      <c r="S26" s="84"/>
      <c r="T26" s="641"/>
      <c r="U26" s="84"/>
      <c r="W26" s="381"/>
    </row>
    <row r="27" spans="1:23" s="38" customFormat="1" ht="18.75" hidden="1" thickBot="1">
      <c r="A27" s="381"/>
      <c r="B27" s="484"/>
      <c r="C27" s="1473"/>
      <c r="D27" s="662" t="s">
        <v>110</v>
      </c>
      <c r="E27" s="1452" t="e">
        <f>IF(ISNUMBER(I24),(SUM(E24:J24)/SUM(E25:J25)),IF(ISNUMBER(G24),(SUM(E24:H24)/SUM(E25:H25)),E26))</f>
        <v>#N/A</v>
      </c>
      <c r="F27" s="1453"/>
      <c r="G27" s="1453"/>
      <c r="H27" s="1453"/>
      <c r="I27" s="1453"/>
      <c r="J27" s="1454"/>
      <c r="K27" s="428"/>
      <c r="L27" s="474"/>
      <c r="M27" s="383"/>
      <c r="N27" s="383"/>
      <c r="O27" s="393"/>
      <c r="P27" s="393"/>
      <c r="Q27" s="393"/>
      <c r="R27" s="84"/>
      <c r="S27" s="84"/>
      <c r="T27" s="641"/>
      <c r="U27" s="84"/>
      <c r="W27" s="381"/>
    </row>
    <row r="28" spans="1:23" s="38" customFormat="1" hidden="1">
      <c r="A28" s="381"/>
      <c r="B28" s="484"/>
      <c r="C28" s="1473"/>
      <c r="D28" s="1449" t="s">
        <v>82</v>
      </c>
      <c r="E28" s="1450"/>
      <c r="F28" s="1450"/>
      <c r="G28" s="1450"/>
      <c r="H28" s="1450"/>
      <c r="I28" s="1450"/>
      <c r="J28" s="1451"/>
      <c r="K28" s="428"/>
      <c r="L28" s="474"/>
      <c r="M28" s="594"/>
      <c r="N28" s="594"/>
      <c r="O28" s="594"/>
      <c r="P28" s="594"/>
      <c r="Q28" s="594"/>
      <c r="R28" s="595">
        <f>SUM(R8:R14)</f>
        <v>7</v>
      </c>
      <c r="S28" s="594"/>
      <c r="T28" s="641"/>
      <c r="U28" s="640">
        <f>SUM(W4:W15)</f>
        <v>0</v>
      </c>
      <c r="V28" s="640"/>
      <c r="W28" s="381"/>
    </row>
    <row r="29" spans="1:23" s="38" customFormat="1" hidden="1">
      <c r="A29" s="381"/>
      <c r="B29" s="484"/>
      <c r="C29" s="1473"/>
      <c r="D29" s="431" t="s">
        <v>209</v>
      </c>
      <c r="E29" s="1455" t="e">
        <f>SUM(F9:F14)</f>
        <v>#N/A</v>
      </c>
      <c r="F29" s="1455"/>
      <c r="G29" s="1455" t="e">
        <f t="shared" ref="G29" si="19">SUM(H9:H14)</f>
        <v>#N/A</v>
      </c>
      <c r="H29" s="1455"/>
      <c r="I29" s="1455" t="e">
        <f t="shared" ref="I29" si="20">SUM(J9:J14)</f>
        <v>#N/A</v>
      </c>
      <c r="J29" s="1305"/>
      <c r="K29" s="428"/>
      <c r="L29" s="474"/>
      <c r="M29" s="383"/>
      <c r="N29" s="383"/>
      <c r="O29" s="393"/>
      <c r="P29" s="393"/>
      <c r="Q29" s="393"/>
      <c r="R29" s="84"/>
      <c r="S29" s="84"/>
      <c r="T29" s="641"/>
      <c r="U29" s="84"/>
      <c r="W29" s="381"/>
    </row>
    <row r="30" spans="1:23" s="38" customFormat="1" hidden="1">
      <c r="A30" s="381"/>
      <c r="B30" s="484"/>
      <c r="C30" s="1473"/>
      <c r="D30" s="431" t="s">
        <v>113</v>
      </c>
      <c r="E30" s="1455">
        <f>$R$28</f>
        <v>7</v>
      </c>
      <c r="F30" s="1455"/>
      <c r="G30" s="1455">
        <f t="shared" ref="G30" si="21">$R$28</f>
        <v>7</v>
      </c>
      <c r="H30" s="1455"/>
      <c r="I30" s="1455">
        <f t="shared" ref="I30" si="22">$R$28</f>
        <v>7</v>
      </c>
      <c r="J30" s="1305"/>
      <c r="K30" s="428"/>
      <c r="L30" s="474"/>
      <c r="M30" s="383"/>
      <c r="N30" s="383"/>
      <c r="O30" s="393"/>
      <c r="P30" s="393"/>
      <c r="Q30" s="393"/>
      <c r="R30" s="84"/>
      <c r="S30" s="84"/>
      <c r="T30" s="641"/>
      <c r="U30" s="84"/>
      <c r="W30" s="381"/>
    </row>
    <row r="31" spans="1:23" s="38" customFormat="1" hidden="1">
      <c r="A31" s="381"/>
      <c r="B31" s="484"/>
      <c r="C31" s="1473"/>
      <c r="D31" s="431" t="s">
        <v>210</v>
      </c>
      <c r="E31" s="1456" t="e">
        <f>E29/E30</f>
        <v>#N/A</v>
      </c>
      <c r="F31" s="1456"/>
      <c r="G31" s="1456" t="e">
        <f t="shared" ref="G31" si="23">G29/G30</f>
        <v>#N/A</v>
      </c>
      <c r="H31" s="1456"/>
      <c r="I31" s="1456" t="e">
        <f>I29/I30</f>
        <v>#N/A</v>
      </c>
      <c r="J31" s="1457"/>
      <c r="K31" s="428"/>
      <c r="L31" s="474"/>
      <c r="M31" s="383"/>
      <c r="N31" s="383"/>
      <c r="O31" s="393"/>
      <c r="P31" s="393"/>
      <c r="Q31" s="393"/>
      <c r="R31" s="84"/>
      <c r="S31" s="84"/>
      <c r="T31" s="641"/>
      <c r="U31" s="84"/>
      <c r="W31" s="381"/>
    </row>
    <row r="32" spans="1:23" s="38" customFormat="1" ht="18.75" hidden="1" thickBot="1">
      <c r="A32" s="381"/>
      <c r="B32" s="484"/>
      <c r="C32" s="1474"/>
      <c r="D32" s="662" t="s">
        <v>110</v>
      </c>
      <c r="E32" s="1452" t="e">
        <f>IF(ISNUMBER(I29),(SUM(E29:J29)/SUM(E30:J30)),IF(ISNUMBER(G29),(SUM(E29:H29)/SUM(E30:H30)),E31))</f>
        <v>#N/A</v>
      </c>
      <c r="F32" s="1453"/>
      <c r="G32" s="1453"/>
      <c r="H32" s="1453"/>
      <c r="I32" s="1453"/>
      <c r="J32" s="1454"/>
      <c r="K32" s="428"/>
      <c r="L32" s="474"/>
      <c r="M32" s="383"/>
      <c r="N32" s="383"/>
      <c r="O32" s="393"/>
      <c r="P32" s="393"/>
      <c r="Q32" s="393"/>
      <c r="R32" s="84"/>
      <c r="S32" s="84"/>
      <c r="T32" s="641"/>
      <c r="U32" s="84"/>
      <c r="W32" s="381"/>
    </row>
    <row r="33" spans="1:16384" s="38" customFormat="1" hidden="1">
      <c r="A33" s="381"/>
      <c r="B33" s="484"/>
      <c r="C33" s="637"/>
      <c r="E33" s="25"/>
      <c r="F33" s="25"/>
      <c r="G33" s="25"/>
      <c r="H33" s="25"/>
      <c r="I33" s="25"/>
      <c r="J33" s="25"/>
      <c r="K33" s="25"/>
      <c r="L33" s="474"/>
      <c r="M33" s="540"/>
      <c r="N33" s="233"/>
      <c r="O33" s="84"/>
      <c r="P33" s="84"/>
      <c r="Q33" s="399"/>
      <c r="R33" s="424"/>
      <c r="S33" s="399"/>
      <c r="T33" s="641"/>
      <c r="U33" s="84"/>
      <c r="W33" s="9"/>
    </row>
    <row r="34" spans="1:16384" s="38" customFormat="1">
      <c r="A34" s="381"/>
      <c r="B34" s="381"/>
      <c r="C34" s="381"/>
      <c r="D34" s="381"/>
      <c r="E34" s="420"/>
      <c r="F34" s="420"/>
      <c r="G34" s="420"/>
      <c r="H34" s="420"/>
      <c r="I34" s="420"/>
      <c r="J34" s="420"/>
      <c r="K34" s="381"/>
      <c r="L34" s="381"/>
      <c r="M34" s="381"/>
      <c r="N34" s="381"/>
      <c r="O34" s="381"/>
      <c r="P34" s="381"/>
      <c r="Q34" s="381"/>
      <c r="R34" s="420"/>
      <c r="S34" s="381"/>
      <c r="T34" s="641"/>
      <c r="U34" s="381"/>
      <c r="V34" s="381"/>
      <c r="W34" s="419"/>
      <c r="X34" s="381"/>
      <c r="Y34" s="381"/>
      <c r="Z34" s="381"/>
      <c r="AA34" s="381"/>
      <c r="AB34" s="381"/>
      <c r="AC34" s="381"/>
      <c r="AD34" s="381"/>
      <c r="AE34" s="381"/>
      <c r="AF34" s="381"/>
      <c r="AG34" s="381"/>
      <c r="AH34" s="381"/>
      <c r="AI34" s="381"/>
      <c r="AJ34" s="381"/>
      <c r="AK34" s="381"/>
      <c r="AL34" s="381"/>
      <c r="AM34" s="381"/>
      <c r="AN34" s="381"/>
      <c r="AO34" s="381"/>
      <c r="AP34" s="381"/>
      <c r="AQ34" s="381"/>
      <c r="AR34" s="381"/>
      <c r="AS34" s="381"/>
      <c r="AT34" s="381"/>
      <c r="AU34" s="381"/>
      <c r="AV34" s="381"/>
      <c r="AW34" s="381"/>
      <c r="AX34" s="381"/>
      <c r="AY34" s="381"/>
      <c r="AZ34" s="381"/>
      <c r="BA34" s="381"/>
      <c r="BB34" s="381"/>
      <c r="BC34" s="381"/>
      <c r="BD34" s="381"/>
      <c r="BE34" s="381"/>
      <c r="BF34" s="381"/>
      <c r="BG34" s="381"/>
      <c r="BH34" s="381"/>
      <c r="BI34" s="381"/>
      <c r="BJ34" s="381"/>
      <c r="BK34" s="381"/>
      <c r="BL34" s="381"/>
      <c r="BM34" s="381"/>
      <c r="BN34" s="381"/>
      <c r="BO34" s="381"/>
      <c r="BP34" s="381"/>
      <c r="BQ34" s="381"/>
      <c r="BR34" s="381"/>
      <c r="BS34" s="381"/>
      <c r="BT34" s="381"/>
      <c r="BU34" s="381"/>
      <c r="BV34" s="381"/>
      <c r="BW34" s="381"/>
      <c r="BX34" s="381"/>
      <c r="BY34" s="381"/>
      <c r="BZ34" s="381"/>
      <c r="CA34" s="381"/>
      <c r="CB34" s="381"/>
      <c r="CC34" s="381"/>
      <c r="CD34" s="381"/>
      <c r="CE34" s="381"/>
      <c r="CF34" s="381"/>
      <c r="CG34" s="381"/>
      <c r="CH34" s="381"/>
      <c r="CI34" s="381"/>
      <c r="CJ34" s="381"/>
      <c r="CK34" s="381"/>
      <c r="CL34" s="381"/>
      <c r="CM34" s="381"/>
      <c r="CN34" s="381"/>
      <c r="CO34" s="381"/>
      <c r="CP34" s="381"/>
      <c r="CQ34" s="381"/>
      <c r="CR34" s="381"/>
      <c r="CS34" s="381"/>
      <c r="CT34" s="381"/>
      <c r="CU34" s="381"/>
      <c r="CV34" s="381"/>
      <c r="CW34" s="381"/>
      <c r="CX34" s="381"/>
      <c r="CY34" s="381"/>
      <c r="CZ34" s="381"/>
      <c r="DA34" s="381"/>
      <c r="DB34" s="381"/>
      <c r="DC34" s="381"/>
      <c r="DD34" s="381"/>
      <c r="DE34" s="381"/>
      <c r="DF34" s="381"/>
      <c r="DG34" s="381"/>
      <c r="DH34" s="381"/>
      <c r="DI34" s="381"/>
      <c r="DJ34" s="381"/>
      <c r="DK34" s="381"/>
      <c r="DL34" s="381"/>
      <c r="DM34" s="381"/>
      <c r="DN34" s="381"/>
      <c r="DO34" s="381"/>
      <c r="DP34" s="381"/>
      <c r="DQ34" s="381"/>
      <c r="DR34" s="381"/>
      <c r="DS34" s="381"/>
      <c r="DT34" s="381"/>
      <c r="DU34" s="381"/>
      <c r="DV34" s="381"/>
      <c r="DW34" s="381"/>
      <c r="DX34" s="381"/>
      <c r="DY34" s="381"/>
      <c r="DZ34" s="381"/>
      <c r="EA34" s="381"/>
      <c r="EB34" s="381"/>
      <c r="EC34" s="381"/>
      <c r="ED34" s="381"/>
      <c r="EE34" s="381"/>
      <c r="EF34" s="381"/>
      <c r="EG34" s="381"/>
      <c r="EH34" s="381"/>
      <c r="EI34" s="381"/>
      <c r="EJ34" s="381"/>
      <c r="EK34" s="381"/>
      <c r="EL34" s="381"/>
      <c r="EM34" s="381"/>
      <c r="EN34" s="381"/>
      <c r="EO34" s="381"/>
      <c r="EP34" s="381"/>
      <c r="EQ34" s="381"/>
      <c r="ER34" s="381"/>
      <c r="ES34" s="381"/>
      <c r="ET34" s="381"/>
      <c r="EU34" s="381"/>
      <c r="EV34" s="381"/>
      <c r="EW34" s="381"/>
      <c r="EX34" s="381"/>
      <c r="EY34" s="381"/>
      <c r="EZ34" s="381"/>
      <c r="FA34" s="381"/>
      <c r="FB34" s="381"/>
      <c r="FC34" s="381"/>
      <c r="FD34" s="381"/>
      <c r="FE34" s="381"/>
      <c r="FF34" s="381"/>
      <c r="FG34" s="381"/>
      <c r="FH34" s="381"/>
      <c r="FI34" s="381"/>
      <c r="FJ34" s="381"/>
      <c r="FK34" s="381"/>
      <c r="FL34" s="381"/>
      <c r="FM34" s="381"/>
      <c r="FN34" s="381"/>
      <c r="FO34" s="381"/>
      <c r="FP34" s="381"/>
      <c r="FQ34" s="381"/>
      <c r="FR34" s="381"/>
      <c r="FS34" s="381"/>
      <c r="FT34" s="381"/>
      <c r="FU34" s="381"/>
      <c r="FV34" s="381"/>
      <c r="FW34" s="381"/>
      <c r="FX34" s="381"/>
      <c r="FY34" s="381"/>
      <c r="FZ34" s="381"/>
      <c r="GA34" s="381"/>
      <c r="GB34" s="381"/>
      <c r="GC34" s="381"/>
      <c r="GD34" s="381"/>
      <c r="GE34" s="381"/>
      <c r="GF34" s="381"/>
      <c r="GG34" s="381"/>
      <c r="GH34" s="381"/>
      <c r="GI34" s="381"/>
      <c r="GJ34" s="381"/>
      <c r="GK34" s="381"/>
      <c r="GL34" s="381"/>
      <c r="GM34" s="381"/>
      <c r="GN34" s="381"/>
      <c r="GO34" s="381"/>
      <c r="GP34" s="381"/>
      <c r="GQ34" s="381"/>
      <c r="GR34" s="381"/>
      <c r="GS34" s="381"/>
      <c r="GT34" s="381"/>
      <c r="GU34" s="381"/>
      <c r="GV34" s="381"/>
      <c r="GW34" s="381"/>
      <c r="GX34" s="381"/>
      <c r="GY34" s="381"/>
      <c r="GZ34" s="381"/>
      <c r="HA34" s="381"/>
      <c r="HB34" s="381"/>
      <c r="HC34" s="381"/>
      <c r="HD34" s="381"/>
      <c r="HE34" s="381"/>
      <c r="HF34" s="381"/>
      <c r="HG34" s="381"/>
      <c r="HH34" s="381"/>
      <c r="HI34" s="381"/>
      <c r="HJ34" s="381"/>
      <c r="HK34" s="381"/>
      <c r="HL34" s="381"/>
      <c r="HM34" s="381"/>
      <c r="HN34" s="381"/>
      <c r="HO34" s="381"/>
      <c r="HP34" s="381"/>
      <c r="HQ34" s="381"/>
      <c r="HR34" s="381"/>
      <c r="HS34" s="381"/>
      <c r="HT34" s="381"/>
      <c r="HU34" s="381"/>
      <c r="HV34" s="381"/>
      <c r="HW34" s="381"/>
      <c r="HX34" s="381"/>
      <c r="HY34" s="381"/>
      <c r="HZ34" s="381"/>
      <c r="IA34" s="381"/>
      <c r="IB34" s="381"/>
      <c r="IC34" s="381"/>
      <c r="ID34" s="381"/>
      <c r="IE34" s="381"/>
      <c r="IF34" s="381"/>
      <c r="IG34" s="381"/>
      <c r="IH34" s="381"/>
      <c r="II34" s="381"/>
      <c r="IJ34" s="381"/>
      <c r="IK34" s="381"/>
      <c r="IL34" s="381"/>
      <c r="IM34" s="381"/>
      <c r="IN34" s="381"/>
      <c r="IO34" s="381"/>
      <c r="IP34" s="381"/>
      <c r="IQ34" s="381"/>
      <c r="IR34" s="381"/>
      <c r="IS34" s="381"/>
      <c r="IT34" s="381"/>
      <c r="IU34" s="381"/>
      <c r="IV34" s="381"/>
      <c r="IW34" s="381"/>
      <c r="IX34" s="381"/>
      <c r="IY34" s="381"/>
      <c r="IZ34" s="381"/>
      <c r="JA34" s="381"/>
      <c r="JB34" s="381"/>
      <c r="JC34" s="381"/>
      <c r="JD34" s="381"/>
      <c r="JE34" s="381"/>
      <c r="JF34" s="381"/>
      <c r="JG34" s="381"/>
      <c r="JH34" s="381"/>
      <c r="JI34" s="381"/>
      <c r="JJ34" s="381"/>
      <c r="JK34" s="381"/>
      <c r="JL34" s="381"/>
      <c r="JM34" s="381"/>
      <c r="JN34" s="381"/>
      <c r="JO34" s="381"/>
      <c r="JP34" s="381"/>
      <c r="JQ34" s="381"/>
      <c r="JR34" s="381"/>
      <c r="JS34" s="381"/>
      <c r="JT34" s="381"/>
      <c r="JU34" s="381"/>
      <c r="JV34" s="381"/>
      <c r="JW34" s="381"/>
      <c r="JX34" s="381"/>
      <c r="JY34" s="381"/>
      <c r="JZ34" s="381"/>
      <c r="KA34" s="381"/>
      <c r="KB34" s="381"/>
      <c r="KC34" s="381"/>
      <c r="KD34" s="381"/>
      <c r="KE34" s="381"/>
      <c r="KF34" s="381"/>
      <c r="KG34" s="381"/>
      <c r="KH34" s="381"/>
      <c r="KI34" s="381"/>
      <c r="KJ34" s="381"/>
      <c r="KK34" s="381"/>
      <c r="KL34" s="381"/>
      <c r="KM34" s="381"/>
      <c r="KN34" s="381"/>
      <c r="KO34" s="381"/>
      <c r="KP34" s="381"/>
      <c r="KQ34" s="381"/>
      <c r="KR34" s="381"/>
      <c r="KS34" s="381"/>
      <c r="KT34" s="381"/>
      <c r="KU34" s="381"/>
      <c r="KV34" s="381"/>
      <c r="KW34" s="381"/>
      <c r="KX34" s="381"/>
      <c r="KY34" s="381"/>
      <c r="KZ34" s="381"/>
      <c r="LA34" s="381"/>
      <c r="LB34" s="381"/>
      <c r="LC34" s="381"/>
      <c r="LD34" s="381"/>
      <c r="LE34" s="381"/>
      <c r="LF34" s="381"/>
      <c r="LG34" s="381"/>
      <c r="LH34" s="381"/>
      <c r="LI34" s="381"/>
      <c r="LJ34" s="381"/>
      <c r="LK34" s="381"/>
      <c r="LL34" s="381"/>
      <c r="LM34" s="381"/>
      <c r="LN34" s="381"/>
      <c r="LO34" s="381"/>
      <c r="LP34" s="381"/>
      <c r="LQ34" s="381"/>
      <c r="LR34" s="381"/>
      <c r="LS34" s="381"/>
      <c r="LT34" s="381"/>
      <c r="LU34" s="381"/>
      <c r="LV34" s="381"/>
      <c r="LW34" s="381"/>
      <c r="LX34" s="381"/>
      <c r="LY34" s="381"/>
      <c r="LZ34" s="381"/>
      <c r="MA34" s="381"/>
      <c r="MB34" s="381"/>
      <c r="MC34" s="381"/>
      <c r="MD34" s="381"/>
      <c r="ME34" s="381"/>
      <c r="MF34" s="381"/>
      <c r="MG34" s="381"/>
      <c r="MH34" s="381"/>
      <c r="MI34" s="381"/>
      <c r="MJ34" s="381"/>
      <c r="MK34" s="381"/>
      <c r="ML34" s="381"/>
      <c r="MM34" s="381"/>
      <c r="MN34" s="381"/>
      <c r="MO34" s="381"/>
      <c r="MP34" s="381"/>
      <c r="MQ34" s="381"/>
      <c r="MR34" s="381"/>
      <c r="MS34" s="381"/>
      <c r="MT34" s="381"/>
      <c r="MU34" s="381"/>
      <c r="MV34" s="381"/>
      <c r="MW34" s="381"/>
      <c r="MX34" s="381"/>
      <c r="MY34" s="381"/>
      <c r="MZ34" s="381"/>
      <c r="NA34" s="381"/>
      <c r="NB34" s="381"/>
      <c r="NC34" s="381"/>
      <c r="ND34" s="381"/>
      <c r="NE34" s="381"/>
      <c r="NF34" s="381"/>
      <c r="NG34" s="381"/>
      <c r="NH34" s="381"/>
      <c r="NI34" s="381"/>
      <c r="NJ34" s="381"/>
      <c r="NK34" s="381"/>
      <c r="NL34" s="381"/>
      <c r="NM34" s="381"/>
      <c r="NN34" s="381"/>
      <c r="NO34" s="381"/>
      <c r="NP34" s="381"/>
      <c r="NQ34" s="381"/>
      <c r="NR34" s="381"/>
      <c r="NS34" s="381"/>
      <c r="NT34" s="381"/>
      <c r="NU34" s="381"/>
      <c r="NV34" s="381"/>
      <c r="NW34" s="381"/>
      <c r="NX34" s="381"/>
      <c r="NY34" s="381"/>
      <c r="NZ34" s="381"/>
      <c r="OA34" s="381"/>
      <c r="OB34" s="381"/>
      <c r="OC34" s="381"/>
      <c r="OD34" s="381"/>
      <c r="OE34" s="381"/>
      <c r="OF34" s="381"/>
      <c r="OG34" s="381"/>
      <c r="OH34" s="381"/>
      <c r="OI34" s="381"/>
      <c r="OJ34" s="381"/>
      <c r="OK34" s="381"/>
      <c r="OL34" s="381"/>
      <c r="OM34" s="381"/>
      <c r="ON34" s="381"/>
      <c r="OO34" s="381"/>
      <c r="OP34" s="381"/>
      <c r="OQ34" s="381"/>
      <c r="OR34" s="381"/>
      <c r="OS34" s="381"/>
      <c r="OT34" s="381"/>
      <c r="OU34" s="381"/>
      <c r="OV34" s="381"/>
      <c r="OW34" s="381"/>
      <c r="OX34" s="381"/>
      <c r="OY34" s="381"/>
      <c r="OZ34" s="381"/>
      <c r="PA34" s="381"/>
      <c r="PB34" s="381"/>
      <c r="PC34" s="381"/>
      <c r="PD34" s="381"/>
      <c r="PE34" s="381"/>
      <c r="PF34" s="381"/>
      <c r="PG34" s="381"/>
      <c r="PH34" s="381"/>
      <c r="PI34" s="381"/>
      <c r="PJ34" s="381"/>
      <c r="PK34" s="381"/>
      <c r="PL34" s="381"/>
      <c r="PM34" s="381"/>
      <c r="PN34" s="381"/>
      <c r="PO34" s="381"/>
      <c r="PP34" s="381"/>
      <c r="PQ34" s="381"/>
      <c r="PR34" s="381"/>
      <c r="PS34" s="381"/>
      <c r="PT34" s="381"/>
      <c r="PU34" s="381"/>
      <c r="PV34" s="381"/>
      <c r="PW34" s="381"/>
      <c r="PX34" s="381"/>
      <c r="PY34" s="381"/>
      <c r="PZ34" s="381"/>
      <c r="QA34" s="381"/>
      <c r="QB34" s="381"/>
      <c r="QC34" s="381"/>
      <c r="QD34" s="381"/>
      <c r="QE34" s="381"/>
      <c r="QF34" s="381"/>
      <c r="QG34" s="381"/>
      <c r="QH34" s="381"/>
      <c r="QI34" s="381"/>
      <c r="QJ34" s="381"/>
      <c r="QK34" s="381"/>
      <c r="QL34" s="381"/>
      <c r="QM34" s="381"/>
      <c r="QN34" s="381"/>
      <c r="QO34" s="381"/>
      <c r="QP34" s="381"/>
      <c r="QQ34" s="381"/>
      <c r="QR34" s="381"/>
      <c r="QS34" s="381"/>
      <c r="QT34" s="381"/>
      <c r="QU34" s="381"/>
      <c r="QV34" s="381"/>
      <c r="QW34" s="381"/>
      <c r="QX34" s="381"/>
      <c r="QY34" s="381"/>
      <c r="QZ34" s="381"/>
      <c r="RA34" s="381"/>
      <c r="RB34" s="381"/>
      <c r="RC34" s="381"/>
      <c r="RD34" s="381"/>
      <c r="RE34" s="381"/>
      <c r="RF34" s="381"/>
      <c r="RG34" s="381"/>
      <c r="RH34" s="381"/>
      <c r="RI34" s="381"/>
      <c r="RJ34" s="381"/>
      <c r="RK34" s="381"/>
      <c r="RL34" s="381"/>
      <c r="RM34" s="381"/>
      <c r="RN34" s="381"/>
      <c r="RO34" s="381"/>
      <c r="RP34" s="381"/>
      <c r="RQ34" s="381"/>
      <c r="RR34" s="381"/>
      <c r="RS34" s="381"/>
      <c r="RT34" s="381"/>
      <c r="RU34" s="381"/>
      <c r="RV34" s="381"/>
      <c r="RW34" s="381"/>
      <c r="RX34" s="381"/>
      <c r="RY34" s="381"/>
      <c r="RZ34" s="381"/>
      <c r="SA34" s="381"/>
      <c r="SB34" s="381"/>
      <c r="SC34" s="381"/>
      <c r="SD34" s="381"/>
      <c r="SE34" s="381"/>
      <c r="SF34" s="381"/>
      <c r="SG34" s="381"/>
      <c r="SH34" s="381"/>
      <c r="SI34" s="381"/>
      <c r="SJ34" s="381"/>
      <c r="SK34" s="381"/>
      <c r="SL34" s="381"/>
      <c r="SM34" s="381"/>
      <c r="SN34" s="381"/>
      <c r="SO34" s="381"/>
      <c r="SP34" s="381"/>
      <c r="SQ34" s="381"/>
      <c r="SR34" s="381"/>
      <c r="SS34" s="381"/>
      <c r="ST34" s="381"/>
      <c r="SU34" s="381"/>
      <c r="SV34" s="381"/>
      <c r="SW34" s="381"/>
      <c r="SX34" s="381"/>
      <c r="SY34" s="381"/>
      <c r="SZ34" s="381"/>
      <c r="TA34" s="381"/>
      <c r="TB34" s="381"/>
      <c r="TC34" s="381"/>
      <c r="TD34" s="381"/>
      <c r="TE34" s="381"/>
      <c r="TF34" s="381"/>
      <c r="TG34" s="381"/>
      <c r="TH34" s="381"/>
      <c r="TI34" s="381"/>
      <c r="TJ34" s="381"/>
      <c r="TK34" s="381"/>
      <c r="TL34" s="381"/>
      <c r="TM34" s="381"/>
      <c r="TN34" s="381"/>
      <c r="TO34" s="381"/>
      <c r="TP34" s="381"/>
      <c r="TQ34" s="381"/>
      <c r="TR34" s="381"/>
      <c r="TS34" s="381"/>
      <c r="TT34" s="381"/>
      <c r="TU34" s="381"/>
      <c r="TV34" s="381"/>
      <c r="TW34" s="381"/>
      <c r="TX34" s="381"/>
      <c r="TY34" s="381"/>
      <c r="TZ34" s="381"/>
      <c r="UA34" s="381"/>
      <c r="UB34" s="381"/>
      <c r="UC34" s="381"/>
      <c r="UD34" s="381"/>
      <c r="UE34" s="381"/>
      <c r="UF34" s="381"/>
      <c r="UG34" s="381"/>
      <c r="UH34" s="381"/>
      <c r="UI34" s="381"/>
      <c r="UJ34" s="381"/>
      <c r="UK34" s="381"/>
      <c r="UL34" s="381"/>
      <c r="UM34" s="381"/>
      <c r="UN34" s="381"/>
      <c r="UO34" s="381"/>
      <c r="UP34" s="381"/>
      <c r="UQ34" s="381"/>
      <c r="UR34" s="381"/>
      <c r="US34" s="381"/>
      <c r="UT34" s="381"/>
      <c r="UU34" s="381"/>
      <c r="UV34" s="381"/>
      <c r="UW34" s="381"/>
      <c r="UX34" s="381"/>
      <c r="UY34" s="381"/>
      <c r="UZ34" s="381"/>
      <c r="VA34" s="381"/>
      <c r="VB34" s="381"/>
      <c r="VC34" s="381"/>
      <c r="VD34" s="381"/>
      <c r="VE34" s="381"/>
      <c r="VF34" s="381"/>
      <c r="VG34" s="381"/>
      <c r="VH34" s="381"/>
      <c r="VI34" s="381"/>
      <c r="VJ34" s="381"/>
      <c r="VK34" s="381"/>
      <c r="VL34" s="381"/>
      <c r="VM34" s="381"/>
      <c r="VN34" s="381"/>
      <c r="VO34" s="381"/>
      <c r="VP34" s="381"/>
      <c r="VQ34" s="381"/>
      <c r="VR34" s="381"/>
      <c r="VS34" s="381"/>
      <c r="VT34" s="381"/>
      <c r="VU34" s="381"/>
      <c r="VV34" s="381"/>
      <c r="VW34" s="381"/>
      <c r="VX34" s="381"/>
      <c r="VY34" s="381"/>
      <c r="VZ34" s="381"/>
      <c r="WA34" s="381"/>
      <c r="WB34" s="381"/>
      <c r="WC34" s="381"/>
      <c r="WD34" s="381"/>
      <c r="WE34" s="381"/>
      <c r="WF34" s="381"/>
      <c r="WG34" s="381"/>
      <c r="WH34" s="381"/>
      <c r="WI34" s="381"/>
      <c r="WJ34" s="381"/>
      <c r="WK34" s="381"/>
      <c r="WL34" s="381"/>
      <c r="WM34" s="381"/>
      <c r="WN34" s="381"/>
      <c r="WO34" s="381"/>
      <c r="WP34" s="381"/>
      <c r="WQ34" s="381"/>
      <c r="WR34" s="381"/>
      <c r="WS34" s="381"/>
      <c r="WT34" s="381"/>
      <c r="WU34" s="381"/>
      <c r="WV34" s="381"/>
      <c r="WW34" s="381"/>
      <c r="WX34" s="381"/>
      <c r="WY34" s="381"/>
      <c r="WZ34" s="381"/>
      <c r="XA34" s="381"/>
      <c r="XB34" s="381"/>
      <c r="XC34" s="381"/>
      <c r="XD34" s="381"/>
      <c r="XE34" s="381"/>
      <c r="XF34" s="381"/>
      <c r="XG34" s="381"/>
      <c r="XH34" s="381"/>
      <c r="XI34" s="381"/>
      <c r="XJ34" s="381"/>
      <c r="XK34" s="381"/>
      <c r="XL34" s="381"/>
      <c r="XM34" s="381"/>
      <c r="XN34" s="381"/>
      <c r="XO34" s="381"/>
      <c r="XP34" s="381"/>
      <c r="XQ34" s="381"/>
      <c r="XR34" s="381"/>
      <c r="XS34" s="381"/>
      <c r="XT34" s="381"/>
      <c r="XU34" s="381"/>
      <c r="XV34" s="381"/>
      <c r="XW34" s="381"/>
      <c r="XX34" s="381"/>
      <c r="XY34" s="381"/>
      <c r="XZ34" s="381"/>
      <c r="YA34" s="381"/>
      <c r="YB34" s="381"/>
      <c r="YC34" s="381"/>
      <c r="YD34" s="381"/>
      <c r="YE34" s="381"/>
      <c r="YF34" s="381"/>
      <c r="YG34" s="381"/>
      <c r="YH34" s="381"/>
      <c r="YI34" s="381"/>
      <c r="YJ34" s="381"/>
      <c r="YK34" s="381"/>
      <c r="YL34" s="381"/>
      <c r="YM34" s="381"/>
      <c r="YN34" s="381"/>
      <c r="YO34" s="381"/>
      <c r="YP34" s="381"/>
      <c r="YQ34" s="381"/>
      <c r="YR34" s="381"/>
      <c r="YS34" s="381"/>
      <c r="YT34" s="381"/>
      <c r="YU34" s="381"/>
      <c r="YV34" s="381"/>
      <c r="YW34" s="381"/>
      <c r="YX34" s="381"/>
      <c r="YY34" s="381"/>
      <c r="YZ34" s="381"/>
      <c r="ZA34" s="381"/>
      <c r="ZB34" s="381"/>
      <c r="ZC34" s="381"/>
      <c r="ZD34" s="381"/>
      <c r="ZE34" s="381"/>
      <c r="ZF34" s="381"/>
      <c r="ZG34" s="381"/>
      <c r="ZH34" s="381"/>
      <c r="ZI34" s="381"/>
      <c r="ZJ34" s="381"/>
      <c r="ZK34" s="381"/>
      <c r="ZL34" s="381"/>
      <c r="ZM34" s="381"/>
      <c r="ZN34" s="381"/>
      <c r="ZO34" s="381"/>
      <c r="ZP34" s="381"/>
      <c r="ZQ34" s="381"/>
      <c r="ZR34" s="381"/>
      <c r="ZS34" s="381"/>
      <c r="ZT34" s="381"/>
      <c r="ZU34" s="381"/>
      <c r="ZV34" s="381"/>
      <c r="ZW34" s="381"/>
      <c r="ZX34" s="381"/>
      <c r="ZY34" s="381"/>
      <c r="ZZ34" s="381"/>
      <c r="AAA34" s="381"/>
      <c r="AAB34" s="381"/>
      <c r="AAC34" s="381"/>
      <c r="AAD34" s="381"/>
      <c r="AAE34" s="381"/>
      <c r="AAF34" s="381"/>
      <c r="AAG34" s="381"/>
      <c r="AAH34" s="381"/>
      <c r="AAI34" s="381"/>
      <c r="AAJ34" s="381"/>
      <c r="AAK34" s="381"/>
      <c r="AAL34" s="381"/>
      <c r="AAM34" s="381"/>
      <c r="AAN34" s="381"/>
      <c r="AAO34" s="381"/>
      <c r="AAP34" s="381"/>
      <c r="AAQ34" s="381"/>
      <c r="AAR34" s="381"/>
      <c r="AAS34" s="381"/>
      <c r="AAT34" s="381"/>
      <c r="AAU34" s="381"/>
      <c r="AAV34" s="381"/>
      <c r="AAW34" s="381"/>
      <c r="AAX34" s="381"/>
      <c r="AAY34" s="381"/>
      <c r="AAZ34" s="381"/>
      <c r="ABA34" s="381"/>
      <c r="ABB34" s="381"/>
      <c r="ABC34" s="381"/>
      <c r="ABD34" s="381"/>
      <c r="ABE34" s="381"/>
      <c r="ABF34" s="381"/>
      <c r="ABG34" s="381"/>
      <c r="ABH34" s="381"/>
      <c r="ABI34" s="381"/>
      <c r="ABJ34" s="381"/>
      <c r="ABK34" s="381"/>
      <c r="ABL34" s="381"/>
      <c r="ABM34" s="381"/>
      <c r="ABN34" s="381"/>
      <c r="ABO34" s="381"/>
      <c r="ABP34" s="381"/>
      <c r="ABQ34" s="381"/>
      <c r="ABR34" s="381"/>
      <c r="ABS34" s="381"/>
      <c r="ABT34" s="381"/>
      <c r="ABU34" s="381"/>
      <c r="ABV34" s="381"/>
      <c r="ABW34" s="381"/>
      <c r="ABX34" s="381"/>
      <c r="ABY34" s="381"/>
      <c r="ABZ34" s="381"/>
      <c r="ACA34" s="381"/>
      <c r="ACB34" s="381"/>
      <c r="ACC34" s="381"/>
      <c r="ACD34" s="381"/>
      <c r="ACE34" s="381"/>
      <c r="ACF34" s="381"/>
      <c r="ACG34" s="381"/>
      <c r="ACH34" s="381"/>
      <c r="ACI34" s="381"/>
      <c r="ACJ34" s="381"/>
      <c r="ACK34" s="381"/>
      <c r="ACL34" s="381"/>
      <c r="ACM34" s="381"/>
      <c r="ACN34" s="381"/>
      <c r="ACO34" s="381"/>
      <c r="ACP34" s="381"/>
      <c r="ACQ34" s="381"/>
      <c r="ACR34" s="381"/>
      <c r="ACS34" s="381"/>
      <c r="ACT34" s="381"/>
      <c r="ACU34" s="381"/>
      <c r="ACV34" s="381"/>
      <c r="ACW34" s="381"/>
      <c r="ACX34" s="381"/>
      <c r="ACY34" s="381"/>
      <c r="ACZ34" s="381"/>
      <c r="ADA34" s="381"/>
      <c r="ADB34" s="381"/>
      <c r="ADC34" s="381"/>
      <c r="ADD34" s="381"/>
      <c r="ADE34" s="381"/>
      <c r="ADF34" s="381"/>
      <c r="ADG34" s="381"/>
      <c r="ADH34" s="381"/>
      <c r="ADI34" s="381"/>
      <c r="ADJ34" s="381"/>
      <c r="ADK34" s="381"/>
      <c r="ADL34" s="381"/>
      <c r="ADM34" s="381"/>
      <c r="ADN34" s="381"/>
      <c r="ADO34" s="381"/>
      <c r="ADP34" s="381"/>
      <c r="ADQ34" s="381"/>
      <c r="ADR34" s="381"/>
      <c r="ADS34" s="381"/>
      <c r="ADT34" s="381"/>
      <c r="ADU34" s="381"/>
      <c r="ADV34" s="381"/>
      <c r="ADW34" s="381"/>
      <c r="ADX34" s="381"/>
      <c r="ADY34" s="381"/>
      <c r="ADZ34" s="381"/>
      <c r="AEA34" s="381"/>
      <c r="AEB34" s="381"/>
      <c r="AEC34" s="381"/>
      <c r="AED34" s="381"/>
      <c r="AEE34" s="381"/>
      <c r="AEF34" s="381"/>
      <c r="AEG34" s="381"/>
      <c r="AEH34" s="381"/>
      <c r="AEI34" s="381"/>
      <c r="AEJ34" s="381"/>
      <c r="AEK34" s="381"/>
      <c r="AEL34" s="381"/>
      <c r="AEM34" s="381"/>
      <c r="AEN34" s="381"/>
      <c r="AEO34" s="381"/>
      <c r="AEP34" s="381"/>
      <c r="AEQ34" s="381"/>
      <c r="AER34" s="381"/>
      <c r="AES34" s="381"/>
      <c r="AET34" s="381"/>
      <c r="AEU34" s="381"/>
      <c r="AEV34" s="381"/>
      <c r="AEW34" s="381"/>
      <c r="AEX34" s="381"/>
      <c r="AEY34" s="381"/>
      <c r="AEZ34" s="381"/>
      <c r="AFA34" s="381"/>
      <c r="AFB34" s="381"/>
      <c r="AFC34" s="381"/>
      <c r="AFD34" s="381"/>
      <c r="AFE34" s="381"/>
      <c r="AFF34" s="381"/>
      <c r="AFG34" s="381"/>
      <c r="AFH34" s="381"/>
      <c r="AFI34" s="381"/>
      <c r="AFJ34" s="381"/>
      <c r="AFK34" s="381"/>
      <c r="AFL34" s="381"/>
      <c r="AFM34" s="381"/>
      <c r="AFN34" s="381"/>
      <c r="AFO34" s="381"/>
      <c r="AFP34" s="381"/>
      <c r="AFQ34" s="381"/>
      <c r="AFR34" s="381"/>
      <c r="AFS34" s="381"/>
      <c r="AFT34" s="381"/>
      <c r="AFU34" s="381"/>
      <c r="AFV34" s="381"/>
      <c r="AFW34" s="381"/>
      <c r="AFX34" s="381"/>
      <c r="AFY34" s="381"/>
      <c r="AFZ34" s="381"/>
      <c r="AGA34" s="381"/>
      <c r="AGB34" s="381"/>
      <c r="AGC34" s="381"/>
      <c r="AGD34" s="381"/>
      <c r="AGE34" s="381"/>
      <c r="AGF34" s="381"/>
      <c r="AGG34" s="381"/>
      <c r="AGH34" s="381"/>
      <c r="AGI34" s="381"/>
      <c r="AGJ34" s="381"/>
      <c r="AGK34" s="381"/>
      <c r="AGL34" s="381"/>
      <c r="AGM34" s="381"/>
      <c r="AGN34" s="381"/>
      <c r="AGO34" s="381"/>
      <c r="AGP34" s="381"/>
      <c r="AGQ34" s="381"/>
      <c r="AGR34" s="381"/>
      <c r="AGS34" s="381"/>
      <c r="AGT34" s="381"/>
      <c r="AGU34" s="381"/>
      <c r="AGV34" s="381"/>
      <c r="AGW34" s="381"/>
      <c r="AGX34" s="381"/>
      <c r="AGY34" s="381"/>
      <c r="AGZ34" s="381"/>
      <c r="AHA34" s="381"/>
      <c r="AHB34" s="381"/>
      <c r="AHC34" s="381"/>
      <c r="AHD34" s="381"/>
      <c r="AHE34" s="381"/>
      <c r="AHF34" s="381"/>
      <c r="AHG34" s="381"/>
      <c r="AHH34" s="381"/>
      <c r="AHI34" s="381"/>
      <c r="AHJ34" s="381"/>
      <c r="AHK34" s="381"/>
      <c r="AHL34" s="381"/>
      <c r="AHM34" s="381"/>
      <c r="AHN34" s="381"/>
      <c r="AHO34" s="381"/>
      <c r="AHP34" s="381"/>
      <c r="AHQ34" s="381"/>
      <c r="AHR34" s="381"/>
      <c r="AHS34" s="381"/>
      <c r="AHT34" s="381"/>
      <c r="AHU34" s="381"/>
      <c r="AHV34" s="381"/>
      <c r="AHW34" s="381"/>
      <c r="AHX34" s="381"/>
      <c r="AHY34" s="381"/>
      <c r="AHZ34" s="381"/>
      <c r="AIA34" s="381"/>
      <c r="AIB34" s="381"/>
      <c r="AIC34" s="381"/>
      <c r="AID34" s="381"/>
      <c r="AIE34" s="381"/>
      <c r="AIF34" s="381"/>
      <c r="AIG34" s="381"/>
      <c r="AIH34" s="381"/>
      <c r="AII34" s="381"/>
      <c r="AIJ34" s="381"/>
      <c r="AIK34" s="381"/>
      <c r="AIL34" s="381"/>
      <c r="AIM34" s="381"/>
      <c r="AIN34" s="381"/>
      <c r="AIO34" s="381"/>
      <c r="AIP34" s="381"/>
      <c r="AIQ34" s="381"/>
      <c r="AIR34" s="381"/>
      <c r="AIS34" s="381"/>
      <c r="AIT34" s="381"/>
      <c r="AIU34" s="381"/>
      <c r="AIV34" s="381"/>
      <c r="AIW34" s="381"/>
      <c r="AIX34" s="381"/>
      <c r="AIY34" s="381"/>
      <c r="AIZ34" s="381"/>
      <c r="AJA34" s="381"/>
      <c r="AJB34" s="381"/>
      <c r="AJC34" s="381"/>
      <c r="AJD34" s="381"/>
      <c r="AJE34" s="381"/>
      <c r="AJF34" s="381"/>
      <c r="AJG34" s="381"/>
      <c r="AJH34" s="381"/>
      <c r="AJI34" s="381"/>
      <c r="AJJ34" s="381"/>
      <c r="AJK34" s="381"/>
      <c r="AJL34" s="381"/>
      <c r="AJM34" s="381"/>
      <c r="AJN34" s="381"/>
      <c r="AJO34" s="381"/>
      <c r="AJP34" s="381"/>
      <c r="AJQ34" s="381"/>
      <c r="AJR34" s="381"/>
      <c r="AJS34" s="381"/>
      <c r="AJT34" s="381"/>
      <c r="AJU34" s="381"/>
      <c r="AJV34" s="381"/>
      <c r="AJW34" s="381"/>
      <c r="AJX34" s="381"/>
      <c r="AJY34" s="381"/>
      <c r="AJZ34" s="381"/>
      <c r="AKA34" s="381"/>
      <c r="AKB34" s="381"/>
      <c r="AKC34" s="381"/>
      <c r="AKD34" s="381"/>
      <c r="AKE34" s="381"/>
      <c r="AKF34" s="381"/>
      <c r="AKG34" s="381"/>
      <c r="AKH34" s="381"/>
      <c r="AKI34" s="381"/>
      <c r="AKJ34" s="381"/>
      <c r="AKK34" s="381"/>
      <c r="AKL34" s="381"/>
      <c r="AKM34" s="381"/>
      <c r="AKN34" s="381"/>
      <c r="AKO34" s="381"/>
      <c r="AKP34" s="381"/>
      <c r="AKQ34" s="381"/>
      <c r="AKR34" s="381"/>
      <c r="AKS34" s="381"/>
      <c r="AKT34" s="381"/>
      <c r="AKU34" s="381"/>
      <c r="AKV34" s="381"/>
      <c r="AKW34" s="381"/>
      <c r="AKX34" s="381"/>
      <c r="AKY34" s="381"/>
      <c r="AKZ34" s="381"/>
      <c r="ALA34" s="381"/>
      <c r="ALB34" s="381"/>
      <c r="ALC34" s="381"/>
      <c r="ALD34" s="381"/>
      <c r="ALE34" s="381"/>
      <c r="ALF34" s="381"/>
      <c r="ALG34" s="381"/>
      <c r="ALH34" s="381"/>
      <c r="ALI34" s="381"/>
      <c r="ALJ34" s="381"/>
      <c r="ALK34" s="381"/>
      <c r="ALL34" s="381"/>
      <c r="ALM34" s="381"/>
      <c r="ALN34" s="381"/>
      <c r="ALO34" s="381"/>
      <c r="ALP34" s="381"/>
      <c r="ALQ34" s="381"/>
      <c r="ALR34" s="381"/>
      <c r="ALS34" s="381"/>
      <c r="ALT34" s="381"/>
      <c r="ALU34" s="381"/>
      <c r="ALV34" s="381"/>
      <c r="ALW34" s="381"/>
      <c r="ALX34" s="381"/>
      <c r="ALY34" s="381"/>
      <c r="ALZ34" s="381"/>
      <c r="AMA34" s="381"/>
      <c r="AMB34" s="381"/>
      <c r="AMC34" s="381"/>
      <c r="AMD34" s="381"/>
      <c r="AME34" s="381"/>
      <c r="AMF34" s="381"/>
      <c r="AMG34" s="381"/>
      <c r="AMH34" s="381"/>
      <c r="AMI34" s="381"/>
      <c r="AMJ34" s="381"/>
      <c r="AMK34" s="381"/>
      <c r="AML34" s="381"/>
      <c r="AMM34" s="381"/>
      <c r="AMN34" s="381"/>
      <c r="AMO34" s="381"/>
      <c r="AMP34" s="381"/>
      <c r="AMQ34" s="381"/>
      <c r="AMR34" s="381"/>
      <c r="AMS34" s="381"/>
      <c r="AMT34" s="381"/>
      <c r="AMU34" s="381"/>
      <c r="AMV34" s="381"/>
      <c r="AMW34" s="381"/>
      <c r="AMX34" s="381"/>
      <c r="AMY34" s="381"/>
      <c r="AMZ34" s="381"/>
      <c r="ANA34" s="381"/>
      <c r="ANB34" s="381"/>
      <c r="ANC34" s="381"/>
      <c r="AND34" s="381"/>
      <c r="ANE34" s="381"/>
      <c r="ANF34" s="381"/>
      <c r="ANG34" s="381"/>
      <c r="ANH34" s="381"/>
      <c r="ANI34" s="381"/>
      <c r="ANJ34" s="381"/>
      <c r="ANK34" s="381"/>
      <c r="ANL34" s="381"/>
      <c r="ANM34" s="381"/>
      <c r="ANN34" s="381"/>
      <c r="ANO34" s="381"/>
      <c r="ANP34" s="381"/>
      <c r="ANQ34" s="381"/>
      <c r="ANR34" s="381"/>
      <c r="ANS34" s="381"/>
      <c r="ANT34" s="381"/>
      <c r="ANU34" s="381"/>
      <c r="ANV34" s="381"/>
      <c r="ANW34" s="381"/>
      <c r="ANX34" s="381"/>
      <c r="ANY34" s="381"/>
      <c r="ANZ34" s="381"/>
      <c r="AOA34" s="381"/>
      <c r="AOB34" s="381"/>
      <c r="AOC34" s="381"/>
      <c r="AOD34" s="381"/>
      <c r="AOE34" s="381"/>
      <c r="AOF34" s="381"/>
      <c r="AOG34" s="381"/>
      <c r="AOH34" s="381"/>
      <c r="AOI34" s="381"/>
      <c r="AOJ34" s="381"/>
      <c r="AOK34" s="381"/>
      <c r="AOL34" s="381"/>
      <c r="AOM34" s="381"/>
      <c r="AON34" s="381"/>
      <c r="AOO34" s="381"/>
      <c r="AOP34" s="381"/>
      <c r="AOQ34" s="381"/>
      <c r="AOR34" s="381"/>
      <c r="AOS34" s="381"/>
      <c r="AOT34" s="381"/>
      <c r="AOU34" s="381"/>
      <c r="AOV34" s="381"/>
      <c r="AOW34" s="381"/>
      <c r="AOX34" s="381"/>
      <c r="AOY34" s="381"/>
      <c r="AOZ34" s="381"/>
      <c r="APA34" s="381"/>
      <c r="APB34" s="381"/>
      <c r="APC34" s="381"/>
      <c r="APD34" s="381"/>
      <c r="APE34" s="381"/>
      <c r="APF34" s="381"/>
      <c r="APG34" s="381"/>
      <c r="APH34" s="381"/>
      <c r="API34" s="381"/>
      <c r="APJ34" s="381"/>
      <c r="APK34" s="381"/>
      <c r="APL34" s="381"/>
      <c r="APM34" s="381"/>
      <c r="APN34" s="381"/>
      <c r="APO34" s="381"/>
      <c r="APP34" s="381"/>
      <c r="APQ34" s="381"/>
      <c r="APR34" s="381"/>
      <c r="APS34" s="381"/>
      <c r="APT34" s="381"/>
      <c r="APU34" s="381"/>
      <c r="APV34" s="381"/>
      <c r="APW34" s="381"/>
      <c r="APX34" s="381"/>
      <c r="APY34" s="381"/>
      <c r="APZ34" s="381"/>
      <c r="AQA34" s="381"/>
      <c r="AQB34" s="381"/>
      <c r="AQC34" s="381"/>
      <c r="AQD34" s="381"/>
      <c r="AQE34" s="381"/>
      <c r="AQF34" s="381"/>
      <c r="AQG34" s="381"/>
      <c r="AQH34" s="381"/>
      <c r="AQI34" s="381"/>
      <c r="AQJ34" s="381"/>
      <c r="AQK34" s="381"/>
      <c r="AQL34" s="381"/>
      <c r="AQM34" s="381"/>
      <c r="AQN34" s="381"/>
      <c r="AQO34" s="381"/>
      <c r="AQP34" s="381"/>
      <c r="AQQ34" s="381"/>
      <c r="AQR34" s="381"/>
      <c r="AQS34" s="381"/>
      <c r="AQT34" s="381"/>
      <c r="AQU34" s="381"/>
      <c r="AQV34" s="381"/>
      <c r="AQW34" s="381"/>
      <c r="AQX34" s="381"/>
      <c r="AQY34" s="381"/>
      <c r="AQZ34" s="381"/>
      <c r="ARA34" s="381"/>
      <c r="ARB34" s="381"/>
      <c r="ARC34" s="381"/>
      <c r="ARD34" s="381"/>
      <c r="ARE34" s="381"/>
      <c r="ARF34" s="381"/>
      <c r="ARG34" s="381"/>
      <c r="ARH34" s="381"/>
      <c r="ARI34" s="381"/>
      <c r="ARJ34" s="381"/>
      <c r="ARK34" s="381"/>
      <c r="ARL34" s="381"/>
      <c r="ARM34" s="381"/>
      <c r="ARN34" s="381"/>
      <c r="ARO34" s="381"/>
      <c r="ARP34" s="381"/>
      <c r="ARQ34" s="381"/>
      <c r="ARR34" s="381"/>
      <c r="ARS34" s="381"/>
      <c r="ART34" s="381"/>
      <c r="ARU34" s="381"/>
      <c r="ARV34" s="381"/>
      <c r="ARW34" s="381"/>
      <c r="ARX34" s="381"/>
      <c r="ARY34" s="381"/>
      <c r="ARZ34" s="381"/>
      <c r="ASA34" s="381"/>
      <c r="ASB34" s="381"/>
      <c r="ASC34" s="381"/>
      <c r="ASD34" s="381"/>
      <c r="ASE34" s="381"/>
      <c r="ASF34" s="381"/>
      <c r="ASG34" s="381"/>
      <c r="ASH34" s="381"/>
      <c r="ASI34" s="381"/>
      <c r="ASJ34" s="381"/>
      <c r="ASK34" s="381"/>
      <c r="ASL34" s="381"/>
      <c r="ASM34" s="381"/>
      <c r="ASN34" s="381"/>
      <c r="ASO34" s="381"/>
      <c r="ASP34" s="381"/>
      <c r="ASQ34" s="381"/>
      <c r="ASR34" s="381"/>
      <c r="ASS34" s="381"/>
      <c r="AST34" s="381"/>
      <c r="ASU34" s="381"/>
      <c r="ASV34" s="381"/>
      <c r="ASW34" s="381"/>
      <c r="ASX34" s="381"/>
      <c r="ASY34" s="381"/>
      <c r="ASZ34" s="381"/>
      <c r="ATA34" s="381"/>
      <c r="ATB34" s="381"/>
      <c r="ATC34" s="381"/>
      <c r="ATD34" s="381"/>
      <c r="ATE34" s="381"/>
      <c r="ATF34" s="381"/>
      <c r="ATG34" s="381"/>
      <c r="ATH34" s="381"/>
      <c r="ATI34" s="381"/>
      <c r="ATJ34" s="381"/>
      <c r="ATK34" s="381"/>
      <c r="ATL34" s="381"/>
      <c r="ATM34" s="381"/>
      <c r="ATN34" s="381"/>
      <c r="ATO34" s="381"/>
      <c r="ATP34" s="381"/>
      <c r="ATQ34" s="381"/>
      <c r="ATR34" s="381"/>
      <c r="ATS34" s="381"/>
      <c r="ATT34" s="381"/>
      <c r="ATU34" s="381"/>
      <c r="ATV34" s="381"/>
      <c r="ATW34" s="381"/>
      <c r="ATX34" s="381"/>
      <c r="ATY34" s="381"/>
      <c r="ATZ34" s="381"/>
      <c r="AUA34" s="381"/>
      <c r="AUB34" s="381"/>
      <c r="AUC34" s="381"/>
      <c r="AUD34" s="381"/>
      <c r="AUE34" s="381"/>
      <c r="AUF34" s="381"/>
      <c r="AUG34" s="381"/>
      <c r="AUH34" s="381"/>
      <c r="AUI34" s="381"/>
      <c r="AUJ34" s="381"/>
      <c r="AUK34" s="381"/>
      <c r="AUL34" s="381"/>
      <c r="AUM34" s="381"/>
      <c r="AUN34" s="381"/>
      <c r="AUO34" s="381"/>
      <c r="AUP34" s="381"/>
      <c r="AUQ34" s="381"/>
      <c r="AUR34" s="381"/>
      <c r="AUS34" s="381"/>
      <c r="AUT34" s="381"/>
      <c r="AUU34" s="381"/>
      <c r="AUV34" s="381"/>
      <c r="AUW34" s="381"/>
      <c r="AUX34" s="381"/>
      <c r="AUY34" s="381"/>
      <c r="AUZ34" s="381"/>
      <c r="AVA34" s="381"/>
      <c r="AVB34" s="381"/>
      <c r="AVC34" s="381"/>
      <c r="AVD34" s="381"/>
      <c r="AVE34" s="381"/>
      <c r="AVF34" s="381"/>
      <c r="AVG34" s="381"/>
      <c r="AVH34" s="381"/>
      <c r="AVI34" s="381"/>
      <c r="AVJ34" s="381"/>
      <c r="AVK34" s="381"/>
      <c r="AVL34" s="381"/>
      <c r="AVM34" s="381"/>
      <c r="AVN34" s="381"/>
      <c r="AVO34" s="381"/>
      <c r="AVP34" s="381"/>
      <c r="AVQ34" s="381"/>
      <c r="AVR34" s="381"/>
      <c r="AVS34" s="381"/>
      <c r="AVT34" s="381"/>
      <c r="AVU34" s="381"/>
      <c r="AVV34" s="381"/>
      <c r="AVW34" s="381"/>
      <c r="AVX34" s="381"/>
      <c r="AVY34" s="381"/>
      <c r="AVZ34" s="381"/>
      <c r="AWA34" s="381"/>
      <c r="AWB34" s="381"/>
      <c r="AWC34" s="381"/>
      <c r="AWD34" s="381"/>
      <c r="AWE34" s="381"/>
      <c r="AWF34" s="381"/>
      <c r="AWG34" s="381"/>
      <c r="AWH34" s="381"/>
      <c r="AWI34" s="381"/>
      <c r="AWJ34" s="381"/>
      <c r="AWK34" s="381"/>
      <c r="AWL34" s="381"/>
      <c r="AWM34" s="381"/>
      <c r="AWN34" s="381"/>
      <c r="AWO34" s="381"/>
      <c r="AWP34" s="381"/>
      <c r="AWQ34" s="381"/>
      <c r="AWR34" s="381"/>
      <c r="AWS34" s="381"/>
      <c r="AWT34" s="381"/>
      <c r="AWU34" s="381"/>
      <c r="AWV34" s="381"/>
      <c r="AWW34" s="381"/>
      <c r="AWX34" s="381"/>
      <c r="AWY34" s="381"/>
      <c r="AWZ34" s="381"/>
      <c r="AXA34" s="381"/>
      <c r="AXB34" s="381"/>
      <c r="AXC34" s="381"/>
      <c r="AXD34" s="381"/>
      <c r="AXE34" s="381"/>
      <c r="AXF34" s="381"/>
      <c r="AXG34" s="381"/>
      <c r="AXH34" s="381"/>
      <c r="AXI34" s="381"/>
      <c r="AXJ34" s="381"/>
      <c r="AXK34" s="381"/>
      <c r="AXL34" s="381"/>
      <c r="AXM34" s="381"/>
      <c r="AXN34" s="381"/>
      <c r="AXO34" s="381"/>
      <c r="AXP34" s="381"/>
      <c r="AXQ34" s="381"/>
      <c r="AXR34" s="381"/>
      <c r="AXS34" s="381"/>
      <c r="AXT34" s="381"/>
      <c r="AXU34" s="381"/>
      <c r="AXV34" s="381"/>
      <c r="AXW34" s="381"/>
      <c r="AXX34" s="381"/>
      <c r="AXY34" s="381"/>
      <c r="AXZ34" s="381"/>
      <c r="AYA34" s="381"/>
      <c r="AYB34" s="381"/>
      <c r="AYC34" s="381"/>
      <c r="AYD34" s="381"/>
      <c r="AYE34" s="381"/>
      <c r="AYF34" s="381"/>
      <c r="AYG34" s="381"/>
      <c r="AYH34" s="381"/>
      <c r="AYI34" s="381"/>
      <c r="AYJ34" s="381"/>
      <c r="AYK34" s="381"/>
      <c r="AYL34" s="381"/>
      <c r="AYM34" s="381"/>
      <c r="AYN34" s="381"/>
      <c r="AYO34" s="381"/>
      <c r="AYP34" s="381"/>
      <c r="AYQ34" s="381"/>
      <c r="AYR34" s="381"/>
      <c r="AYS34" s="381"/>
      <c r="AYT34" s="381"/>
      <c r="AYU34" s="381"/>
      <c r="AYV34" s="381"/>
      <c r="AYW34" s="381"/>
      <c r="AYX34" s="381"/>
      <c r="AYY34" s="381"/>
      <c r="AYZ34" s="381"/>
      <c r="AZA34" s="381"/>
      <c r="AZB34" s="381"/>
      <c r="AZC34" s="381"/>
      <c r="AZD34" s="381"/>
      <c r="AZE34" s="381"/>
      <c r="AZF34" s="381"/>
      <c r="AZG34" s="381"/>
      <c r="AZH34" s="381"/>
      <c r="AZI34" s="381"/>
      <c r="AZJ34" s="381"/>
      <c r="AZK34" s="381"/>
      <c r="AZL34" s="381"/>
      <c r="AZM34" s="381"/>
      <c r="AZN34" s="381"/>
      <c r="AZO34" s="381"/>
      <c r="AZP34" s="381"/>
      <c r="AZQ34" s="381"/>
      <c r="AZR34" s="381"/>
      <c r="AZS34" s="381"/>
      <c r="AZT34" s="381"/>
      <c r="AZU34" s="381"/>
      <c r="AZV34" s="381"/>
      <c r="AZW34" s="381"/>
      <c r="AZX34" s="381"/>
      <c r="AZY34" s="381"/>
      <c r="AZZ34" s="381"/>
      <c r="BAA34" s="381"/>
      <c r="BAB34" s="381"/>
      <c r="BAC34" s="381"/>
      <c r="BAD34" s="381"/>
      <c r="BAE34" s="381"/>
      <c r="BAF34" s="381"/>
      <c r="BAG34" s="381"/>
      <c r="BAH34" s="381"/>
      <c r="BAI34" s="381"/>
      <c r="BAJ34" s="381"/>
      <c r="BAK34" s="381"/>
      <c r="BAL34" s="381"/>
      <c r="BAM34" s="381"/>
      <c r="BAN34" s="381"/>
      <c r="BAO34" s="381"/>
      <c r="BAP34" s="381"/>
      <c r="BAQ34" s="381"/>
      <c r="BAR34" s="381"/>
      <c r="BAS34" s="381"/>
      <c r="BAT34" s="381"/>
      <c r="BAU34" s="381"/>
      <c r="BAV34" s="381"/>
      <c r="BAW34" s="381"/>
      <c r="BAX34" s="381"/>
      <c r="BAY34" s="381"/>
      <c r="BAZ34" s="381"/>
      <c r="BBA34" s="381"/>
      <c r="BBB34" s="381"/>
      <c r="BBC34" s="381"/>
      <c r="BBD34" s="381"/>
      <c r="BBE34" s="381"/>
      <c r="BBF34" s="381"/>
      <c r="BBG34" s="381"/>
      <c r="BBH34" s="381"/>
      <c r="BBI34" s="381"/>
      <c r="BBJ34" s="381"/>
      <c r="BBK34" s="381"/>
      <c r="BBL34" s="381"/>
      <c r="BBM34" s="381"/>
      <c r="BBN34" s="381"/>
      <c r="BBO34" s="381"/>
      <c r="BBP34" s="381"/>
      <c r="BBQ34" s="381"/>
      <c r="BBR34" s="381"/>
      <c r="BBS34" s="381"/>
      <c r="BBT34" s="381"/>
      <c r="BBU34" s="381"/>
      <c r="BBV34" s="381"/>
      <c r="BBW34" s="381"/>
      <c r="BBX34" s="381"/>
      <c r="BBY34" s="381"/>
      <c r="BBZ34" s="381"/>
      <c r="BCA34" s="381"/>
      <c r="BCB34" s="381"/>
      <c r="BCC34" s="381"/>
      <c r="BCD34" s="381"/>
      <c r="BCE34" s="381"/>
      <c r="BCF34" s="381"/>
      <c r="BCG34" s="381"/>
      <c r="BCH34" s="381"/>
      <c r="BCI34" s="381"/>
      <c r="BCJ34" s="381"/>
      <c r="BCK34" s="381"/>
      <c r="BCL34" s="381"/>
      <c r="BCM34" s="381"/>
      <c r="BCN34" s="381"/>
      <c r="BCO34" s="381"/>
      <c r="BCP34" s="381"/>
      <c r="BCQ34" s="381"/>
      <c r="BCR34" s="381"/>
      <c r="BCS34" s="381"/>
      <c r="BCT34" s="381"/>
      <c r="BCU34" s="381"/>
      <c r="BCV34" s="381"/>
      <c r="BCW34" s="381"/>
      <c r="BCX34" s="381"/>
      <c r="BCY34" s="381"/>
      <c r="BCZ34" s="381"/>
      <c r="BDA34" s="381"/>
      <c r="BDB34" s="381"/>
      <c r="BDC34" s="381"/>
      <c r="BDD34" s="381"/>
      <c r="BDE34" s="381"/>
      <c r="BDF34" s="381"/>
      <c r="BDG34" s="381"/>
      <c r="BDH34" s="381"/>
      <c r="BDI34" s="381"/>
      <c r="BDJ34" s="381"/>
      <c r="BDK34" s="381"/>
      <c r="BDL34" s="381"/>
      <c r="BDM34" s="381"/>
      <c r="BDN34" s="381"/>
      <c r="BDO34" s="381"/>
      <c r="BDP34" s="381"/>
      <c r="BDQ34" s="381"/>
      <c r="BDR34" s="381"/>
      <c r="BDS34" s="381"/>
      <c r="BDT34" s="381"/>
      <c r="BDU34" s="381"/>
      <c r="BDV34" s="381"/>
      <c r="BDW34" s="381"/>
      <c r="BDX34" s="381"/>
      <c r="BDY34" s="381"/>
      <c r="BDZ34" s="381"/>
      <c r="BEA34" s="381"/>
      <c r="BEB34" s="381"/>
      <c r="BEC34" s="381"/>
      <c r="BED34" s="381"/>
      <c r="BEE34" s="381"/>
      <c r="BEF34" s="381"/>
      <c r="BEG34" s="381"/>
      <c r="BEH34" s="381"/>
      <c r="BEI34" s="381"/>
      <c r="BEJ34" s="381"/>
      <c r="BEK34" s="381"/>
      <c r="BEL34" s="381"/>
      <c r="BEM34" s="381"/>
      <c r="BEN34" s="381"/>
      <c r="BEO34" s="381"/>
      <c r="BEP34" s="381"/>
      <c r="BEQ34" s="381"/>
      <c r="BER34" s="381"/>
      <c r="BES34" s="381"/>
      <c r="BET34" s="381"/>
      <c r="BEU34" s="381"/>
      <c r="BEV34" s="381"/>
      <c r="BEW34" s="381"/>
      <c r="BEX34" s="381"/>
      <c r="BEY34" s="381"/>
      <c r="BEZ34" s="381"/>
      <c r="BFA34" s="381"/>
      <c r="BFB34" s="381"/>
      <c r="BFC34" s="381"/>
      <c r="BFD34" s="381"/>
      <c r="BFE34" s="381"/>
      <c r="BFF34" s="381"/>
      <c r="BFG34" s="381"/>
      <c r="BFH34" s="381"/>
      <c r="BFI34" s="381"/>
      <c r="BFJ34" s="381"/>
      <c r="BFK34" s="381"/>
      <c r="BFL34" s="381"/>
      <c r="BFM34" s="381"/>
      <c r="BFN34" s="381"/>
      <c r="BFO34" s="381"/>
      <c r="BFP34" s="381"/>
      <c r="BFQ34" s="381"/>
      <c r="BFR34" s="381"/>
      <c r="BFS34" s="381"/>
      <c r="BFT34" s="381"/>
      <c r="BFU34" s="381"/>
      <c r="BFV34" s="381"/>
      <c r="BFW34" s="381"/>
      <c r="BFX34" s="381"/>
      <c r="BFY34" s="381"/>
      <c r="BFZ34" s="381"/>
      <c r="BGA34" s="381"/>
      <c r="BGB34" s="381"/>
      <c r="BGC34" s="381"/>
      <c r="BGD34" s="381"/>
      <c r="BGE34" s="381"/>
      <c r="BGF34" s="381"/>
      <c r="BGG34" s="381"/>
      <c r="BGH34" s="381"/>
      <c r="BGI34" s="381"/>
      <c r="BGJ34" s="381"/>
      <c r="BGK34" s="381"/>
      <c r="BGL34" s="381"/>
      <c r="BGM34" s="381"/>
      <c r="BGN34" s="381"/>
      <c r="BGO34" s="381"/>
      <c r="BGP34" s="381"/>
      <c r="BGQ34" s="381"/>
      <c r="BGR34" s="381"/>
      <c r="BGS34" s="381"/>
      <c r="BGT34" s="381"/>
      <c r="BGU34" s="381"/>
      <c r="BGV34" s="381"/>
      <c r="BGW34" s="381"/>
      <c r="BGX34" s="381"/>
      <c r="BGY34" s="381"/>
      <c r="BGZ34" s="381"/>
      <c r="BHA34" s="381"/>
      <c r="BHB34" s="381"/>
      <c r="BHC34" s="381"/>
      <c r="BHD34" s="381"/>
      <c r="BHE34" s="381"/>
      <c r="BHF34" s="381"/>
      <c r="BHG34" s="381"/>
      <c r="BHH34" s="381"/>
      <c r="BHI34" s="381"/>
      <c r="BHJ34" s="381"/>
      <c r="BHK34" s="381"/>
      <c r="BHL34" s="381"/>
      <c r="BHM34" s="381"/>
      <c r="BHN34" s="381"/>
      <c r="BHO34" s="381"/>
      <c r="BHP34" s="381"/>
      <c r="BHQ34" s="381"/>
      <c r="BHR34" s="381"/>
      <c r="BHS34" s="381"/>
      <c r="BHT34" s="381"/>
      <c r="BHU34" s="381"/>
      <c r="BHV34" s="381"/>
      <c r="BHW34" s="381"/>
      <c r="BHX34" s="381"/>
      <c r="BHY34" s="381"/>
      <c r="BHZ34" s="381"/>
      <c r="BIA34" s="381"/>
      <c r="BIB34" s="381"/>
      <c r="BIC34" s="381"/>
      <c r="BID34" s="381"/>
      <c r="BIE34" s="381"/>
      <c r="BIF34" s="381"/>
      <c r="BIG34" s="381"/>
      <c r="BIH34" s="381"/>
      <c r="BII34" s="381"/>
      <c r="BIJ34" s="381"/>
      <c r="BIK34" s="381"/>
      <c r="BIL34" s="381"/>
      <c r="BIM34" s="381"/>
      <c r="BIN34" s="381"/>
      <c r="BIO34" s="381"/>
      <c r="BIP34" s="381"/>
      <c r="BIQ34" s="381"/>
      <c r="BIR34" s="381"/>
      <c r="BIS34" s="381"/>
      <c r="BIT34" s="381"/>
      <c r="BIU34" s="381"/>
      <c r="BIV34" s="381"/>
      <c r="BIW34" s="381"/>
      <c r="BIX34" s="381"/>
      <c r="BIY34" s="381"/>
      <c r="BIZ34" s="381"/>
      <c r="BJA34" s="381"/>
      <c r="BJB34" s="381"/>
      <c r="BJC34" s="381"/>
      <c r="BJD34" s="381"/>
      <c r="BJE34" s="381"/>
      <c r="BJF34" s="381"/>
      <c r="BJG34" s="381"/>
      <c r="BJH34" s="381"/>
      <c r="BJI34" s="381"/>
      <c r="BJJ34" s="381"/>
      <c r="BJK34" s="381"/>
      <c r="BJL34" s="381"/>
      <c r="BJM34" s="381"/>
      <c r="BJN34" s="381"/>
      <c r="BJO34" s="381"/>
      <c r="BJP34" s="381"/>
      <c r="BJQ34" s="381"/>
      <c r="BJR34" s="381"/>
      <c r="BJS34" s="381"/>
      <c r="BJT34" s="381"/>
      <c r="BJU34" s="381"/>
      <c r="BJV34" s="381"/>
      <c r="BJW34" s="381"/>
      <c r="BJX34" s="381"/>
      <c r="BJY34" s="381"/>
      <c r="BJZ34" s="381"/>
      <c r="BKA34" s="381"/>
      <c r="BKB34" s="381"/>
      <c r="BKC34" s="381"/>
      <c r="BKD34" s="381"/>
      <c r="BKE34" s="381"/>
      <c r="BKF34" s="381"/>
      <c r="BKG34" s="381"/>
      <c r="BKH34" s="381"/>
      <c r="BKI34" s="381"/>
      <c r="BKJ34" s="381"/>
      <c r="BKK34" s="381"/>
      <c r="BKL34" s="381"/>
      <c r="BKM34" s="381"/>
      <c r="BKN34" s="381"/>
      <c r="BKO34" s="381"/>
      <c r="BKP34" s="381"/>
      <c r="BKQ34" s="381"/>
      <c r="BKR34" s="381"/>
      <c r="BKS34" s="381"/>
      <c r="BKT34" s="381"/>
      <c r="BKU34" s="381"/>
      <c r="BKV34" s="381"/>
      <c r="BKW34" s="381"/>
      <c r="BKX34" s="381"/>
      <c r="BKY34" s="381"/>
      <c r="BKZ34" s="381"/>
      <c r="BLA34" s="381"/>
      <c r="BLB34" s="381"/>
      <c r="BLC34" s="381"/>
      <c r="BLD34" s="381"/>
      <c r="BLE34" s="381"/>
      <c r="BLF34" s="381"/>
      <c r="BLG34" s="381"/>
      <c r="BLH34" s="381"/>
      <c r="BLI34" s="381"/>
      <c r="BLJ34" s="381"/>
      <c r="BLK34" s="381"/>
      <c r="BLL34" s="381"/>
      <c r="BLM34" s="381"/>
      <c r="BLN34" s="381"/>
      <c r="BLO34" s="381"/>
      <c r="BLP34" s="381"/>
      <c r="BLQ34" s="381"/>
      <c r="BLR34" s="381"/>
      <c r="BLS34" s="381"/>
      <c r="BLT34" s="381"/>
      <c r="BLU34" s="381"/>
      <c r="BLV34" s="381"/>
      <c r="BLW34" s="381"/>
      <c r="BLX34" s="381"/>
      <c r="BLY34" s="381"/>
      <c r="BLZ34" s="381"/>
      <c r="BMA34" s="381"/>
      <c r="BMB34" s="381"/>
      <c r="BMC34" s="381"/>
      <c r="BMD34" s="381"/>
      <c r="BME34" s="381"/>
      <c r="BMF34" s="381"/>
      <c r="BMG34" s="381"/>
      <c r="BMH34" s="381"/>
      <c r="BMI34" s="381"/>
      <c r="BMJ34" s="381"/>
      <c r="BMK34" s="381"/>
      <c r="BML34" s="381"/>
      <c r="BMM34" s="381"/>
      <c r="BMN34" s="381"/>
      <c r="BMO34" s="381"/>
      <c r="BMP34" s="381"/>
      <c r="BMQ34" s="381"/>
      <c r="BMR34" s="381"/>
      <c r="BMS34" s="381"/>
      <c r="BMT34" s="381"/>
      <c r="BMU34" s="381"/>
      <c r="BMV34" s="381"/>
      <c r="BMW34" s="381"/>
      <c r="BMX34" s="381"/>
      <c r="BMY34" s="381"/>
      <c r="BMZ34" s="381"/>
      <c r="BNA34" s="381"/>
      <c r="BNB34" s="381"/>
      <c r="BNC34" s="381"/>
      <c r="BND34" s="381"/>
      <c r="BNE34" s="381"/>
      <c r="BNF34" s="381"/>
      <c r="BNG34" s="381"/>
      <c r="BNH34" s="381"/>
      <c r="BNI34" s="381"/>
      <c r="BNJ34" s="381"/>
      <c r="BNK34" s="381"/>
      <c r="BNL34" s="381"/>
      <c r="BNM34" s="381"/>
      <c r="BNN34" s="381"/>
      <c r="BNO34" s="381"/>
      <c r="BNP34" s="381"/>
      <c r="BNQ34" s="381"/>
      <c r="BNR34" s="381"/>
      <c r="BNS34" s="381"/>
      <c r="BNT34" s="381"/>
      <c r="BNU34" s="381"/>
      <c r="BNV34" s="381"/>
      <c r="BNW34" s="381"/>
      <c r="BNX34" s="381"/>
      <c r="BNY34" s="381"/>
      <c r="BNZ34" s="381"/>
      <c r="BOA34" s="381"/>
      <c r="BOB34" s="381"/>
      <c r="BOC34" s="381"/>
      <c r="BOD34" s="381"/>
      <c r="BOE34" s="381"/>
      <c r="BOF34" s="381"/>
      <c r="BOG34" s="381"/>
      <c r="BOH34" s="381"/>
      <c r="BOI34" s="381"/>
      <c r="BOJ34" s="381"/>
      <c r="BOK34" s="381"/>
      <c r="BOL34" s="381"/>
      <c r="BOM34" s="381"/>
      <c r="BON34" s="381"/>
      <c r="BOO34" s="381"/>
      <c r="BOP34" s="381"/>
      <c r="BOQ34" s="381"/>
      <c r="BOR34" s="381"/>
      <c r="BOS34" s="381"/>
      <c r="BOT34" s="381"/>
      <c r="BOU34" s="381"/>
      <c r="BOV34" s="381"/>
      <c r="BOW34" s="381"/>
      <c r="BOX34" s="381"/>
      <c r="BOY34" s="381"/>
      <c r="BOZ34" s="381"/>
      <c r="BPA34" s="381"/>
      <c r="BPB34" s="381"/>
      <c r="BPC34" s="381"/>
      <c r="BPD34" s="381"/>
      <c r="BPE34" s="381"/>
      <c r="BPF34" s="381"/>
      <c r="BPG34" s="381"/>
      <c r="BPH34" s="381"/>
      <c r="BPI34" s="381"/>
      <c r="BPJ34" s="381"/>
      <c r="BPK34" s="381"/>
      <c r="BPL34" s="381"/>
      <c r="BPM34" s="381"/>
      <c r="BPN34" s="381"/>
      <c r="BPO34" s="381"/>
      <c r="BPP34" s="381"/>
      <c r="BPQ34" s="381"/>
      <c r="BPR34" s="381"/>
      <c r="BPS34" s="381"/>
      <c r="BPT34" s="381"/>
      <c r="BPU34" s="381"/>
      <c r="BPV34" s="381"/>
      <c r="BPW34" s="381"/>
      <c r="BPX34" s="381"/>
      <c r="BPY34" s="381"/>
      <c r="BPZ34" s="381"/>
      <c r="BQA34" s="381"/>
      <c r="BQB34" s="381"/>
      <c r="BQC34" s="381"/>
      <c r="BQD34" s="381"/>
      <c r="BQE34" s="381"/>
      <c r="BQF34" s="381"/>
      <c r="BQG34" s="381"/>
      <c r="BQH34" s="381"/>
      <c r="BQI34" s="381"/>
      <c r="BQJ34" s="381"/>
      <c r="BQK34" s="381"/>
      <c r="BQL34" s="381"/>
      <c r="BQM34" s="381"/>
      <c r="BQN34" s="381"/>
      <c r="BQO34" s="381"/>
      <c r="BQP34" s="381"/>
      <c r="BQQ34" s="381"/>
      <c r="BQR34" s="381"/>
      <c r="BQS34" s="381"/>
      <c r="BQT34" s="381"/>
      <c r="BQU34" s="381"/>
      <c r="BQV34" s="381"/>
      <c r="BQW34" s="381"/>
      <c r="BQX34" s="381"/>
      <c r="BQY34" s="381"/>
      <c r="BQZ34" s="381"/>
      <c r="BRA34" s="381"/>
      <c r="BRB34" s="381"/>
      <c r="BRC34" s="381"/>
      <c r="BRD34" s="381"/>
      <c r="BRE34" s="381"/>
      <c r="BRF34" s="381"/>
      <c r="BRG34" s="381"/>
      <c r="BRH34" s="381"/>
      <c r="BRI34" s="381"/>
      <c r="BRJ34" s="381"/>
      <c r="BRK34" s="381"/>
      <c r="BRL34" s="381"/>
      <c r="BRM34" s="381"/>
      <c r="BRN34" s="381"/>
      <c r="BRO34" s="381"/>
      <c r="BRP34" s="381"/>
      <c r="BRQ34" s="381"/>
      <c r="BRR34" s="381"/>
      <c r="BRS34" s="381"/>
      <c r="BRT34" s="381"/>
      <c r="BRU34" s="381"/>
      <c r="BRV34" s="381"/>
      <c r="BRW34" s="381"/>
      <c r="BRX34" s="381"/>
      <c r="BRY34" s="381"/>
      <c r="BRZ34" s="381"/>
      <c r="BSA34" s="381"/>
      <c r="BSB34" s="381"/>
      <c r="BSC34" s="381"/>
      <c r="BSD34" s="381"/>
      <c r="BSE34" s="381"/>
      <c r="BSF34" s="381"/>
      <c r="BSG34" s="381"/>
      <c r="BSH34" s="381"/>
      <c r="BSI34" s="381"/>
      <c r="BSJ34" s="381"/>
      <c r="BSK34" s="381"/>
      <c r="BSL34" s="381"/>
      <c r="BSM34" s="381"/>
      <c r="BSN34" s="381"/>
      <c r="BSO34" s="381"/>
      <c r="BSP34" s="381"/>
      <c r="BSQ34" s="381"/>
      <c r="BSR34" s="381"/>
      <c r="BSS34" s="381"/>
      <c r="BST34" s="381"/>
      <c r="BSU34" s="381"/>
      <c r="BSV34" s="381"/>
      <c r="BSW34" s="381"/>
      <c r="BSX34" s="381"/>
      <c r="BSY34" s="381"/>
      <c r="BSZ34" s="381"/>
      <c r="BTA34" s="381"/>
      <c r="BTB34" s="381"/>
      <c r="BTC34" s="381"/>
      <c r="BTD34" s="381"/>
      <c r="BTE34" s="381"/>
      <c r="BTF34" s="381"/>
      <c r="BTG34" s="381"/>
      <c r="BTH34" s="381"/>
      <c r="BTI34" s="381"/>
      <c r="BTJ34" s="381"/>
      <c r="BTK34" s="381"/>
      <c r="BTL34" s="381"/>
      <c r="BTM34" s="381"/>
      <c r="BTN34" s="381"/>
      <c r="BTO34" s="381"/>
      <c r="BTP34" s="381"/>
      <c r="BTQ34" s="381"/>
      <c r="BTR34" s="381"/>
      <c r="BTS34" s="381"/>
      <c r="BTT34" s="381"/>
      <c r="BTU34" s="381"/>
      <c r="BTV34" s="381"/>
      <c r="BTW34" s="381"/>
      <c r="BTX34" s="381"/>
      <c r="BTY34" s="381"/>
      <c r="BTZ34" s="381"/>
      <c r="BUA34" s="381"/>
      <c r="BUB34" s="381"/>
      <c r="BUC34" s="381"/>
      <c r="BUD34" s="381"/>
      <c r="BUE34" s="381"/>
      <c r="BUF34" s="381"/>
      <c r="BUG34" s="381"/>
      <c r="BUH34" s="381"/>
      <c r="BUI34" s="381"/>
      <c r="BUJ34" s="381"/>
      <c r="BUK34" s="381"/>
      <c r="BUL34" s="381"/>
      <c r="BUM34" s="381"/>
      <c r="BUN34" s="381"/>
      <c r="BUO34" s="381"/>
      <c r="BUP34" s="381"/>
      <c r="BUQ34" s="381"/>
      <c r="BUR34" s="381"/>
      <c r="BUS34" s="381"/>
      <c r="BUT34" s="381"/>
      <c r="BUU34" s="381"/>
      <c r="BUV34" s="381"/>
      <c r="BUW34" s="381"/>
      <c r="BUX34" s="381"/>
      <c r="BUY34" s="381"/>
      <c r="BUZ34" s="381"/>
      <c r="BVA34" s="381"/>
      <c r="BVB34" s="381"/>
      <c r="BVC34" s="381"/>
      <c r="BVD34" s="381"/>
      <c r="BVE34" s="381"/>
      <c r="BVF34" s="381"/>
      <c r="BVG34" s="381"/>
      <c r="BVH34" s="381"/>
      <c r="BVI34" s="381"/>
      <c r="BVJ34" s="381"/>
      <c r="BVK34" s="381"/>
      <c r="BVL34" s="381"/>
      <c r="BVM34" s="381"/>
      <c r="BVN34" s="381"/>
      <c r="BVO34" s="381"/>
      <c r="BVP34" s="381"/>
      <c r="BVQ34" s="381"/>
      <c r="BVR34" s="381"/>
      <c r="BVS34" s="381"/>
      <c r="BVT34" s="381"/>
      <c r="BVU34" s="381"/>
      <c r="BVV34" s="381"/>
      <c r="BVW34" s="381"/>
      <c r="BVX34" s="381"/>
      <c r="BVY34" s="381"/>
      <c r="BVZ34" s="381"/>
      <c r="BWA34" s="381"/>
      <c r="BWB34" s="381"/>
      <c r="BWC34" s="381"/>
      <c r="BWD34" s="381"/>
      <c r="BWE34" s="381"/>
      <c r="BWF34" s="381"/>
      <c r="BWG34" s="381"/>
      <c r="BWH34" s="381"/>
      <c r="BWI34" s="381"/>
      <c r="BWJ34" s="381"/>
      <c r="BWK34" s="381"/>
      <c r="BWL34" s="381"/>
      <c r="BWM34" s="381"/>
      <c r="BWN34" s="381"/>
      <c r="BWO34" s="381"/>
      <c r="BWP34" s="381"/>
      <c r="BWQ34" s="381"/>
      <c r="BWR34" s="381"/>
      <c r="BWS34" s="381"/>
      <c r="BWT34" s="381"/>
      <c r="BWU34" s="381"/>
      <c r="BWV34" s="381"/>
      <c r="BWW34" s="381"/>
      <c r="BWX34" s="381"/>
      <c r="BWY34" s="381"/>
      <c r="BWZ34" s="381"/>
      <c r="BXA34" s="381"/>
      <c r="BXB34" s="381"/>
      <c r="BXC34" s="381"/>
      <c r="BXD34" s="381"/>
      <c r="BXE34" s="381"/>
      <c r="BXF34" s="381"/>
      <c r="BXG34" s="381"/>
      <c r="BXH34" s="381"/>
      <c r="BXI34" s="381"/>
      <c r="BXJ34" s="381"/>
      <c r="BXK34" s="381"/>
      <c r="BXL34" s="381"/>
      <c r="BXM34" s="381"/>
      <c r="BXN34" s="381"/>
      <c r="BXO34" s="381"/>
      <c r="BXP34" s="381"/>
      <c r="BXQ34" s="381"/>
      <c r="BXR34" s="381"/>
      <c r="BXS34" s="381"/>
      <c r="BXT34" s="381"/>
      <c r="BXU34" s="381"/>
      <c r="BXV34" s="381"/>
      <c r="BXW34" s="381"/>
      <c r="BXX34" s="381"/>
      <c r="BXY34" s="381"/>
      <c r="BXZ34" s="381"/>
      <c r="BYA34" s="381"/>
      <c r="BYB34" s="381"/>
      <c r="BYC34" s="381"/>
      <c r="BYD34" s="381"/>
      <c r="BYE34" s="381"/>
      <c r="BYF34" s="381"/>
      <c r="BYG34" s="381"/>
      <c r="BYH34" s="381"/>
      <c r="BYI34" s="381"/>
      <c r="BYJ34" s="381"/>
      <c r="BYK34" s="381"/>
      <c r="BYL34" s="381"/>
      <c r="BYM34" s="381"/>
      <c r="BYN34" s="381"/>
      <c r="BYO34" s="381"/>
      <c r="BYP34" s="381"/>
      <c r="BYQ34" s="381"/>
      <c r="BYR34" s="381"/>
      <c r="BYS34" s="381"/>
      <c r="BYT34" s="381"/>
      <c r="BYU34" s="381"/>
      <c r="BYV34" s="381"/>
      <c r="BYW34" s="381"/>
      <c r="BYX34" s="381"/>
      <c r="BYY34" s="381"/>
      <c r="BYZ34" s="381"/>
      <c r="BZA34" s="381"/>
      <c r="BZB34" s="381"/>
      <c r="BZC34" s="381"/>
      <c r="BZD34" s="381"/>
      <c r="BZE34" s="381"/>
      <c r="BZF34" s="381"/>
      <c r="BZG34" s="381"/>
      <c r="BZH34" s="381"/>
      <c r="BZI34" s="381"/>
      <c r="BZJ34" s="381"/>
      <c r="BZK34" s="381"/>
      <c r="BZL34" s="381"/>
      <c r="BZM34" s="381"/>
      <c r="BZN34" s="381"/>
      <c r="BZO34" s="381"/>
      <c r="BZP34" s="381"/>
      <c r="BZQ34" s="381"/>
      <c r="BZR34" s="381"/>
      <c r="BZS34" s="381"/>
      <c r="BZT34" s="381"/>
      <c r="BZU34" s="381"/>
      <c r="BZV34" s="381"/>
      <c r="BZW34" s="381"/>
      <c r="BZX34" s="381"/>
      <c r="BZY34" s="381"/>
      <c r="BZZ34" s="381"/>
      <c r="CAA34" s="381"/>
      <c r="CAB34" s="381"/>
      <c r="CAC34" s="381"/>
      <c r="CAD34" s="381"/>
      <c r="CAE34" s="381"/>
      <c r="CAF34" s="381"/>
      <c r="CAG34" s="381"/>
      <c r="CAH34" s="381"/>
      <c r="CAI34" s="381"/>
      <c r="CAJ34" s="381"/>
      <c r="CAK34" s="381"/>
      <c r="CAL34" s="381"/>
      <c r="CAM34" s="381"/>
      <c r="CAN34" s="381"/>
      <c r="CAO34" s="381"/>
      <c r="CAP34" s="381"/>
      <c r="CAQ34" s="381"/>
      <c r="CAR34" s="381"/>
      <c r="CAS34" s="381"/>
      <c r="CAT34" s="381"/>
      <c r="CAU34" s="381"/>
      <c r="CAV34" s="381"/>
      <c r="CAW34" s="381"/>
      <c r="CAX34" s="381"/>
      <c r="CAY34" s="381"/>
      <c r="CAZ34" s="381"/>
      <c r="CBA34" s="381"/>
      <c r="CBB34" s="381"/>
      <c r="CBC34" s="381"/>
      <c r="CBD34" s="381"/>
      <c r="CBE34" s="381"/>
      <c r="CBF34" s="381"/>
      <c r="CBG34" s="381"/>
      <c r="CBH34" s="381"/>
      <c r="CBI34" s="381"/>
      <c r="CBJ34" s="381"/>
      <c r="CBK34" s="381"/>
      <c r="CBL34" s="381"/>
      <c r="CBM34" s="381"/>
      <c r="CBN34" s="381"/>
      <c r="CBO34" s="381"/>
      <c r="CBP34" s="381"/>
      <c r="CBQ34" s="381"/>
      <c r="CBR34" s="381"/>
      <c r="CBS34" s="381"/>
      <c r="CBT34" s="381"/>
      <c r="CBU34" s="381"/>
      <c r="CBV34" s="381"/>
      <c r="CBW34" s="381"/>
      <c r="CBX34" s="381"/>
      <c r="CBY34" s="381"/>
      <c r="CBZ34" s="381"/>
      <c r="CCA34" s="381"/>
      <c r="CCB34" s="381"/>
      <c r="CCC34" s="381"/>
      <c r="CCD34" s="381"/>
      <c r="CCE34" s="381"/>
      <c r="CCF34" s="381"/>
      <c r="CCG34" s="381"/>
      <c r="CCH34" s="381"/>
      <c r="CCI34" s="381"/>
      <c r="CCJ34" s="381"/>
      <c r="CCK34" s="381"/>
      <c r="CCL34" s="381"/>
      <c r="CCM34" s="381"/>
      <c r="CCN34" s="381"/>
      <c r="CCO34" s="381"/>
      <c r="CCP34" s="381"/>
      <c r="CCQ34" s="381"/>
      <c r="CCR34" s="381"/>
      <c r="CCS34" s="381"/>
      <c r="CCT34" s="381"/>
      <c r="CCU34" s="381"/>
      <c r="CCV34" s="381"/>
      <c r="CCW34" s="381"/>
      <c r="CCX34" s="381"/>
      <c r="CCY34" s="381"/>
      <c r="CCZ34" s="381"/>
      <c r="CDA34" s="381"/>
      <c r="CDB34" s="381"/>
      <c r="CDC34" s="381"/>
      <c r="CDD34" s="381"/>
      <c r="CDE34" s="381"/>
      <c r="CDF34" s="381"/>
      <c r="CDG34" s="381"/>
      <c r="CDH34" s="381"/>
      <c r="CDI34" s="381"/>
      <c r="CDJ34" s="381"/>
      <c r="CDK34" s="381"/>
      <c r="CDL34" s="381"/>
      <c r="CDM34" s="381"/>
      <c r="CDN34" s="381"/>
      <c r="CDO34" s="381"/>
      <c r="CDP34" s="381"/>
      <c r="CDQ34" s="381"/>
      <c r="CDR34" s="381"/>
      <c r="CDS34" s="381"/>
      <c r="CDT34" s="381"/>
      <c r="CDU34" s="381"/>
      <c r="CDV34" s="381"/>
      <c r="CDW34" s="381"/>
      <c r="CDX34" s="381"/>
      <c r="CDY34" s="381"/>
      <c r="CDZ34" s="381"/>
      <c r="CEA34" s="381"/>
      <c r="CEB34" s="381"/>
      <c r="CEC34" s="381"/>
      <c r="CED34" s="381"/>
      <c r="CEE34" s="381"/>
      <c r="CEF34" s="381"/>
      <c r="CEG34" s="381"/>
      <c r="CEH34" s="381"/>
      <c r="CEI34" s="381"/>
      <c r="CEJ34" s="381"/>
      <c r="CEK34" s="381"/>
      <c r="CEL34" s="381"/>
      <c r="CEM34" s="381"/>
      <c r="CEN34" s="381"/>
      <c r="CEO34" s="381"/>
      <c r="CEP34" s="381"/>
      <c r="CEQ34" s="381"/>
      <c r="CER34" s="381"/>
      <c r="CES34" s="381"/>
      <c r="CET34" s="381"/>
      <c r="CEU34" s="381"/>
      <c r="CEV34" s="381"/>
      <c r="CEW34" s="381"/>
      <c r="CEX34" s="381"/>
      <c r="CEY34" s="381"/>
      <c r="CEZ34" s="381"/>
      <c r="CFA34" s="381"/>
      <c r="CFB34" s="381"/>
      <c r="CFC34" s="381"/>
      <c r="CFD34" s="381"/>
      <c r="CFE34" s="381"/>
      <c r="CFF34" s="381"/>
      <c r="CFG34" s="381"/>
      <c r="CFH34" s="381"/>
      <c r="CFI34" s="381"/>
      <c r="CFJ34" s="381"/>
      <c r="CFK34" s="381"/>
      <c r="CFL34" s="381"/>
      <c r="CFM34" s="381"/>
      <c r="CFN34" s="381"/>
      <c r="CFO34" s="381"/>
      <c r="CFP34" s="381"/>
      <c r="CFQ34" s="381"/>
      <c r="CFR34" s="381"/>
      <c r="CFS34" s="381"/>
      <c r="CFT34" s="381"/>
      <c r="CFU34" s="381"/>
      <c r="CFV34" s="381"/>
      <c r="CFW34" s="381"/>
      <c r="CFX34" s="381"/>
      <c r="CFY34" s="381"/>
      <c r="CFZ34" s="381"/>
      <c r="CGA34" s="381"/>
      <c r="CGB34" s="381"/>
      <c r="CGC34" s="381"/>
      <c r="CGD34" s="381"/>
      <c r="CGE34" s="381"/>
      <c r="CGF34" s="381"/>
      <c r="CGG34" s="381"/>
      <c r="CGH34" s="381"/>
      <c r="CGI34" s="381"/>
      <c r="CGJ34" s="381"/>
      <c r="CGK34" s="381"/>
      <c r="CGL34" s="381"/>
      <c r="CGM34" s="381"/>
      <c r="CGN34" s="381"/>
      <c r="CGO34" s="381"/>
      <c r="CGP34" s="381"/>
      <c r="CGQ34" s="381"/>
      <c r="CGR34" s="381"/>
      <c r="CGS34" s="381"/>
      <c r="CGT34" s="381"/>
      <c r="CGU34" s="381"/>
      <c r="CGV34" s="381"/>
      <c r="CGW34" s="381"/>
      <c r="CGX34" s="381"/>
      <c r="CGY34" s="381"/>
      <c r="CGZ34" s="381"/>
      <c r="CHA34" s="381"/>
      <c r="CHB34" s="381"/>
      <c r="CHC34" s="381"/>
      <c r="CHD34" s="381"/>
      <c r="CHE34" s="381"/>
      <c r="CHF34" s="381"/>
      <c r="CHG34" s="381"/>
      <c r="CHH34" s="381"/>
      <c r="CHI34" s="381"/>
      <c r="CHJ34" s="381"/>
      <c r="CHK34" s="381"/>
      <c r="CHL34" s="381"/>
      <c r="CHM34" s="381"/>
      <c r="CHN34" s="381"/>
      <c r="CHO34" s="381"/>
      <c r="CHP34" s="381"/>
      <c r="CHQ34" s="381"/>
      <c r="CHR34" s="381"/>
      <c r="CHS34" s="381"/>
      <c r="CHT34" s="381"/>
      <c r="CHU34" s="381"/>
      <c r="CHV34" s="381"/>
      <c r="CHW34" s="381"/>
      <c r="CHX34" s="381"/>
      <c r="CHY34" s="381"/>
      <c r="CHZ34" s="381"/>
      <c r="CIA34" s="381"/>
      <c r="CIB34" s="381"/>
      <c r="CIC34" s="381"/>
      <c r="CID34" s="381"/>
      <c r="CIE34" s="381"/>
      <c r="CIF34" s="381"/>
      <c r="CIG34" s="381"/>
      <c r="CIH34" s="381"/>
      <c r="CII34" s="381"/>
      <c r="CIJ34" s="381"/>
      <c r="CIK34" s="381"/>
      <c r="CIL34" s="381"/>
      <c r="CIM34" s="381"/>
      <c r="CIN34" s="381"/>
      <c r="CIO34" s="381"/>
      <c r="CIP34" s="381"/>
      <c r="CIQ34" s="381"/>
      <c r="CIR34" s="381"/>
      <c r="CIS34" s="381"/>
      <c r="CIT34" s="381"/>
      <c r="CIU34" s="381"/>
      <c r="CIV34" s="381"/>
      <c r="CIW34" s="381"/>
      <c r="CIX34" s="381"/>
      <c r="CIY34" s="381"/>
      <c r="CIZ34" s="381"/>
      <c r="CJA34" s="381"/>
      <c r="CJB34" s="381"/>
      <c r="CJC34" s="381"/>
      <c r="CJD34" s="381"/>
      <c r="CJE34" s="381"/>
      <c r="CJF34" s="381"/>
      <c r="CJG34" s="381"/>
      <c r="CJH34" s="381"/>
      <c r="CJI34" s="381"/>
      <c r="CJJ34" s="381"/>
      <c r="CJK34" s="381"/>
      <c r="CJL34" s="381"/>
      <c r="CJM34" s="381"/>
      <c r="CJN34" s="381"/>
      <c r="CJO34" s="381"/>
      <c r="CJP34" s="381"/>
      <c r="CJQ34" s="381"/>
      <c r="CJR34" s="381"/>
      <c r="CJS34" s="381"/>
      <c r="CJT34" s="381"/>
      <c r="CJU34" s="381"/>
      <c r="CJV34" s="381"/>
      <c r="CJW34" s="381"/>
      <c r="CJX34" s="381"/>
      <c r="CJY34" s="381"/>
      <c r="CJZ34" s="381"/>
      <c r="CKA34" s="381"/>
      <c r="CKB34" s="381"/>
      <c r="CKC34" s="381"/>
      <c r="CKD34" s="381"/>
      <c r="CKE34" s="381"/>
      <c r="CKF34" s="381"/>
      <c r="CKG34" s="381"/>
      <c r="CKH34" s="381"/>
      <c r="CKI34" s="381"/>
      <c r="CKJ34" s="381"/>
      <c r="CKK34" s="381"/>
      <c r="CKL34" s="381"/>
      <c r="CKM34" s="381"/>
      <c r="CKN34" s="381"/>
      <c r="CKO34" s="381"/>
      <c r="CKP34" s="381"/>
      <c r="CKQ34" s="381"/>
      <c r="CKR34" s="381"/>
      <c r="CKS34" s="381"/>
      <c r="CKT34" s="381"/>
      <c r="CKU34" s="381"/>
      <c r="CKV34" s="381"/>
      <c r="CKW34" s="381"/>
      <c r="CKX34" s="381"/>
      <c r="CKY34" s="381"/>
      <c r="CKZ34" s="381"/>
      <c r="CLA34" s="381"/>
      <c r="CLB34" s="381"/>
      <c r="CLC34" s="381"/>
      <c r="CLD34" s="381"/>
      <c r="CLE34" s="381"/>
      <c r="CLF34" s="381"/>
      <c r="CLG34" s="381"/>
      <c r="CLH34" s="381"/>
      <c r="CLI34" s="381"/>
      <c r="CLJ34" s="381"/>
      <c r="CLK34" s="381"/>
      <c r="CLL34" s="381"/>
      <c r="CLM34" s="381"/>
      <c r="CLN34" s="381"/>
      <c r="CLO34" s="381"/>
      <c r="CLP34" s="381"/>
      <c r="CLQ34" s="381"/>
      <c r="CLR34" s="381"/>
      <c r="CLS34" s="381"/>
      <c r="CLT34" s="381"/>
      <c r="CLU34" s="381"/>
      <c r="CLV34" s="381"/>
      <c r="CLW34" s="381"/>
      <c r="CLX34" s="381"/>
      <c r="CLY34" s="381"/>
      <c r="CLZ34" s="381"/>
      <c r="CMA34" s="381"/>
      <c r="CMB34" s="381"/>
      <c r="CMC34" s="381"/>
      <c r="CMD34" s="381"/>
      <c r="CME34" s="381"/>
      <c r="CMF34" s="381"/>
      <c r="CMG34" s="381"/>
      <c r="CMH34" s="381"/>
      <c r="CMI34" s="381"/>
      <c r="CMJ34" s="381"/>
      <c r="CMK34" s="381"/>
      <c r="CML34" s="381"/>
      <c r="CMM34" s="381"/>
      <c r="CMN34" s="381"/>
      <c r="CMO34" s="381"/>
      <c r="CMP34" s="381"/>
      <c r="CMQ34" s="381"/>
      <c r="CMR34" s="381"/>
      <c r="CMS34" s="381"/>
      <c r="CMT34" s="381"/>
      <c r="CMU34" s="381"/>
      <c r="CMV34" s="381"/>
      <c r="CMW34" s="381"/>
      <c r="CMX34" s="381"/>
      <c r="CMY34" s="381"/>
      <c r="CMZ34" s="381"/>
      <c r="CNA34" s="381"/>
      <c r="CNB34" s="381"/>
      <c r="CNC34" s="381"/>
      <c r="CND34" s="381"/>
      <c r="CNE34" s="381"/>
      <c r="CNF34" s="381"/>
      <c r="CNG34" s="381"/>
      <c r="CNH34" s="381"/>
      <c r="CNI34" s="381"/>
      <c r="CNJ34" s="381"/>
      <c r="CNK34" s="381"/>
      <c r="CNL34" s="381"/>
      <c r="CNM34" s="381"/>
      <c r="CNN34" s="381"/>
      <c r="CNO34" s="381"/>
      <c r="CNP34" s="381"/>
      <c r="CNQ34" s="381"/>
      <c r="CNR34" s="381"/>
      <c r="CNS34" s="381"/>
      <c r="CNT34" s="381"/>
      <c r="CNU34" s="381"/>
      <c r="CNV34" s="381"/>
      <c r="CNW34" s="381"/>
      <c r="CNX34" s="381"/>
      <c r="CNY34" s="381"/>
      <c r="CNZ34" s="381"/>
      <c r="COA34" s="381"/>
      <c r="COB34" s="381"/>
      <c r="COC34" s="381"/>
      <c r="COD34" s="381"/>
      <c r="COE34" s="381"/>
      <c r="COF34" s="381"/>
      <c r="COG34" s="381"/>
      <c r="COH34" s="381"/>
      <c r="COI34" s="381"/>
      <c r="COJ34" s="381"/>
      <c r="COK34" s="381"/>
      <c r="COL34" s="381"/>
      <c r="COM34" s="381"/>
      <c r="CON34" s="381"/>
      <c r="COO34" s="381"/>
      <c r="COP34" s="381"/>
      <c r="COQ34" s="381"/>
      <c r="COR34" s="381"/>
      <c r="COS34" s="381"/>
      <c r="COT34" s="381"/>
      <c r="COU34" s="381"/>
      <c r="COV34" s="381"/>
      <c r="COW34" s="381"/>
      <c r="COX34" s="381"/>
      <c r="COY34" s="381"/>
      <c r="COZ34" s="381"/>
      <c r="CPA34" s="381"/>
      <c r="CPB34" s="381"/>
      <c r="CPC34" s="381"/>
      <c r="CPD34" s="381"/>
      <c r="CPE34" s="381"/>
      <c r="CPF34" s="381"/>
      <c r="CPG34" s="381"/>
      <c r="CPH34" s="381"/>
      <c r="CPI34" s="381"/>
      <c r="CPJ34" s="381"/>
      <c r="CPK34" s="381"/>
      <c r="CPL34" s="381"/>
      <c r="CPM34" s="381"/>
      <c r="CPN34" s="381"/>
      <c r="CPO34" s="381"/>
      <c r="CPP34" s="381"/>
      <c r="CPQ34" s="381"/>
      <c r="CPR34" s="381"/>
      <c r="CPS34" s="381"/>
      <c r="CPT34" s="381"/>
      <c r="CPU34" s="381"/>
      <c r="CPV34" s="381"/>
      <c r="CPW34" s="381"/>
      <c r="CPX34" s="381"/>
      <c r="CPY34" s="381"/>
      <c r="CPZ34" s="381"/>
      <c r="CQA34" s="381"/>
      <c r="CQB34" s="381"/>
      <c r="CQC34" s="381"/>
      <c r="CQD34" s="381"/>
      <c r="CQE34" s="381"/>
      <c r="CQF34" s="381"/>
      <c r="CQG34" s="381"/>
      <c r="CQH34" s="381"/>
      <c r="CQI34" s="381"/>
      <c r="CQJ34" s="381"/>
      <c r="CQK34" s="381"/>
      <c r="CQL34" s="381"/>
      <c r="CQM34" s="381"/>
      <c r="CQN34" s="381"/>
      <c r="CQO34" s="381"/>
      <c r="CQP34" s="381"/>
      <c r="CQQ34" s="381"/>
      <c r="CQR34" s="381"/>
      <c r="CQS34" s="381"/>
      <c r="CQT34" s="381"/>
      <c r="CQU34" s="381"/>
      <c r="CQV34" s="381"/>
      <c r="CQW34" s="381"/>
      <c r="CQX34" s="381"/>
      <c r="CQY34" s="381"/>
      <c r="CQZ34" s="381"/>
      <c r="CRA34" s="381"/>
      <c r="CRB34" s="381"/>
      <c r="CRC34" s="381"/>
      <c r="CRD34" s="381"/>
      <c r="CRE34" s="381"/>
      <c r="CRF34" s="381"/>
      <c r="CRG34" s="381"/>
      <c r="CRH34" s="381"/>
      <c r="CRI34" s="381"/>
      <c r="CRJ34" s="381"/>
      <c r="CRK34" s="381"/>
      <c r="CRL34" s="381"/>
      <c r="CRM34" s="381"/>
      <c r="CRN34" s="381"/>
      <c r="CRO34" s="381"/>
      <c r="CRP34" s="381"/>
      <c r="CRQ34" s="381"/>
      <c r="CRR34" s="381"/>
      <c r="CRS34" s="381"/>
      <c r="CRT34" s="381"/>
      <c r="CRU34" s="381"/>
      <c r="CRV34" s="381"/>
      <c r="CRW34" s="381"/>
      <c r="CRX34" s="381"/>
      <c r="CRY34" s="381"/>
      <c r="CRZ34" s="381"/>
      <c r="CSA34" s="381"/>
      <c r="CSB34" s="381"/>
      <c r="CSC34" s="381"/>
      <c r="CSD34" s="381"/>
      <c r="CSE34" s="381"/>
      <c r="CSF34" s="381"/>
      <c r="CSG34" s="381"/>
      <c r="CSH34" s="381"/>
      <c r="CSI34" s="381"/>
      <c r="CSJ34" s="381"/>
      <c r="CSK34" s="381"/>
      <c r="CSL34" s="381"/>
      <c r="CSM34" s="381"/>
      <c r="CSN34" s="381"/>
      <c r="CSO34" s="381"/>
      <c r="CSP34" s="381"/>
      <c r="CSQ34" s="381"/>
      <c r="CSR34" s="381"/>
      <c r="CSS34" s="381"/>
      <c r="CST34" s="381"/>
      <c r="CSU34" s="381"/>
      <c r="CSV34" s="381"/>
      <c r="CSW34" s="381"/>
      <c r="CSX34" s="381"/>
      <c r="CSY34" s="381"/>
      <c r="CSZ34" s="381"/>
      <c r="CTA34" s="381"/>
      <c r="CTB34" s="381"/>
      <c r="CTC34" s="381"/>
      <c r="CTD34" s="381"/>
      <c r="CTE34" s="381"/>
      <c r="CTF34" s="381"/>
      <c r="CTG34" s="381"/>
      <c r="CTH34" s="381"/>
      <c r="CTI34" s="381"/>
      <c r="CTJ34" s="381"/>
      <c r="CTK34" s="381"/>
      <c r="CTL34" s="381"/>
      <c r="CTM34" s="381"/>
      <c r="CTN34" s="381"/>
      <c r="CTO34" s="381"/>
      <c r="CTP34" s="381"/>
      <c r="CTQ34" s="381"/>
      <c r="CTR34" s="381"/>
      <c r="CTS34" s="381"/>
      <c r="CTT34" s="381"/>
      <c r="CTU34" s="381"/>
      <c r="CTV34" s="381"/>
      <c r="CTW34" s="381"/>
      <c r="CTX34" s="381"/>
      <c r="CTY34" s="381"/>
      <c r="CTZ34" s="381"/>
      <c r="CUA34" s="381"/>
      <c r="CUB34" s="381"/>
      <c r="CUC34" s="381"/>
      <c r="CUD34" s="381"/>
      <c r="CUE34" s="381"/>
      <c r="CUF34" s="381"/>
      <c r="CUG34" s="381"/>
      <c r="CUH34" s="381"/>
      <c r="CUI34" s="381"/>
      <c r="CUJ34" s="381"/>
      <c r="CUK34" s="381"/>
      <c r="CUL34" s="381"/>
      <c r="CUM34" s="381"/>
      <c r="CUN34" s="381"/>
      <c r="CUO34" s="381"/>
      <c r="CUP34" s="381"/>
      <c r="CUQ34" s="381"/>
      <c r="CUR34" s="381"/>
      <c r="CUS34" s="381"/>
      <c r="CUT34" s="381"/>
      <c r="CUU34" s="381"/>
      <c r="CUV34" s="381"/>
      <c r="CUW34" s="381"/>
      <c r="CUX34" s="381"/>
      <c r="CUY34" s="381"/>
      <c r="CUZ34" s="381"/>
      <c r="CVA34" s="381"/>
      <c r="CVB34" s="381"/>
      <c r="CVC34" s="381"/>
      <c r="CVD34" s="381"/>
      <c r="CVE34" s="381"/>
      <c r="CVF34" s="381"/>
      <c r="CVG34" s="381"/>
      <c r="CVH34" s="381"/>
      <c r="CVI34" s="381"/>
      <c r="CVJ34" s="381"/>
      <c r="CVK34" s="381"/>
      <c r="CVL34" s="381"/>
      <c r="CVM34" s="381"/>
      <c r="CVN34" s="381"/>
      <c r="CVO34" s="381"/>
      <c r="CVP34" s="381"/>
      <c r="CVQ34" s="381"/>
      <c r="CVR34" s="381"/>
      <c r="CVS34" s="381"/>
      <c r="CVT34" s="381"/>
      <c r="CVU34" s="381"/>
      <c r="CVV34" s="381"/>
      <c r="CVW34" s="381"/>
      <c r="CVX34" s="381"/>
      <c r="CVY34" s="381"/>
      <c r="CVZ34" s="381"/>
      <c r="CWA34" s="381"/>
      <c r="CWB34" s="381"/>
      <c r="CWC34" s="381"/>
      <c r="CWD34" s="381"/>
      <c r="CWE34" s="381"/>
      <c r="CWF34" s="381"/>
      <c r="CWG34" s="381"/>
      <c r="CWH34" s="381"/>
      <c r="CWI34" s="381"/>
      <c r="CWJ34" s="381"/>
      <c r="CWK34" s="381"/>
      <c r="CWL34" s="381"/>
      <c r="CWM34" s="381"/>
      <c r="CWN34" s="381"/>
      <c r="CWO34" s="381"/>
      <c r="CWP34" s="381"/>
      <c r="CWQ34" s="381"/>
      <c r="CWR34" s="381"/>
      <c r="CWS34" s="381"/>
      <c r="CWT34" s="381"/>
      <c r="CWU34" s="381"/>
      <c r="CWV34" s="381"/>
      <c r="CWW34" s="381"/>
      <c r="CWX34" s="381"/>
      <c r="CWY34" s="381"/>
      <c r="CWZ34" s="381"/>
      <c r="CXA34" s="381"/>
      <c r="CXB34" s="381"/>
      <c r="CXC34" s="381"/>
      <c r="CXD34" s="381"/>
      <c r="CXE34" s="381"/>
      <c r="CXF34" s="381"/>
      <c r="CXG34" s="381"/>
      <c r="CXH34" s="381"/>
      <c r="CXI34" s="381"/>
      <c r="CXJ34" s="381"/>
      <c r="CXK34" s="381"/>
      <c r="CXL34" s="381"/>
      <c r="CXM34" s="381"/>
      <c r="CXN34" s="381"/>
      <c r="CXO34" s="381"/>
      <c r="CXP34" s="381"/>
      <c r="CXQ34" s="381"/>
      <c r="CXR34" s="381"/>
      <c r="CXS34" s="381"/>
      <c r="CXT34" s="381"/>
      <c r="CXU34" s="381"/>
      <c r="CXV34" s="381"/>
      <c r="CXW34" s="381"/>
      <c r="CXX34" s="381"/>
      <c r="CXY34" s="381"/>
      <c r="CXZ34" s="381"/>
      <c r="CYA34" s="381"/>
      <c r="CYB34" s="381"/>
      <c r="CYC34" s="381"/>
      <c r="CYD34" s="381"/>
      <c r="CYE34" s="381"/>
      <c r="CYF34" s="381"/>
      <c r="CYG34" s="381"/>
      <c r="CYH34" s="381"/>
      <c r="CYI34" s="381"/>
      <c r="CYJ34" s="381"/>
      <c r="CYK34" s="381"/>
      <c r="CYL34" s="381"/>
      <c r="CYM34" s="381"/>
      <c r="CYN34" s="381"/>
      <c r="CYO34" s="381"/>
      <c r="CYP34" s="381"/>
      <c r="CYQ34" s="381"/>
      <c r="CYR34" s="381"/>
      <c r="CYS34" s="381"/>
      <c r="CYT34" s="381"/>
      <c r="CYU34" s="381"/>
      <c r="CYV34" s="381"/>
      <c r="CYW34" s="381"/>
      <c r="CYX34" s="381"/>
      <c r="CYY34" s="381"/>
      <c r="CYZ34" s="381"/>
      <c r="CZA34" s="381"/>
      <c r="CZB34" s="381"/>
      <c r="CZC34" s="381"/>
      <c r="CZD34" s="381"/>
      <c r="CZE34" s="381"/>
      <c r="CZF34" s="381"/>
      <c r="CZG34" s="381"/>
      <c r="CZH34" s="381"/>
      <c r="CZI34" s="381"/>
      <c r="CZJ34" s="381"/>
      <c r="CZK34" s="381"/>
      <c r="CZL34" s="381"/>
      <c r="CZM34" s="381"/>
      <c r="CZN34" s="381"/>
      <c r="CZO34" s="381"/>
      <c r="CZP34" s="381"/>
      <c r="CZQ34" s="381"/>
      <c r="CZR34" s="381"/>
      <c r="CZS34" s="381"/>
      <c r="CZT34" s="381"/>
      <c r="CZU34" s="381"/>
      <c r="CZV34" s="381"/>
      <c r="CZW34" s="381"/>
      <c r="CZX34" s="381"/>
      <c r="CZY34" s="381"/>
      <c r="CZZ34" s="381"/>
      <c r="DAA34" s="381"/>
      <c r="DAB34" s="381"/>
      <c r="DAC34" s="381"/>
      <c r="DAD34" s="381"/>
      <c r="DAE34" s="381"/>
      <c r="DAF34" s="381"/>
      <c r="DAG34" s="381"/>
      <c r="DAH34" s="381"/>
      <c r="DAI34" s="381"/>
      <c r="DAJ34" s="381"/>
      <c r="DAK34" s="381"/>
      <c r="DAL34" s="381"/>
      <c r="DAM34" s="381"/>
      <c r="DAN34" s="381"/>
      <c r="DAO34" s="381"/>
      <c r="DAP34" s="381"/>
      <c r="DAQ34" s="381"/>
      <c r="DAR34" s="381"/>
      <c r="DAS34" s="381"/>
      <c r="DAT34" s="381"/>
      <c r="DAU34" s="381"/>
      <c r="DAV34" s="381"/>
      <c r="DAW34" s="381"/>
      <c r="DAX34" s="381"/>
      <c r="DAY34" s="381"/>
      <c r="DAZ34" s="381"/>
      <c r="DBA34" s="381"/>
      <c r="DBB34" s="381"/>
      <c r="DBC34" s="381"/>
      <c r="DBD34" s="381"/>
      <c r="DBE34" s="381"/>
      <c r="DBF34" s="381"/>
      <c r="DBG34" s="381"/>
      <c r="DBH34" s="381"/>
      <c r="DBI34" s="381"/>
      <c r="DBJ34" s="381"/>
      <c r="DBK34" s="381"/>
      <c r="DBL34" s="381"/>
      <c r="DBM34" s="381"/>
      <c r="DBN34" s="381"/>
      <c r="DBO34" s="381"/>
      <c r="DBP34" s="381"/>
      <c r="DBQ34" s="381"/>
      <c r="DBR34" s="381"/>
      <c r="DBS34" s="381"/>
      <c r="DBT34" s="381"/>
      <c r="DBU34" s="381"/>
      <c r="DBV34" s="381"/>
      <c r="DBW34" s="381"/>
      <c r="DBX34" s="381"/>
      <c r="DBY34" s="381"/>
      <c r="DBZ34" s="381"/>
      <c r="DCA34" s="381"/>
      <c r="DCB34" s="381"/>
      <c r="DCC34" s="381"/>
      <c r="DCD34" s="381"/>
      <c r="DCE34" s="381"/>
      <c r="DCF34" s="381"/>
      <c r="DCG34" s="381"/>
      <c r="DCH34" s="381"/>
      <c r="DCI34" s="381"/>
      <c r="DCJ34" s="381"/>
      <c r="DCK34" s="381"/>
      <c r="DCL34" s="381"/>
      <c r="DCM34" s="381"/>
      <c r="DCN34" s="381"/>
      <c r="DCO34" s="381"/>
      <c r="DCP34" s="381"/>
      <c r="DCQ34" s="381"/>
      <c r="DCR34" s="381"/>
      <c r="DCS34" s="381"/>
      <c r="DCT34" s="381"/>
      <c r="DCU34" s="381"/>
      <c r="DCV34" s="381"/>
      <c r="DCW34" s="381"/>
      <c r="DCX34" s="381"/>
      <c r="DCY34" s="381"/>
      <c r="DCZ34" s="381"/>
      <c r="DDA34" s="381"/>
      <c r="DDB34" s="381"/>
      <c r="DDC34" s="381"/>
      <c r="DDD34" s="381"/>
      <c r="DDE34" s="381"/>
      <c r="DDF34" s="381"/>
      <c r="DDG34" s="381"/>
      <c r="DDH34" s="381"/>
      <c r="DDI34" s="381"/>
      <c r="DDJ34" s="381"/>
      <c r="DDK34" s="381"/>
      <c r="DDL34" s="381"/>
      <c r="DDM34" s="381"/>
      <c r="DDN34" s="381"/>
      <c r="DDO34" s="381"/>
      <c r="DDP34" s="381"/>
      <c r="DDQ34" s="381"/>
      <c r="DDR34" s="381"/>
      <c r="DDS34" s="381"/>
      <c r="DDT34" s="381"/>
      <c r="DDU34" s="381"/>
      <c r="DDV34" s="381"/>
      <c r="DDW34" s="381"/>
      <c r="DDX34" s="381"/>
      <c r="DDY34" s="381"/>
      <c r="DDZ34" s="381"/>
      <c r="DEA34" s="381"/>
      <c r="DEB34" s="381"/>
      <c r="DEC34" s="381"/>
      <c r="DED34" s="381"/>
      <c r="DEE34" s="381"/>
      <c r="DEF34" s="381"/>
      <c r="DEG34" s="381"/>
      <c r="DEH34" s="381"/>
      <c r="DEI34" s="381"/>
      <c r="DEJ34" s="381"/>
      <c r="DEK34" s="381"/>
      <c r="DEL34" s="381"/>
      <c r="DEM34" s="381"/>
      <c r="DEN34" s="381"/>
      <c r="DEO34" s="381"/>
      <c r="DEP34" s="381"/>
      <c r="DEQ34" s="381"/>
      <c r="DER34" s="381"/>
      <c r="DES34" s="381"/>
      <c r="DET34" s="381"/>
      <c r="DEU34" s="381"/>
      <c r="DEV34" s="381"/>
      <c r="DEW34" s="381"/>
      <c r="DEX34" s="381"/>
      <c r="DEY34" s="381"/>
      <c r="DEZ34" s="381"/>
      <c r="DFA34" s="381"/>
      <c r="DFB34" s="381"/>
      <c r="DFC34" s="381"/>
      <c r="DFD34" s="381"/>
      <c r="DFE34" s="381"/>
      <c r="DFF34" s="381"/>
      <c r="DFG34" s="381"/>
      <c r="DFH34" s="381"/>
      <c r="DFI34" s="381"/>
      <c r="DFJ34" s="381"/>
      <c r="DFK34" s="381"/>
      <c r="DFL34" s="381"/>
      <c r="DFM34" s="381"/>
      <c r="DFN34" s="381"/>
      <c r="DFO34" s="381"/>
      <c r="DFP34" s="381"/>
      <c r="DFQ34" s="381"/>
      <c r="DFR34" s="381"/>
      <c r="DFS34" s="381"/>
      <c r="DFT34" s="381"/>
      <c r="DFU34" s="381"/>
      <c r="DFV34" s="381"/>
      <c r="DFW34" s="381"/>
      <c r="DFX34" s="381"/>
      <c r="DFY34" s="381"/>
      <c r="DFZ34" s="381"/>
      <c r="DGA34" s="381"/>
      <c r="DGB34" s="381"/>
      <c r="DGC34" s="381"/>
      <c r="DGD34" s="381"/>
      <c r="DGE34" s="381"/>
      <c r="DGF34" s="381"/>
      <c r="DGG34" s="381"/>
      <c r="DGH34" s="381"/>
      <c r="DGI34" s="381"/>
      <c r="DGJ34" s="381"/>
      <c r="DGK34" s="381"/>
      <c r="DGL34" s="381"/>
      <c r="DGM34" s="381"/>
      <c r="DGN34" s="381"/>
      <c r="DGO34" s="381"/>
      <c r="DGP34" s="381"/>
      <c r="DGQ34" s="381"/>
      <c r="DGR34" s="381"/>
      <c r="DGS34" s="381"/>
      <c r="DGT34" s="381"/>
      <c r="DGU34" s="381"/>
      <c r="DGV34" s="381"/>
      <c r="DGW34" s="381"/>
      <c r="DGX34" s="381"/>
      <c r="DGY34" s="381"/>
      <c r="DGZ34" s="381"/>
      <c r="DHA34" s="381"/>
      <c r="DHB34" s="381"/>
      <c r="DHC34" s="381"/>
      <c r="DHD34" s="381"/>
      <c r="DHE34" s="381"/>
      <c r="DHF34" s="381"/>
      <c r="DHG34" s="381"/>
      <c r="DHH34" s="381"/>
      <c r="DHI34" s="381"/>
      <c r="DHJ34" s="381"/>
      <c r="DHK34" s="381"/>
      <c r="DHL34" s="381"/>
      <c r="DHM34" s="381"/>
      <c r="DHN34" s="381"/>
      <c r="DHO34" s="381"/>
      <c r="DHP34" s="381"/>
      <c r="DHQ34" s="381"/>
      <c r="DHR34" s="381"/>
      <c r="DHS34" s="381"/>
      <c r="DHT34" s="381"/>
      <c r="DHU34" s="381"/>
      <c r="DHV34" s="381"/>
      <c r="DHW34" s="381"/>
      <c r="DHX34" s="381"/>
      <c r="DHY34" s="381"/>
      <c r="DHZ34" s="381"/>
      <c r="DIA34" s="381"/>
      <c r="DIB34" s="381"/>
      <c r="DIC34" s="381"/>
      <c r="DID34" s="381"/>
      <c r="DIE34" s="381"/>
      <c r="DIF34" s="381"/>
      <c r="DIG34" s="381"/>
      <c r="DIH34" s="381"/>
      <c r="DII34" s="381"/>
      <c r="DIJ34" s="381"/>
      <c r="DIK34" s="381"/>
      <c r="DIL34" s="381"/>
      <c r="DIM34" s="381"/>
      <c r="DIN34" s="381"/>
      <c r="DIO34" s="381"/>
      <c r="DIP34" s="381"/>
      <c r="DIQ34" s="381"/>
      <c r="DIR34" s="381"/>
      <c r="DIS34" s="381"/>
      <c r="DIT34" s="381"/>
      <c r="DIU34" s="381"/>
      <c r="DIV34" s="381"/>
      <c r="DIW34" s="381"/>
      <c r="DIX34" s="381"/>
      <c r="DIY34" s="381"/>
      <c r="DIZ34" s="381"/>
      <c r="DJA34" s="381"/>
      <c r="DJB34" s="381"/>
      <c r="DJC34" s="381"/>
      <c r="DJD34" s="381"/>
      <c r="DJE34" s="381"/>
      <c r="DJF34" s="381"/>
      <c r="DJG34" s="381"/>
      <c r="DJH34" s="381"/>
      <c r="DJI34" s="381"/>
      <c r="DJJ34" s="381"/>
      <c r="DJK34" s="381"/>
      <c r="DJL34" s="381"/>
      <c r="DJM34" s="381"/>
      <c r="DJN34" s="381"/>
      <c r="DJO34" s="381"/>
      <c r="DJP34" s="381"/>
      <c r="DJQ34" s="381"/>
      <c r="DJR34" s="381"/>
      <c r="DJS34" s="381"/>
      <c r="DJT34" s="381"/>
      <c r="DJU34" s="381"/>
      <c r="DJV34" s="381"/>
      <c r="DJW34" s="381"/>
      <c r="DJX34" s="381"/>
      <c r="DJY34" s="381"/>
      <c r="DJZ34" s="381"/>
      <c r="DKA34" s="381"/>
      <c r="DKB34" s="381"/>
      <c r="DKC34" s="381"/>
      <c r="DKD34" s="381"/>
      <c r="DKE34" s="381"/>
      <c r="DKF34" s="381"/>
      <c r="DKG34" s="381"/>
      <c r="DKH34" s="381"/>
      <c r="DKI34" s="381"/>
      <c r="DKJ34" s="381"/>
      <c r="DKK34" s="381"/>
      <c r="DKL34" s="381"/>
      <c r="DKM34" s="381"/>
      <c r="DKN34" s="381"/>
      <c r="DKO34" s="381"/>
      <c r="DKP34" s="381"/>
      <c r="DKQ34" s="381"/>
      <c r="DKR34" s="381"/>
      <c r="DKS34" s="381"/>
      <c r="DKT34" s="381"/>
      <c r="DKU34" s="381"/>
      <c r="DKV34" s="381"/>
      <c r="DKW34" s="381"/>
      <c r="DKX34" s="381"/>
      <c r="DKY34" s="381"/>
      <c r="DKZ34" s="381"/>
      <c r="DLA34" s="381"/>
      <c r="DLB34" s="381"/>
      <c r="DLC34" s="381"/>
      <c r="DLD34" s="381"/>
      <c r="DLE34" s="381"/>
      <c r="DLF34" s="381"/>
      <c r="DLG34" s="381"/>
      <c r="DLH34" s="381"/>
      <c r="DLI34" s="381"/>
      <c r="DLJ34" s="381"/>
      <c r="DLK34" s="381"/>
      <c r="DLL34" s="381"/>
      <c r="DLM34" s="381"/>
      <c r="DLN34" s="381"/>
      <c r="DLO34" s="381"/>
      <c r="DLP34" s="381"/>
      <c r="DLQ34" s="381"/>
      <c r="DLR34" s="381"/>
      <c r="DLS34" s="381"/>
      <c r="DLT34" s="381"/>
      <c r="DLU34" s="381"/>
      <c r="DLV34" s="381"/>
      <c r="DLW34" s="381"/>
      <c r="DLX34" s="381"/>
      <c r="DLY34" s="381"/>
      <c r="DLZ34" s="381"/>
      <c r="DMA34" s="381"/>
      <c r="DMB34" s="381"/>
      <c r="DMC34" s="381"/>
      <c r="DMD34" s="381"/>
      <c r="DME34" s="381"/>
      <c r="DMF34" s="381"/>
      <c r="DMG34" s="381"/>
      <c r="DMH34" s="381"/>
      <c r="DMI34" s="381"/>
      <c r="DMJ34" s="381"/>
      <c r="DMK34" s="381"/>
      <c r="DML34" s="381"/>
      <c r="DMM34" s="381"/>
      <c r="DMN34" s="381"/>
      <c r="DMO34" s="381"/>
      <c r="DMP34" s="381"/>
      <c r="DMQ34" s="381"/>
      <c r="DMR34" s="381"/>
      <c r="DMS34" s="381"/>
      <c r="DMT34" s="381"/>
      <c r="DMU34" s="381"/>
      <c r="DMV34" s="381"/>
      <c r="DMW34" s="381"/>
      <c r="DMX34" s="381"/>
      <c r="DMY34" s="381"/>
      <c r="DMZ34" s="381"/>
      <c r="DNA34" s="381"/>
      <c r="DNB34" s="381"/>
      <c r="DNC34" s="381"/>
      <c r="DND34" s="381"/>
      <c r="DNE34" s="381"/>
      <c r="DNF34" s="381"/>
      <c r="DNG34" s="381"/>
      <c r="DNH34" s="381"/>
      <c r="DNI34" s="381"/>
      <c r="DNJ34" s="381"/>
      <c r="DNK34" s="381"/>
      <c r="DNL34" s="381"/>
      <c r="DNM34" s="381"/>
      <c r="DNN34" s="381"/>
      <c r="DNO34" s="381"/>
      <c r="DNP34" s="381"/>
      <c r="DNQ34" s="381"/>
      <c r="DNR34" s="381"/>
      <c r="DNS34" s="381"/>
      <c r="DNT34" s="381"/>
      <c r="DNU34" s="381"/>
      <c r="DNV34" s="381"/>
      <c r="DNW34" s="381"/>
      <c r="DNX34" s="381"/>
      <c r="DNY34" s="381"/>
      <c r="DNZ34" s="381"/>
      <c r="DOA34" s="381"/>
      <c r="DOB34" s="381"/>
      <c r="DOC34" s="381"/>
      <c r="DOD34" s="381"/>
      <c r="DOE34" s="381"/>
      <c r="DOF34" s="381"/>
      <c r="DOG34" s="381"/>
      <c r="DOH34" s="381"/>
      <c r="DOI34" s="381"/>
      <c r="DOJ34" s="381"/>
      <c r="DOK34" s="381"/>
      <c r="DOL34" s="381"/>
      <c r="DOM34" s="381"/>
      <c r="DON34" s="381"/>
      <c r="DOO34" s="381"/>
      <c r="DOP34" s="381"/>
      <c r="DOQ34" s="381"/>
      <c r="DOR34" s="381"/>
      <c r="DOS34" s="381"/>
      <c r="DOT34" s="381"/>
      <c r="DOU34" s="381"/>
      <c r="DOV34" s="381"/>
      <c r="DOW34" s="381"/>
      <c r="DOX34" s="381"/>
      <c r="DOY34" s="381"/>
      <c r="DOZ34" s="381"/>
      <c r="DPA34" s="381"/>
      <c r="DPB34" s="381"/>
      <c r="DPC34" s="381"/>
      <c r="DPD34" s="381"/>
      <c r="DPE34" s="381"/>
      <c r="DPF34" s="381"/>
      <c r="DPG34" s="381"/>
      <c r="DPH34" s="381"/>
      <c r="DPI34" s="381"/>
      <c r="DPJ34" s="381"/>
      <c r="DPK34" s="381"/>
      <c r="DPL34" s="381"/>
      <c r="DPM34" s="381"/>
      <c r="DPN34" s="381"/>
      <c r="DPO34" s="381"/>
      <c r="DPP34" s="381"/>
      <c r="DPQ34" s="381"/>
      <c r="DPR34" s="381"/>
      <c r="DPS34" s="381"/>
      <c r="DPT34" s="381"/>
      <c r="DPU34" s="381"/>
      <c r="DPV34" s="381"/>
      <c r="DPW34" s="381"/>
      <c r="DPX34" s="381"/>
      <c r="DPY34" s="381"/>
      <c r="DPZ34" s="381"/>
      <c r="DQA34" s="381"/>
      <c r="DQB34" s="381"/>
      <c r="DQC34" s="381"/>
      <c r="DQD34" s="381"/>
      <c r="DQE34" s="381"/>
      <c r="DQF34" s="381"/>
      <c r="DQG34" s="381"/>
      <c r="DQH34" s="381"/>
      <c r="DQI34" s="381"/>
      <c r="DQJ34" s="381"/>
      <c r="DQK34" s="381"/>
      <c r="DQL34" s="381"/>
      <c r="DQM34" s="381"/>
      <c r="DQN34" s="381"/>
      <c r="DQO34" s="381"/>
      <c r="DQP34" s="381"/>
      <c r="DQQ34" s="381"/>
      <c r="DQR34" s="381"/>
      <c r="DQS34" s="381"/>
      <c r="DQT34" s="381"/>
      <c r="DQU34" s="381"/>
      <c r="DQV34" s="381"/>
      <c r="DQW34" s="381"/>
      <c r="DQX34" s="381"/>
      <c r="DQY34" s="381"/>
      <c r="DQZ34" s="381"/>
      <c r="DRA34" s="381"/>
      <c r="DRB34" s="381"/>
      <c r="DRC34" s="381"/>
      <c r="DRD34" s="381"/>
      <c r="DRE34" s="381"/>
      <c r="DRF34" s="381"/>
      <c r="DRG34" s="381"/>
      <c r="DRH34" s="381"/>
      <c r="DRI34" s="381"/>
      <c r="DRJ34" s="381"/>
      <c r="DRK34" s="381"/>
      <c r="DRL34" s="381"/>
      <c r="DRM34" s="381"/>
      <c r="DRN34" s="381"/>
      <c r="DRO34" s="381"/>
      <c r="DRP34" s="381"/>
      <c r="DRQ34" s="381"/>
      <c r="DRR34" s="381"/>
      <c r="DRS34" s="381"/>
      <c r="DRT34" s="381"/>
      <c r="DRU34" s="381"/>
      <c r="DRV34" s="381"/>
      <c r="DRW34" s="381"/>
      <c r="DRX34" s="381"/>
      <c r="DRY34" s="381"/>
      <c r="DRZ34" s="381"/>
      <c r="DSA34" s="381"/>
      <c r="DSB34" s="381"/>
      <c r="DSC34" s="381"/>
      <c r="DSD34" s="381"/>
      <c r="DSE34" s="381"/>
      <c r="DSF34" s="381"/>
      <c r="DSG34" s="381"/>
      <c r="DSH34" s="381"/>
      <c r="DSI34" s="381"/>
      <c r="DSJ34" s="381"/>
      <c r="DSK34" s="381"/>
      <c r="DSL34" s="381"/>
      <c r="DSM34" s="381"/>
      <c r="DSN34" s="381"/>
      <c r="DSO34" s="381"/>
      <c r="DSP34" s="381"/>
      <c r="DSQ34" s="381"/>
      <c r="DSR34" s="381"/>
      <c r="DSS34" s="381"/>
      <c r="DST34" s="381"/>
      <c r="DSU34" s="381"/>
      <c r="DSV34" s="381"/>
      <c r="DSW34" s="381"/>
      <c r="DSX34" s="381"/>
      <c r="DSY34" s="381"/>
      <c r="DSZ34" s="381"/>
      <c r="DTA34" s="381"/>
      <c r="DTB34" s="381"/>
      <c r="DTC34" s="381"/>
      <c r="DTD34" s="381"/>
      <c r="DTE34" s="381"/>
      <c r="DTF34" s="381"/>
      <c r="DTG34" s="381"/>
      <c r="DTH34" s="381"/>
      <c r="DTI34" s="381"/>
      <c r="DTJ34" s="381"/>
      <c r="DTK34" s="381"/>
      <c r="DTL34" s="381"/>
      <c r="DTM34" s="381"/>
      <c r="DTN34" s="381"/>
      <c r="DTO34" s="381"/>
      <c r="DTP34" s="381"/>
      <c r="DTQ34" s="381"/>
      <c r="DTR34" s="381"/>
      <c r="DTS34" s="381"/>
      <c r="DTT34" s="381"/>
      <c r="DTU34" s="381"/>
      <c r="DTV34" s="381"/>
      <c r="DTW34" s="381"/>
      <c r="DTX34" s="381"/>
      <c r="DTY34" s="381"/>
      <c r="DTZ34" s="381"/>
      <c r="DUA34" s="381"/>
      <c r="DUB34" s="381"/>
      <c r="DUC34" s="381"/>
      <c r="DUD34" s="381"/>
      <c r="DUE34" s="381"/>
      <c r="DUF34" s="381"/>
      <c r="DUG34" s="381"/>
      <c r="DUH34" s="381"/>
      <c r="DUI34" s="381"/>
      <c r="DUJ34" s="381"/>
      <c r="DUK34" s="381"/>
      <c r="DUL34" s="381"/>
      <c r="DUM34" s="381"/>
      <c r="DUN34" s="381"/>
      <c r="DUO34" s="381"/>
      <c r="DUP34" s="381"/>
      <c r="DUQ34" s="381"/>
      <c r="DUR34" s="381"/>
      <c r="DUS34" s="381"/>
      <c r="DUT34" s="381"/>
      <c r="DUU34" s="381"/>
      <c r="DUV34" s="381"/>
      <c r="DUW34" s="381"/>
      <c r="DUX34" s="381"/>
      <c r="DUY34" s="381"/>
      <c r="DUZ34" s="381"/>
      <c r="DVA34" s="381"/>
      <c r="DVB34" s="381"/>
      <c r="DVC34" s="381"/>
      <c r="DVD34" s="381"/>
      <c r="DVE34" s="381"/>
      <c r="DVF34" s="381"/>
      <c r="DVG34" s="381"/>
      <c r="DVH34" s="381"/>
      <c r="DVI34" s="381"/>
      <c r="DVJ34" s="381"/>
      <c r="DVK34" s="381"/>
      <c r="DVL34" s="381"/>
      <c r="DVM34" s="381"/>
      <c r="DVN34" s="381"/>
      <c r="DVO34" s="381"/>
      <c r="DVP34" s="381"/>
      <c r="DVQ34" s="381"/>
      <c r="DVR34" s="381"/>
      <c r="DVS34" s="381"/>
      <c r="DVT34" s="381"/>
      <c r="DVU34" s="381"/>
      <c r="DVV34" s="381"/>
      <c r="DVW34" s="381"/>
      <c r="DVX34" s="381"/>
      <c r="DVY34" s="381"/>
      <c r="DVZ34" s="381"/>
      <c r="DWA34" s="381"/>
      <c r="DWB34" s="381"/>
      <c r="DWC34" s="381"/>
      <c r="DWD34" s="381"/>
      <c r="DWE34" s="381"/>
      <c r="DWF34" s="381"/>
      <c r="DWG34" s="381"/>
      <c r="DWH34" s="381"/>
      <c r="DWI34" s="381"/>
      <c r="DWJ34" s="381"/>
      <c r="DWK34" s="381"/>
      <c r="DWL34" s="381"/>
      <c r="DWM34" s="381"/>
      <c r="DWN34" s="381"/>
      <c r="DWO34" s="381"/>
      <c r="DWP34" s="381"/>
      <c r="DWQ34" s="381"/>
      <c r="DWR34" s="381"/>
      <c r="DWS34" s="381"/>
      <c r="DWT34" s="381"/>
      <c r="DWU34" s="381"/>
      <c r="DWV34" s="381"/>
      <c r="DWW34" s="381"/>
      <c r="DWX34" s="381"/>
      <c r="DWY34" s="381"/>
      <c r="DWZ34" s="381"/>
      <c r="DXA34" s="381"/>
      <c r="DXB34" s="381"/>
      <c r="DXC34" s="381"/>
      <c r="DXD34" s="381"/>
      <c r="DXE34" s="381"/>
      <c r="DXF34" s="381"/>
      <c r="DXG34" s="381"/>
      <c r="DXH34" s="381"/>
      <c r="DXI34" s="381"/>
      <c r="DXJ34" s="381"/>
      <c r="DXK34" s="381"/>
      <c r="DXL34" s="381"/>
      <c r="DXM34" s="381"/>
      <c r="DXN34" s="381"/>
      <c r="DXO34" s="381"/>
      <c r="DXP34" s="381"/>
      <c r="DXQ34" s="381"/>
      <c r="DXR34" s="381"/>
      <c r="DXS34" s="381"/>
      <c r="DXT34" s="381"/>
      <c r="DXU34" s="381"/>
      <c r="DXV34" s="381"/>
      <c r="DXW34" s="381"/>
      <c r="DXX34" s="381"/>
      <c r="DXY34" s="381"/>
      <c r="DXZ34" s="381"/>
      <c r="DYA34" s="381"/>
      <c r="DYB34" s="381"/>
      <c r="DYC34" s="381"/>
      <c r="DYD34" s="381"/>
      <c r="DYE34" s="381"/>
      <c r="DYF34" s="381"/>
      <c r="DYG34" s="381"/>
      <c r="DYH34" s="381"/>
      <c r="DYI34" s="381"/>
      <c r="DYJ34" s="381"/>
      <c r="DYK34" s="381"/>
      <c r="DYL34" s="381"/>
      <c r="DYM34" s="381"/>
      <c r="DYN34" s="381"/>
      <c r="DYO34" s="381"/>
      <c r="DYP34" s="381"/>
      <c r="DYQ34" s="381"/>
      <c r="DYR34" s="381"/>
      <c r="DYS34" s="381"/>
      <c r="DYT34" s="381"/>
      <c r="DYU34" s="381"/>
      <c r="DYV34" s="381"/>
      <c r="DYW34" s="381"/>
      <c r="DYX34" s="381"/>
      <c r="DYY34" s="381"/>
      <c r="DYZ34" s="381"/>
      <c r="DZA34" s="381"/>
      <c r="DZB34" s="381"/>
      <c r="DZC34" s="381"/>
      <c r="DZD34" s="381"/>
      <c r="DZE34" s="381"/>
      <c r="DZF34" s="381"/>
      <c r="DZG34" s="381"/>
      <c r="DZH34" s="381"/>
      <c r="DZI34" s="381"/>
      <c r="DZJ34" s="381"/>
      <c r="DZK34" s="381"/>
      <c r="DZL34" s="381"/>
      <c r="DZM34" s="381"/>
      <c r="DZN34" s="381"/>
      <c r="DZO34" s="381"/>
      <c r="DZP34" s="381"/>
      <c r="DZQ34" s="381"/>
      <c r="DZR34" s="381"/>
      <c r="DZS34" s="381"/>
      <c r="DZT34" s="381"/>
      <c r="DZU34" s="381"/>
      <c r="DZV34" s="381"/>
      <c r="DZW34" s="381"/>
      <c r="DZX34" s="381"/>
      <c r="DZY34" s="381"/>
      <c r="DZZ34" s="381"/>
      <c r="EAA34" s="381"/>
      <c r="EAB34" s="381"/>
      <c r="EAC34" s="381"/>
      <c r="EAD34" s="381"/>
      <c r="EAE34" s="381"/>
      <c r="EAF34" s="381"/>
      <c r="EAG34" s="381"/>
      <c r="EAH34" s="381"/>
      <c r="EAI34" s="381"/>
      <c r="EAJ34" s="381"/>
      <c r="EAK34" s="381"/>
      <c r="EAL34" s="381"/>
      <c r="EAM34" s="381"/>
      <c r="EAN34" s="381"/>
      <c r="EAO34" s="381"/>
      <c r="EAP34" s="381"/>
      <c r="EAQ34" s="381"/>
      <c r="EAR34" s="381"/>
      <c r="EAS34" s="381"/>
      <c r="EAT34" s="381"/>
      <c r="EAU34" s="381"/>
      <c r="EAV34" s="381"/>
      <c r="EAW34" s="381"/>
      <c r="EAX34" s="381"/>
      <c r="EAY34" s="381"/>
      <c r="EAZ34" s="381"/>
      <c r="EBA34" s="381"/>
      <c r="EBB34" s="381"/>
      <c r="EBC34" s="381"/>
      <c r="EBD34" s="381"/>
      <c r="EBE34" s="381"/>
      <c r="EBF34" s="381"/>
      <c r="EBG34" s="381"/>
      <c r="EBH34" s="381"/>
      <c r="EBI34" s="381"/>
      <c r="EBJ34" s="381"/>
      <c r="EBK34" s="381"/>
      <c r="EBL34" s="381"/>
      <c r="EBM34" s="381"/>
      <c r="EBN34" s="381"/>
      <c r="EBO34" s="381"/>
      <c r="EBP34" s="381"/>
      <c r="EBQ34" s="381"/>
      <c r="EBR34" s="381"/>
      <c r="EBS34" s="381"/>
      <c r="EBT34" s="381"/>
      <c r="EBU34" s="381"/>
      <c r="EBV34" s="381"/>
      <c r="EBW34" s="381"/>
      <c r="EBX34" s="381"/>
      <c r="EBY34" s="381"/>
      <c r="EBZ34" s="381"/>
      <c r="ECA34" s="381"/>
      <c r="ECB34" s="381"/>
      <c r="ECC34" s="381"/>
      <c r="ECD34" s="381"/>
      <c r="ECE34" s="381"/>
      <c r="ECF34" s="381"/>
      <c r="ECG34" s="381"/>
      <c r="ECH34" s="381"/>
      <c r="ECI34" s="381"/>
      <c r="ECJ34" s="381"/>
      <c r="ECK34" s="381"/>
      <c r="ECL34" s="381"/>
      <c r="ECM34" s="381"/>
      <c r="ECN34" s="381"/>
      <c r="ECO34" s="381"/>
      <c r="ECP34" s="381"/>
      <c r="ECQ34" s="381"/>
      <c r="ECR34" s="381"/>
      <c r="ECS34" s="381"/>
      <c r="ECT34" s="381"/>
      <c r="ECU34" s="381"/>
      <c r="ECV34" s="381"/>
      <c r="ECW34" s="381"/>
      <c r="ECX34" s="381"/>
      <c r="ECY34" s="381"/>
      <c r="ECZ34" s="381"/>
      <c r="EDA34" s="381"/>
      <c r="EDB34" s="381"/>
      <c r="EDC34" s="381"/>
      <c r="EDD34" s="381"/>
      <c r="EDE34" s="381"/>
      <c r="EDF34" s="381"/>
      <c r="EDG34" s="381"/>
      <c r="EDH34" s="381"/>
      <c r="EDI34" s="381"/>
      <c r="EDJ34" s="381"/>
      <c r="EDK34" s="381"/>
      <c r="EDL34" s="381"/>
      <c r="EDM34" s="381"/>
      <c r="EDN34" s="381"/>
      <c r="EDO34" s="381"/>
      <c r="EDP34" s="381"/>
      <c r="EDQ34" s="381"/>
      <c r="EDR34" s="381"/>
      <c r="EDS34" s="381"/>
      <c r="EDT34" s="381"/>
      <c r="EDU34" s="381"/>
      <c r="EDV34" s="381"/>
      <c r="EDW34" s="381"/>
      <c r="EDX34" s="381"/>
      <c r="EDY34" s="381"/>
      <c r="EDZ34" s="381"/>
      <c r="EEA34" s="381"/>
      <c r="EEB34" s="381"/>
      <c r="EEC34" s="381"/>
      <c r="EED34" s="381"/>
      <c r="EEE34" s="381"/>
      <c r="EEF34" s="381"/>
      <c r="EEG34" s="381"/>
      <c r="EEH34" s="381"/>
      <c r="EEI34" s="381"/>
      <c r="EEJ34" s="381"/>
      <c r="EEK34" s="381"/>
      <c r="EEL34" s="381"/>
      <c r="EEM34" s="381"/>
      <c r="EEN34" s="381"/>
      <c r="EEO34" s="381"/>
      <c r="EEP34" s="381"/>
      <c r="EEQ34" s="381"/>
      <c r="EER34" s="381"/>
      <c r="EES34" s="381"/>
      <c r="EET34" s="381"/>
      <c r="EEU34" s="381"/>
      <c r="EEV34" s="381"/>
      <c r="EEW34" s="381"/>
      <c r="EEX34" s="381"/>
      <c r="EEY34" s="381"/>
      <c r="EEZ34" s="381"/>
      <c r="EFA34" s="381"/>
      <c r="EFB34" s="381"/>
      <c r="EFC34" s="381"/>
      <c r="EFD34" s="381"/>
      <c r="EFE34" s="381"/>
      <c r="EFF34" s="381"/>
      <c r="EFG34" s="381"/>
      <c r="EFH34" s="381"/>
      <c r="EFI34" s="381"/>
      <c r="EFJ34" s="381"/>
      <c r="EFK34" s="381"/>
      <c r="EFL34" s="381"/>
      <c r="EFM34" s="381"/>
      <c r="EFN34" s="381"/>
      <c r="EFO34" s="381"/>
      <c r="EFP34" s="381"/>
      <c r="EFQ34" s="381"/>
      <c r="EFR34" s="381"/>
      <c r="EFS34" s="381"/>
      <c r="EFT34" s="381"/>
      <c r="EFU34" s="381"/>
      <c r="EFV34" s="381"/>
      <c r="EFW34" s="381"/>
      <c r="EFX34" s="381"/>
      <c r="EFY34" s="381"/>
      <c r="EFZ34" s="381"/>
      <c r="EGA34" s="381"/>
      <c r="EGB34" s="381"/>
      <c r="EGC34" s="381"/>
      <c r="EGD34" s="381"/>
      <c r="EGE34" s="381"/>
      <c r="EGF34" s="381"/>
      <c r="EGG34" s="381"/>
      <c r="EGH34" s="381"/>
      <c r="EGI34" s="381"/>
      <c r="EGJ34" s="381"/>
      <c r="EGK34" s="381"/>
      <c r="EGL34" s="381"/>
      <c r="EGM34" s="381"/>
      <c r="EGN34" s="381"/>
      <c r="EGO34" s="381"/>
      <c r="EGP34" s="381"/>
      <c r="EGQ34" s="381"/>
      <c r="EGR34" s="381"/>
      <c r="EGS34" s="381"/>
      <c r="EGT34" s="381"/>
      <c r="EGU34" s="381"/>
      <c r="EGV34" s="381"/>
      <c r="EGW34" s="381"/>
      <c r="EGX34" s="381"/>
      <c r="EGY34" s="381"/>
      <c r="EGZ34" s="381"/>
      <c r="EHA34" s="381"/>
      <c r="EHB34" s="381"/>
      <c r="EHC34" s="381"/>
      <c r="EHD34" s="381"/>
      <c r="EHE34" s="381"/>
      <c r="EHF34" s="381"/>
      <c r="EHG34" s="381"/>
      <c r="EHH34" s="381"/>
      <c r="EHI34" s="381"/>
      <c r="EHJ34" s="381"/>
      <c r="EHK34" s="381"/>
      <c r="EHL34" s="381"/>
      <c r="EHM34" s="381"/>
      <c r="EHN34" s="381"/>
      <c r="EHO34" s="381"/>
      <c r="EHP34" s="381"/>
      <c r="EHQ34" s="381"/>
      <c r="EHR34" s="381"/>
      <c r="EHS34" s="381"/>
      <c r="EHT34" s="381"/>
      <c r="EHU34" s="381"/>
      <c r="EHV34" s="381"/>
      <c r="EHW34" s="381"/>
      <c r="EHX34" s="381"/>
      <c r="EHY34" s="381"/>
      <c r="EHZ34" s="381"/>
      <c r="EIA34" s="381"/>
      <c r="EIB34" s="381"/>
      <c r="EIC34" s="381"/>
      <c r="EID34" s="381"/>
      <c r="EIE34" s="381"/>
      <c r="EIF34" s="381"/>
      <c r="EIG34" s="381"/>
      <c r="EIH34" s="381"/>
      <c r="EII34" s="381"/>
      <c r="EIJ34" s="381"/>
      <c r="EIK34" s="381"/>
      <c r="EIL34" s="381"/>
      <c r="EIM34" s="381"/>
      <c r="EIN34" s="381"/>
      <c r="EIO34" s="381"/>
      <c r="EIP34" s="381"/>
      <c r="EIQ34" s="381"/>
      <c r="EIR34" s="381"/>
      <c r="EIS34" s="381"/>
      <c r="EIT34" s="381"/>
      <c r="EIU34" s="381"/>
      <c r="EIV34" s="381"/>
      <c r="EIW34" s="381"/>
      <c r="EIX34" s="381"/>
      <c r="EIY34" s="381"/>
      <c r="EIZ34" s="381"/>
      <c r="EJA34" s="381"/>
      <c r="EJB34" s="381"/>
      <c r="EJC34" s="381"/>
      <c r="EJD34" s="381"/>
      <c r="EJE34" s="381"/>
      <c r="EJF34" s="381"/>
      <c r="EJG34" s="381"/>
      <c r="EJH34" s="381"/>
      <c r="EJI34" s="381"/>
      <c r="EJJ34" s="381"/>
      <c r="EJK34" s="381"/>
      <c r="EJL34" s="381"/>
      <c r="EJM34" s="381"/>
      <c r="EJN34" s="381"/>
      <c r="EJO34" s="381"/>
      <c r="EJP34" s="381"/>
      <c r="EJQ34" s="381"/>
      <c r="EJR34" s="381"/>
      <c r="EJS34" s="381"/>
      <c r="EJT34" s="381"/>
      <c r="EJU34" s="381"/>
      <c r="EJV34" s="381"/>
      <c r="EJW34" s="381"/>
      <c r="EJX34" s="381"/>
      <c r="EJY34" s="381"/>
      <c r="EJZ34" s="381"/>
      <c r="EKA34" s="381"/>
      <c r="EKB34" s="381"/>
      <c r="EKC34" s="381"/>
      <c r="EKD34" s="381"/>
      <c r="EKE34" s="381"/>
      <c r="EKF34" s="381"/>
      <c r="EKG34" s="381"/>
      <c r="EKH34" s="381"/>
      <c r="EKI34" s="381"/>
      <c r="EKJ34" s="381"/>
      <c r="EKK34" s="381"/>
      <c r="EKL34" s="381"/>
      <c r="EKM34" s="381"/>
      <c r="EKN34" s="381"/>
      <c r="EKO34" s="381"/>
      <c r="EKP34" s="381"/>
      <c r="EKQ34" s="381"/>
      <c r="EKR34" s="381"/>
      <c r="EKS34" s="381"/>
      <c r="EKT34" s="381"/>
      <c r="EKU34" s="381"/>
      <c r="EKV34" s="381"/>
      <c r="EKW34" s="381"/>
      <c r="EKX34" s="381"/>
      <c r="EKY34" s="381"/>
      <c r="EKZ34" s="381"/>
      <c r="ELA34" s="381"/>
      <c r="ELB34" s="381"/>
      <c r="ELC34" s="381"/>
      <c r="ELD34" s="381"/>
      <c r="ELE34" s="381"/>
      <c r="ELF34" s="381"/>
      <c r="ELG34" s="381"/>
      <c r="ELH34" s="381"/>
      <c r="ELI34" s="381"/>
      <c r="ELJ34" s="381"/>
      <c r="ELK34" s="381"/>
      <c r="ELL34" s="381"/>
      <c r="ELM34" s="381"/>
      <c r="ELN34" s="381"/>
      <c r="ELO34" s="381"/>
      <c r="ELP34" s="381"/>
      <c r="ELQ34" s="381"/>
      <c r="ELR34" s="381"/>
      <c r="ELS34" s="381"/>
      <c r="ELT34" s="381"/>
      <c r="ELU34" s="381"/>
      <c r="ELV34" s="381"/>
      <c r="ELW34" s="381"/>
      <c r="ELX34" s="381"/>
      <c r="ELY34" s="381"/>
      <c r="ELZ34" s="381"/>
      <c r="EMA34" s="381"/>
      <c r="EMB34" s="381"/>
      <c r="EMC34" s="381"/>
      <c r="EMD34" s="381"/>
      <c r="EME34" s="381"/>
      <c r="EMF34" s="381"/>
      <c r="EMG34" s="381"/>
      <c r="EMH34" s="381"/>
      <c r="EMI34" s="381"/>
      <c r="EMJ34" s="381"/>
      <c r="EMK34" s="381"/>
      <c r="EML34" s="381"/>
      <c r="EMM34" s="381"/>
      <c r="EMN34" s="381"/>
      <c r="EMO34" s="381"/>
      <c r="EMP34" s="381"/>
      <c r="EMQ34" s="381"/>
      <c r="EMR34" s="381"/>
      <c r="EMS34" s="381"/>
      <c r="EMT34" s="381"/>
      <c r="EMU34" s="381"/>
      <c r="EMV34" s="381"/>
      <c r="EMW34" s="381"/>
      <c r="EMX34" s="381"/>
      <c r="EMY34" s="381"/>
      <c r="EMZ34" s="381"/>
      <c r="ENA34" s="381"/>
      <c r="ENB34" s="381"/>
      <c r="ENC34" s="381"/>
      <c r="END34" s="381"/>
      <c r="ENE34" s="381"/>
      <c r="ENF34" s="381"/>
      <c r="ENG34" s="381"/>
      <c r="ENH34" s="381"/>
      <c r="ENI34" s="381"/>
      <c r="ENJ34" s="381"/>
      <c r="ENK34" s="381"/>
      <c r="ENL34" s="381"/>
      <c r="ENM34" s="381"/>
      <c r="ENN34" s="381"/>
      <c r="ENO34" s="381"/>
      <c r="ENP34" s="381"/>
      <c r="ENQ34" s="381"/>
      <c r="ENR34" s="381"/>
      <c r="ENS34" s="381"/>
      <c r="ENT34" s="381"/>
      <c r="ENU34" s="381"/>
      <c r="ENV34" s="381"/>
      <c r="ENW34" s="381"/>
      <c r="ENX34" s="381"/>
      <c r="ENY34" s="381"/>
      <c r="ENZ34" s="381"/>
      <c r="EOA34" s="381"/>
      <c r="EOB34" s="381"/>
      <c r="EOC34" s="381"/>
      <c r="EOD34" s="381"/>
      <c r="EOE34" s="381"/>
      <c r="EOF34" s="381"/>
      <c r="EOG34" s="381"/>
      <c r="EOH34" s="381"/>
      <c r="EOI34" s="381"/>
      <c r="EOJ34" s="381"/>
      <c r="EOK34" s="381"/>
      <c r="EOL34" s="381"/>
      <c r="EOM34" s="381"/>
      <c r="EON34" s="381"/>
      <c r="EOO34" s="381"/>
      <c r="EOP34" s="381"/>
      <c r="EOQ34" s="381"/>
      <c r="EOR34" s="381"/>
      <c r="EOS34" s="381"/>
      <c r="EOT34" s="381"/>
      <c r="EOU34" s="381"/>
      <c r="EOV34" s="381"/>
      <c r="EOW34" s="381"/>
      <c r="EOX34" s="381"/>
      <c r="EOY34" s="381"/>
      <c r="EOZ34" s="381"/>
      <c r="EPA34" s="381"/>
      <c r="EPB34" s="381"/>
      <c r="EPC34" s="381"/>
      <c r="EPD34" s="381"/>
      <c r="EPE34" s="381"/>
      <c r="EPF34" s="381"/>
      <c r="EPG34" s="381"/>
      <c r="EPH34" s="381"/>
      <c r="EPI34" s="381"/>
      <c r="EPJ34" s="381"/>
      <c r="EPK34" s="381"/>
      <c r="EPL34" s="381"/>
      <c r="EPM34" s="381"/>
      <c r="EPN34" s="381"/>
      <c r="EPO34" s="381"/>
      <c r="EPP34" s="381"/>
      <c r="EPQ34" s="381"/>
      <c r="EPR34" s="381"/>
      <c r="EPS34" s="381"/>
      <c r="EPT34" s="381"/>
      <c r="EPU34" s="381"/>
      <c r="EPV34" s="381"/>
      <c r="EPW34" s="381"/>
      <c r="EPX34" s="381"/>
      <c r="EPY34" s="381"/>
      <c r="EPZ34" s="381"/>
      <c r="EQA34" s="381"/>
      <c r="EQB34" s="381"/>
      <c r="EQC34" s="381"/>
      <c r="EQD34" s="381"/>
      <c r="EQE34" s="381"/>
      <c r="EQF34" s="381"/>
      <c r="EQG34" s="381"/>
      <c r="EQH34" s="381"/>
      <c r="EQI34" s="381"/>
      <c r="EQJ34" s="381"/>
      <c r="EQK34" s="381"/>
      <c r="EQL34" s="381"/>
      <c r="EQM34" s="381"/>
      <c r="EQN34" s="381"/>
      <c r="EQO34" s="381"/>
      <c r="EQP34" s="381"/>
      <c r="EQQ34" s="381"/>
      <c r="EQR34" s="381"/>
      <c r="EQS34" s="381"/>
      <c r="EQT34" s="381"/>
      <c r="EQU34" s="381"/>
      <c r="EQV34" s="381"/>
      <c r="EQW34" s="381"/>
      <c r="EQX34" s="381"/>
      <c r="EQY34" s="381"/>
      <c r="EQZ34" s="381"/>
      <c r="ERA34" s="381"/>
      <c r="ERB34" s="381"/>
      <c r="ERC34" s="381"/>
      <c r="ERD34" s="381"/>
      <c r="ERE34" s="381"/>
      <c r="ERF34" s="381"/>
      <c r="ERG34" s="381"/>
      <c r="ERH34" s="381"/>
      <c r="ERI34" s="381"/>
      <c r="ERJ34" s="381"/>
      <c r="ERK34" s="381"/>
      <c r="ERL34" s="381"/>
      <c r="ERM34" s="381"/>
      <c r="ERN34" s="381"/>
      <c r="ERO34" s="381"/>
      <c r="ERP34" s="381"/>
      <c r="ERQ34" s="381"/>
      <c r="ERR34" s="381"/>
      <c r="ERS34" s="381"/>
      <c r="ERT34" s="381"/>
      <c r="ERU34" s="381"/>
      <c r="ERV34" s="381"/>
      <c r="ERW34" s="381"/>
      <c r="ERX34" s="381"/>
      <c r="ERY34" s="381"/>
      <c r="ERZ34" s="381"/>
      <c r="ESA34" s="381"/>
      <c r="ESB34" s="381"/>
      <c r="ESC34" s="381"/>
      <c r="ESD34" s="381"/>
      <c r="ESE34" s="381"/>
      <c r="ESF34" s="381"/>
      <c r="ESG34" s="381"/>
      <c r="ESH34" s="381"/>
      <c r="ESI34" s="381"/>
      <c r="ESJ34" s="381"/>
      <c r="ESK34" s="381"/>
      <c r="ESL34" s="381"/>
      <c r="ESM34" s="381"/>
      <c r="ESN34" s="381"/>
      <c r="ESO34" s="381"/>
      <c r="ESP34" s="381"/>
      <c r="ESQ34" s="381"/>
      <c r="ESR34" s="381"/>
      <c r="ESS34" s="381"/>
      <c r="EST34" s="381"/>
      <c r="ESU34" s="381"/>
      <c r="ESV34" s="381"/>
      <c r="ESW34" s="381"/>
      <c r="ESX34" s="381"/>
      <c r="ESY34" s="381"/>
      <c r="ESZ34" s="381"/>
      <c r="ETA34" s="381"/>
      <c r="ETB34" s="381"/>
      <c r="ETC34" s="381"/>
      <c r="ETD34" s="381"/>
      <c r="ETE34" s="381"/>
      <c r="ETF34" s="381"/>
      <c r="ETG34" s="381"/>
      <c r="ETH34" s="381"/>
      <c r="ETI34" s="381"/>
      <c r="ETJ34" s="381"/>
      <c r="ETK34" s="381"/>
      <c r="ETL34" s="381"/>
      <c r="ETM34" s="381"/>
      <c r="ETN34" s="381"/>
      <c r="ETO34" s="381"/>
      <c r="ETP34" s="381"/>
      <c r="ETQ34" s="381"/>
      <c r="ETR34" s="381"/>
      <c r="ETS34" s="381"/>
      <c r="ETT34" s="381"/>
      <c r="ETU34" s="381"/>
      <c r="ETV34" s="381"/>
      <c r="ETW34" s="381"/>
      <c r="ETX34" s="381"/>
      <c r="ETY34" s="381"/>
      <c r="ETZ34" s="381"/>
      <c r="EUA34" s="381"/>
      <c r="EUB34" s="381"/>
      <c r="EUC34" s="381"/>
      <c r="EUD34" s="381"/>
      <c r="EUE34" s="381"/>
      <c r="EUF34" s="381"/>
      <c r="EUG34" s="381"/>
      <c r="EUH34" s="381"/>
      <c r="EUI34" s="381"/>
      <c r="EUJ34" s="381"/>
      <c r="EUK34" s="381"/>
      <c r="EUL34" s="381"/>
      <c r="EUM34" s="381"/>
      <c r="EUN34" s="381"/>
      <c r="EUO34" s="381"/>
      <c r="EUP34" s="381"/>
      <c r="EUQ34" s="381"/>
      <c r="EUR34" s="381"/>
      <c r="EUS34" s="381"/>
      <c r="EUT34" s="381"/>
      <c r="EUU34" s="381"/>
      <c r="EUV34" s="381"/>
      <c r="EUW34" s="381"/>
      <c r="EUX34" s="381"/>
      <c r="EUY34" s="381"/>
      <c r="EUZ34" s="381"/>
      <c r="EVA34" s="381"/>
      <c r="EVB34" s="381"/>
      <c r="EVC34" s="381"/>
      <c r="EVD34" s="381"/>
      <c r="EVE34" s="381"/>
      <c r="EVF34" s="381"/>
      <c r="EVG34" s="381"/>
      <c r="EVH34" s="381"/>
      <c r="EVI34" s="381"/>
      <c r="EVJ34" s="381"/>
      <c r="EVK34" s="381"/>
      <c r="EVL34" s="381"/>
      <c r="EVM34" s="381"/>
      <c r="EVN34" s="381"/>
      <c r="EVO34" s="381"/>
      <c r="EVP34" s="381"/>
      <c r="EVQ34" s="381"/>
      <c r="EVR34" s="381"/>
      <c r="EVS34" s="381"/>
      <c r="EVT34" s="381"/>
      <c r="EVU34" s="381"/>
      <c r="EVV34" s="381"/>
      <c r="EVW34" s="381"/>
      <c r="EVX34" s="381"/>
      <c r="EVY34" s="381"/>
      <c r="EVZ34" s="381"/>
      <c r="EWA34" s="381"/>
      <c r="EWB34" s="381"/>
      <c r="EWC34" s="381"/>
      <c r="EWD34" s="381"/>
      <c r="EWE34" s="381"/>
      <c r="EWF34" s="381"/>
      <c r="EWG34" s="381"/>
      <c r="EWH34" s="381"/>
      <c r="EWI34" s="381"/>
      <c r="EWJ34" s="381"/>
      <c r="EWK34" s="381"/>
      <c r="EWL34" s="381"/>
      <c r="EWM34" s="381"/>
      <c r="EWN34" s="381"/>
      <c r="EWO34" s="381"/>
      <c r="EWP34" s="381"/>
      <c r="EWQ34" s="381"/>
      <c r="EWR34" s="381"/>
      <c r="EWS34" s="381"/>
      <c r="EWT34" s="381"/>
      <c r="EWU34" s="381"/>
      <c r="EWV34" s="381"/>
      <c r="EWW34" s="381"/>
      <c r="EWX34" s="381"/>
      <c r="EWY34" s="381"/>
      <c r="EWZ34" s="381"/>
      <c r="EXA34" s="381"/>
      <c r="EXB34" s="381"/>
      <c r="EXC34" s="381"/>
      <c r="EXD34" s="381"/>
      <c r="EXE34" s="381"/>
      <c r="EXF34" s="381"/>
      <c r="EXG34" s="381"/>
      <c r="EXH34" s="381"/>
      <c r="EXI34" s="381"/>
      <c r="EXJ34" s="381"/>
      <c r="EXK34" s="381"/>
      <c r="EXL34" s="381"/>
      <c r="EXM34" s="381"/>
      <c r="EXN34" s="381"/>
      <c r="EXO34" s="381"/>
      <c r="EXP34" s="381"/>
      <c r="EXQ34" s="381"/>
      <c r="EXR34" s="381"/>
      <c r="EXS34" s="381"/>
      <c r="EXT34" s="381"/>
      <c r="EXU34" s="381"/>
      <c r="EXV34" s="381"/>
      <c r="EXW34" s="381"/>
      <c r="EXX34" s="381"/>
      <c r="EXY34" s="381"/>
      <c r="EXZ34" s="381"/>
      <c r="EYA34" s="381"/>
      <c r="EYB34" s="381"/>
      <c r="EYC34" s="381"/>
      <c r="EYD34" s="381"/>
      <c r="EYE34" s="381"/>
      <c r="EYF34" s="381"/>
      <c r="EYG34" s="381"/>
      <c r="EYH34" s="381"/>
      <c r="EYI34" s="381"/>
      <c r="EYJ34" s="381"/>
      <c r="EYK34" s="381"/>
      <c r="EYL34" s="381"/>
      <c r="EYM34" s="381"/>
      <c r="EYN34" s="381"/>
      <c r="EYO34" s="381"/>
      <c r="EYP34" s="381"/>
      <c r="EYQ34" s="381"/>
      <c r="EYR34" s="381"/>
      <c r="EYS34" s="381"/>
      <c r="EYT34" s="381"/>
      <c r="EYU34" s="381"/>
      <c r="EYV34" s="381"/>
      <c r="EYW34" s="381"/>
      <c r="EYX34" s="381"/>
      <c r="EYY34" s="381"/>
      <c r="EYZ34" s="381"/>
      <c r="EZA34" s="381"/>
      <c r="EZB34" s="381"/>
      <c r="EZC34" s="381"/>
      <c r="EZD34" s="381"/>
      <c r="EZE34" s="381"/>
      <c r="EZF34" s="381"/>
      <c r="EZG34" s="381"/>
      <c r="EZH34" s="381"/>
      <c r="EZI34" s="381"/>
      <c r="EZJ34" s="381"/>
      <c r="EZK34" s="381"/>
      <c r="EZL34" s="381"/>
      <c r="EZM34" s="381"/>
      <c r="EZN34" s="381"/>
      <c r="EZO34" s="381"/>
      <c r="EZP34" s="381"/>
      <c r="EZQ34" s="381"/>
      <c r="EZR34" s="381"/>
      <c r="EZS34" s="381"/>
      <c r="EZT34" s="381"/>
      <c r="EZU34" s="381"/>
      <c r="EZV34" s="381"/>
      <c r="EZW34" s="381"/>
      <c r="EZX34" s="381"/>
      <c r="EZY34" s="381"/>
      <c r="EZZ34" s="381"/>
      <c r="FAA34" s="381"/>
      <c r="FAB34" s="381"/>
      <c r="FAC34" s="381"/>
      <c r="FAD34" s="381"/>
      <c r="FAE34" s="381"/>
      <c r="FAF34" s="381"/>
      <c r="FAG34" s="381"/>
      <c r="FAH34" s="381"/>
      <c r="FAI34" s="381"/>
      <c r="FAJ34" s="381"/>
      <c r="FAK34" s="381"/>
      <c r="FAL34" s="381"/>
      <c r="FAM34" s="381"/>
      <c r="FAN34" s="381"/>
      <c r="FAO34" s="381"/>
      <c r="FAP34" s="381"/>
      <c r="FAQ34" s="381"/>
      <c r="FAR34" s="381"/>
      <c r="FAS34" s="381"/>
      <c r="FAT34" s="381"/>
      <c r="FAU34" s="381"/>
      <c r="FAV34" s="381"/>
      <c r="FAW34" s="381"/>
      <c r="FAX34" s="381"/>
      <c r="FAY34" s="381"/>
      <c r="FAZ34" s="381"/>
      <c r="FBA34" s="381"/>
      <c r="FBB34" s="381"/>
      <c r="FBC34" s="381"/>
      <c r="FBD34" s="381"/>
      <c r="FBE34" s="381"/>
      <c r="FBF34" s="381"/>
      <c r="FBG34" s="381"/>
      <c r="FBH34" s="381"/>
      <c r="FBI34" s="381"/>
      <c r="FBJ34" s="381"/>
      <c r="FBK34" s="381"/>
      <c r="FBL34" s="381"/>
      <c r="FBM34" s="381"/>
      <c r="FBN34" s="381"/>
      <c r="FBO34" s="381"/>
      <c r="FBP34" s="381"/>
      <c r="FBQ34" s="381"/>
      <c r="FBR34" s="381"/>
      <c r="FBS34" s="381"/>
      <c r="FBT34" s="381"/>
      <c r="FBU34" s="381"/>
      <c r="FBV34" s="381"/>
      <c r="FBW34" s="381"/>
      <c r="FBX34" s="381"/>
      <c r="FBY34" s="381"/>
      <c r="FBZ34" s="381"/>
      <c r="FCA34" s="381"/>
      <c r="FCB34" s="381"/>
      <c r="FCC34" s="381"/>
      <c r="FCD34" s="381"/>
      <c r="FCE34" s="381"/>
      <c r="FCF34" s="381"/>
      <c r="FCG34" s="381"/>
      <c r="FCH34" s="381"/>
      <c r="FCI34" s="381"/>
      <c r="FCJ34" s="381"/>
      <c r="FCK34" s="381"/>
      <c r="FCL34" s="381"/>
      <c r="FCM34" s="381"/>
      <c r="FCN34" s="381"/>
      <c r="FCO34" s="381"/>
      <c r="FCP34" s="381"/>
      <c r="FCQ34" s="381"/>
      <c r="FCR34" s="381"/>
      <c r="FCS34" s="381"/>
      <c r="FCT34" s="381"/>
      <c r="FCU34" s="381"/>
      <c r="FCV34" s="381"/>
      <c r="FCW34" s="381"/>
      <c r="FCX34" s="381"/>
      <c r="FCY34" s="381"/>
      <c r="FCZ34" s="381"/>
      <c r="FDA34" s="381"/>
      <c r="FDB34" s="381"/>
      <c r="FDC34" s="381"/>
      <c r="FDD34" s="381"/>
      <c r="FDE34" s="381"/>
      <c r="FDF34" s="381"/>
      <c r="FDG34" s="381"/>
      <c r="FDH34" s="381"/>
      <c r="FDI34" s="381"/>
      <c r="FDJ34" s="381"/>
      <c r="FDK34" s="381"/>
      <c r="FDL34" s="381"/>
      <c r="FDM34" s="381"/>
      <c r="FDN34" s="381"/>
      <c r="FDO34" s="381"/>
      <c r="FDP34" s="381"/>
      <c r="FDQ34" s="381"/>
      <c r="FDR34" s="381"/>
      <c r="FDS34" s="381"/>
      <c r="FDT34" s="381"/>
      <c r="FDU34" s="381"/>
      <c r="FDV34" s="381"/>
      <c r="FDW34" s="381"/>
      <c r="FDX34" s="381"/>
      <c r="FDY34" s="381"/>
      <c r="FDZ34" s="381"/>
      <c r="FEA34" s="381"/>
      <c r="FEB34" s="381"/>
      <c r="FEC34" s="381"/>
      <c r="FED34" s="381"/>
      <c r="FEE34" s="381"/>
      <c r="FEF34" s="381"/>
      <c r="FEG34" s="381"/>
      <c r="FEH34" s="381"/>
      <c r="FEI34" s="381"/>
      <c r="FEJ34" s="381"/>
      <c r="FEK34" s="381"/>
      <c r="FEL34" s="381"/>
      <c r="FEM34" s="381"/>
      <c r="FEN34" s="381"/>
      <c r="FEO34" s="381"/>
      <c r="FEP34" s="381"/>
      <c r="FEQ34" s="381"/>
      <c r="FER34" s="381"/>
      <c r="FES34" s="381"/>
      <c r="FET34" s="381"/>
      <c r="FEU34" s="381"/>
      <c r="FEV34" s="381"/>
      <c r="FEW34" s="381"/>
      <c r="FEX34" s="381"/>
      <c r="FEY34" s="381"/>
      <c r="FEZ34" s="381"/>
      <c r="FFA34" s="381"/>
      <c r="FFB34" s="381"/>
      <c r="FFC34" s="381"/>
      <c r="FFD34" s="381"/>
      <c r="FFE34" s="381"/>
      <c r="FFF34" s="381"/>
      <c r="FFG34" s="381"/>
      <c r="FFH34" s="381"/>
      <c r="FFI34" s="381"/>
      <c r="FFJ34" s="381"/>
      <c r="FFK34" s="381"/>
      <c r="FFL34" s="381"/>
      <c r="FFM34" s="381"/>
      <c r="FFN34" s="381"/>
      <c r="FFO34" s="381"/>
      <c r="FFP34" s="381"/>
      <c r="FFQ34" s="381"/>
      <c r="FFR34" s="381"/>
      <c r="FFS34" s="381"/>
      <c r="FFT34" s="381"/>
      <c r="FFU34" s="381"/>
      <c r="FFV34" s="381"/>
      <c r="FFW34" s="381"/>
      <c r="FFX34" s="381"/>
      <c r="FFY34" s="381"/>
      <c r="FFZ34" s="381"/>
      <c r="FGA34" s="381"/>
      <c r="FGB34" s="381"/>
      <c r="FGC34" s="381"/>
      <c r="FGD34" s="381"/>
      <c r="FGE34" s="381"/>
      <c r="FGF34" s="381"/>
      <c r="FGG34" s="381"/>
      <c r="FGH34" s="381"/>
      <c r="FGI34" s="381"/>
      <c r="FGJ34" s="381"/>
      <c r="FGK34" s="381"/>
      <c r="FGL34" s="381"/>
      <c r="FGM34" s="381"/>
      <c r="FGN34" s="381"/>
      <c r="FGO34" s="381"/>
      <c r="FGP34" s="381"/>
      <c r="FGQ34" s="381"/>
      <c r="FGR34" s="381"/>
      <c r="FGS34" s="381"/>
      <c r="FGT34" s="381"/>
      <c r="FGU34" s="381"/>
      <c r="FGV34" s="381"/>
      <c r="FGW34" s="381"/>
      <c r="FGX34" s="381"/>
      <c r="FGY34" s="381"/>
      <c r="FGZ34" s="381"/>
      <c r="FHA34" s="381"/>
      <c r="FHB34" s="381"/>
      <c r="FHC34" s="381"/>
      <c r="FHD34" s="381"/>
      <c r="FHE34" s="381"/>
      <c r="FHF34" s="381"/>
      <c r="FHG34" s="381"/>
      <c r="FHH34" s="381"/>
      <c r="FHI34" s="381"/>
      <c r="FHJ34" s="381"/>
      <c r="FHK34" s="381"/>
      <c r="FHL34" s="381"/>
      <c r="FHM34" s="381"/>
      <c r="FHN34" s="381"/>
      <c r="FHO34" s="381"/>
      <c r="FHP34" s="381"/>
      <c r="FHQ34" s="381"/>
      <c r="FHR34" s="381"/>
      <c r="FHS34" s="381"/>
      <c r="FHT34" s="381"/>
      <c r="FHU34" s="381"/>
      <c r="FHV34" s="381"/>
      <c r="FHW34" s="381"/>
      <c r="FHX34" s="381"/>
      <c r="FHY34" s="381"/>
      <c r="FHZ34" s="381"/>
      <c r="FIA34" s="381"/>
      <c r="FIB34" s="381"/>
      <c r="FIC34" s="381"/>
      <c r="FID34" s="381"/>
      <c r="FIE34" s="381"/>
      <c r="FIF34" s="381"/>
      <c r="FIG34" s="381"/>
      <c r="FIH34" s="381"/>
      <c r="FII34" s="381"/>
      <c r="FIJ34" s="381"/>
      <c r="FIK34" s="381"/>
      <c r="FIL34" s="381"/>
      <c r="FIM34" s="381"/>
      <c r="FIN34" s="381"/>
      <c r="FIO34" s="381"/>
      <c r="FIP34" s="381"/>
      <c r="FIQ34" s="381"/>
      <c r="FIR34" s="381"/>
      <c r="FIS34" s="381"/>
      <c r="FIT34" s="381"/>
      <c r="FIU34" s="381"/>
      <c r="FIV34" s="381"/>
      <c r="FIW34" s="381"/>
      <c r="FIX34" s="381"/>
      <c r="FIY34" s="381"/>
      <c r="FIZ34" s="381"/>
      <c r="FJA34" s="381"/>
      <c r="FJB34" s="381"/>
      <c r="FJC34" s="381"/>
      <c r="FJD34" s="381"/>
      <c r="FJE34" s="381"/>
      <c r="FJF34" s="381"/>
      <c r="FJG34" s="381"/>
      <c r="FJH34" s="381"/>
      <c r="FJI34" s="381"/>
      <c r="FJJ34" s="381"/>
      <c r="FJK34" s="381"/>
      <c r="FJL34" s="381"/>
      <c r="FJM34" s="381"/>
      <c r="FJN34" s="381"/>
      <c r="FJO34" s="381"/>
      <c r="FJP34" s="381"/>
      <c r="FJQ34" s="381"/>
      <c r="FJR34" s="381"/>
      <c r="FJS34" s="381"/>
      <c r="FJT34" s="381"/>
      <c r="FJU34" s="381"/>
      <c r="FJV34" s="381"/>
      <c r="FJW34" s="381"/>
      <c r="FJX34" s="381"/>
      <c r="FJY34" s="381"/>
      <c r="FJZ34" s="381"/>
      <c r="FKA34" s="381"/>
      <c r="FKB34" s="381"/>
      <c r="FKC34" s="381"/>
      <c r="FKD34" s="381"/>
      <c r="FKE34" s="381"/>
      <c r="FKF34" s="381"/>
      <c r="FKG34" s="381"/>
      <c r="FKH34" s="381"/>
      <c r="FKI34" s="381"/>
      <c r="FKJ34" s="381"/>
      <c r="FKK34" s="381"/>
      <c r="FKL34" s="381"/>
      <c r="FKM34" s="381"/>
      <c r="FKN34" s="381"/>
      <c r="FKO34" s="381"/>
      <c r="FKP34" s="381"/>
      <c r="FKQ34" s="381"/>
      <c r="FKR34" s="381"/>
      <c r="FKS34" s="381"/>
      <c r="FKT34" s="381"/>
      <c r="FKU34" s="381"/>
      <c r="FKV34" s="381"/>
      <c r="FKW34" s="381"/>
      <c r="FKX34" s="381"/>
      <c r="FKY34" s="381"/>
      <c r="FKZ34" s="381"/>
      <c r="FLA34" s="381"/>
      <c r="FLB34" s="381"/>
      <c r="FLC34" s="381"/>
      <c r="FLD34" s="381"/>
      <c r="FLE34" s="381"/>
      <c r="FLF34" s="381"/>
      <c r="FLG34" s="381"/>
      <c r="FLH34" s="381"/>
      <c r="FLI34" s="381"/>
      <c r="FLJ34" s="381"/>
      <c r="FLK34" s="381"/>
      <c r="FLL34" s="381"/>
      <c r="FLM34" s="381"/>
      <c r="FLN34" s="381"/>
      <c r="FLO34" s="381"/>
      <c r="FLP34" s="381"/>
      <c r="FLQ34" s="381"/>
      <c r="FLR34" s="381"/>
      <c r="FLS34" s="381"/>
      <c r="FLT34" s="381"/>
      <c r="FLU34" s="381"/>
      <c r="FLV34" s="381"/>
      <c r="FLW34" s="381"/>
      <c r="FLX34" s="381"/>
      <c r="FLY34" s="381"/>
      <c r="FLZ34" s="381"/>
      <c r="FMA34" s="381"/>
      <c r="FMB34" s="381"/>
      <c r="FMC34" s="381"/>
      <c r="FMD34" s="381"/>
      <c r="FME34" s="381"/>
      <c r="FMF34" s="381"/>
      <c r="FMG34" s="381"/>
      <c r="FMH34" s="381"/>
      <c r="FMI34" s="381"/>
      <c r="FMJ34" s="381"/>
      <c r="FMK34" s="381"/>
      <c r="FML34" s="381"/>
      <c r="FMM34" s="381"/>
      <c r="FMN34" s="381"/>
      <c r="FMO34" s="381"/>
      <c r="FMP34" s="381"/>
      <c r="FMQ34" s="381"/>
      <c r="FMR34" s="381"/>
      <c r="FMS34" s="381"/>
      <c r="FMT34" s="381"/>
      <c r="FMU34" s="381"/>
      <c r="FMV34" s="381"/>
      <c r="FMW34" s="381"/>
      <c r="FMX34" s="381"/>
      <c r="FMY34" s="381"/>
      <c r="FMZ34" s="381"/>
      <c r="FNA34" s="381"/>
      <c r="FNB34" s="381"/>
      <c r="FNC34" s="381"/>
      <c r="FND34" s="381"/>
      <c r="FNE34" s="381"/>
      <c r="FNF34" s="381"/>
      <c r="FNG34" s="381"/>
      <c r="FNH34" s="381"/>
      <c r="FNI34" s="381"/>
      <c r="FNJ34" s="381"/>
      <c r="FNK34" s="381"/>
      <c r="FNL34" s="381"/>
      <c r="FNM34" s="381"/>
      <c r="FNN34" s="381"/>
      <c r="FNO34" s="381"/>
      <c r="FNP34" s="381"/>
      <c r="FNQ34" s="381"/>
      <c r="FNR34" s="381"/>
      <c r="FNS34" s="381"/>
      <c r="FNT34" s="381"/>
      <c r="FNU34" s="381"/>
      <c r="FNV34" s="381"/>
      <c r="FNW34" s="381"/>
      <c r="FNX34" s="381"/>
      <c r="FNY34" s="381"/>
      <c r="FNZ34" s="381"/>
      <c r="FOA34" s="381"/>
      <c r="FOB34" s="381"/>
      <c r="FOC34" s="381"/>
      <c r="FOD34" s="381"/>
      <c r="FOE34" s="381"/>
      <c r="FOF34" s="381"/>
      <c r="FOG34" s="381"/>
      <c r="FOH34" s="381"/>
      <c r="FOI34" s="381"/>
      <c r="FOJ34" s="381"/>
      <c r="FOK34" s="381"/>
      <c r="FOL34" s="381"/>
      <c r="FOM34" s="381"/>
      <c r="FON34" s="381"/>
      <c r="FOO34" s="381"/>
      <c r="FOP34" s="381"/>
      <c r="FOQ34" s="381"/>
      <c r="FOR34" s="381"/>
      <c r="FOS34" s="381"/>
      <c r="FOT34" s="381"/>
      <c r="FOU34" s="381"/>
      <c r="FOV34" s="381"/>
      <c r="FOW34" s="381"/>
      <c r="FOX34" s="381"/>
      <c r="FOY34" s="381"/>
      <c r="FOZ34" s="381"/>
      <c r="FPA34" s="381"/>
      <c r="FPB34" s="381"/>
      <c r="FPC34" s="381"/>
      <c r="FPD34" s="381"/>
      <c r="FPE34" s="381"/>
      <c r="FPF34" s="381"/>
      <c r="FPG34" s="381"/>
      <c r="FPH34" s="381"/>
      <c r="FPI34" s="381"/>
      <c r="FPJ34" s="381"/>
      <c r="FPK34" s="381"/>
      <c r="FPL34" s="381"/>
      <c r="FPM34" s="381"/>
      <c r="FPN34" s="381"/>
      <c r="FPO34" s="381"/>
      <c r="FPP34" s="381"/>
      <c r="FPQ34" s="381"/>
      <c r="FPR34" s="381"/>
      <c r="FPS34" s="381"/>
      <c r="FPT34" s="381"/>
      <c r="FPU34" s="381"/>
      <c r="FPV34" s="381"/>
      <c r="FPW34" s="381"/>
      <c r="FPX34" s="381"/>
      <c r="FPY34" s="381"/>
      <c r="FPZ34" s="381"/>
      <c r="FQA34" s="381"/>
      <c r="FQB34" s="381"/>
      <c r="FQC34" s="381"/>
      <c r="FQD34" s="381"/>
      <c r="FQE34" s="381"/>
      <c r="FQF34" s="381"/>
      <c r="FQG34" s="381"/>
      <c r="FQH34" s="381"/>
      <c r="FQI34" s="381"/>
      <c r="FQJ34" s="381"/>
      <c r="FQK34" s="381"/>
      <c r="FQL34" s="381"/>
      <c r="FQM34" s="381"/>
      <c r="FQN34" s="381"/>
      <c r="FQO34" s="381"/>
      <c r="FQP34" s="381"/>
      <c r="FQQ34" s="381"/>
      <c r="FQR34" s="381"/>
      <c r="FQS34" s="381"/>
      <c r="FQT34" s="381"/>
      <c r="FQU34" s="381"/>
      <c r="FQV34" s="381"/>
      <c r="FQW34" s="381"/>
      <c r="FQX34" s="381"/>
      <c r="FQY34" s="381"/>
      <c r="FQZ34" s="381"/>
      <c r="FRA34" s="381"/>
      <c r="FRB34" s="381"/>
      <c r="FRC34" s="381"/>
      <c r="FRD34" s="381"/>
      <c r="FRE34" s="381"/>
      <c r="FRF34" s="381"/>
      <c r="FRG34" s="381"/>
      <c r="FRH34" s="381"/>
      <c r="FRI34" s="381"/>
      <c r="FRJ34" s="381"/>
      <c r="FRK34" s="381"/>
      <c r="FRL34" s="381"/>
      <c r="FRM34" s="381"/>
      <c r="FRN34" s="381"/>
      <c r="FRO34" s="381"/>
      <c r="FRP34" s="381"/>
      <c r="FRQ34" s="381"/>
      <c r="FRR34" s="381"/>
      <c r="FRS34" s="381"/>
      <c r="FRT34" s="381"/>
      <c r="FRU34" s="381"/>
      <c r="FRV34" s="381"/>
      <c r="FRW34" s="381"/>
      <c r="FRX34" s="381"/>
      <c r="FRY34" s="381"/>
      <c r="FRZ34" s="381"/>
      <c r="FSA34" s="381"/>
      <c r="FSB34" s="381"/>
      <c r="FSC34" s="381"/>
      <c r="FSD34" s="381"/>
      <c r="FSE34" s="381"/>
      <c r="FSF34" s="381"/>
      <c r="FSG34" s="381"/>
      <c r="FSH34" s="381"/>
      <c r="FSI34" s="381"/>
      <c r="FSJ34" s="381"/>
      <c r="FSK34" s="381"/>
      <c r="FSL34" s="381"/>
      <c r="FSM34" s="381"/>
      <c r="FSN34" s="381"/>
      <c r="FSO34" s="381"/>
      <c r="FSP34" s="381"/>
      <c r="FSQ34" s="381"/>
      <c r="FSR34" s="381"/>
      <c r="FSS34" s="381"/>
      <c r="FST34" s="381"/>
      <c r="FSU34" s="381"/>
      <c r="FSV34" s="381"/>
      <c r="FSW34" s="381"/>
      <c r="FSX34" s="381"/>
      <c r="FSY34" s="381"/>
      <c r="FSZ34" s="381"/>
      <c r="FTA34" s="381"/>
      <c r="FTB34" s="381"/>
      <c r="FTC34" s="381"/>
      <c r="FTD34" s="381"/>
      <c r="FTE34" s="381"/>
      <c r="FTF34" s="381"/>
      <c r="FTG34" s="381"/>
      <c r="FTH34" s="381"/>
      <c r="FTI34" s="381"/>
      <c r="FTJ34" s="381"/>
      <c r="FTK34" s="381"/>
      <c r="FTL34" s="381"/>
      <c r="FTM34" s="381"/>
      <c r="FTN34" s="381"/>
      <c r="FTO34" s="381"/>
      <c r="FTP34" s="381"/>
      <c r="FTQ34" s="381"/>
      <c r="FTR34" s="381"/>
      <c r="FTS34" s="381"/>
      <c r="FTT34" s="381"/>
      <c r="FTU34" s="381"/>
      <c r="FTV34" s="381"/>
      <c r="FTW34" s="381"/>
      <c r="FTX34" s="381"/>
      <c r="FTY34" s="381"/>
      <c r="FTZ34" s="381"/>
      <c r="FUA34" s="381"/>
      <c r="FUB34" s="381"/>
      <c r="FUC34" s="381"/>
      <c r="FUD34" s="381"/>
      <c r="FUE34" s="381"/>
      <c r="FUF34" s="381"/>
      <c r="FUG34" s="381"/>
      <c r="FUH34" s="381"/>
      <c r="FUI34" s="381"/>
      <c r="FUJ34" s="381"/>
      <c r="FUK34" s="381"/>
      <c r="FUL34" s="381"/>
      <c r="FUM34" s="381"/>
      <c r="FUN34" s="381"/>
      <c r="FUO34" s="381"/>
      <c r="FUP34" s="381"/>
      <c r="FUQ34" s="381"/>
      <c r="FUR34" s="381"/>
      <c r="FUS34" s="381"/>
      <c r="FUT34" s="381"/>
      <c r="FUU34" s="381"/>
      <c r="FUV34" s="381"/>
      <c r="FUW34" s="381"/>
      <c r="FUX34" s="381"/>
      <c r="FUY34" s="381"/>
      <c r="FUZ34" s="381"/>
      <c r="FVA34" s="381"/>
      <c r="FVB34" s="381"/>
      <c r="FVC34" s="381"/>
      <c r="FVD34" s="381"/>
      <c r="FVE34" s="381"/>
      <c r="FVF34" s="381"/>
      <c r="FVG34" s="381"/>
      <c r="FVH34" s="381"/>
      <c r="FVI34" s="381"/>
      <c r="FVJ34" s="381"/>
      <c r="FVK34" s="381"/>
      <c r="FVL34" s="381"/>
      <c r="FVM34" s="381"/>
      <c r="FVN34" s="381"/>
      <c r="FVO34" s="381"/>
      <c r="FVP34" s="381"/>
      <c r="FVQ34" s="381"/>
      <c r="FVR34" s="381"/>
      <c r="FVS34" s="381"/>
      <c r="FVT34" s="381"/>
      <c r="FVU34" s="381"/>
      <c r="FVV34" s="381"/>
      <c r="FVW34" s="381"/>
      <c r="FVX34" s="381"/>
      <c r="FVY34" s="381"/>
      <c r="FVZ34" s="381"/>
      <c r="FWA34" s="381"/>
      <c r="FWB34" s="381"/>
      <c r="FWC34" s="381"/>
      <c r="FWD34" s="381"/>
      <c r="FWE34" s="381"/>
      <c r="FWF34" s="381"/>
      <c r="FWG34" s="381"/>
      <c r="FWH34" s="381"/>
      <c r="FWI34" s="381"/>
      <c r="FWJ34" s="381"/>
      <c r="FWK34" s="381"/>
      <c r="FWL34" s="381"/>
      <c r="FWM34" s="381"/>
      <c r="FWN34" s="381"/>
      <c r="FWO34" s="381"/>
      <c r="FWP34" s="381"/>
      <c r="FWQ34" s="381"/>
      <c r="FWR34" s="381"/>
      <c r="FWS34" s="381"/>
      <c r="FWT34" s="381"/>
      <c r="FWU34" s="381"/>
      <c r="FWV34" s="381"/>
      <c r="FWW34" s="381"/>
      <c r="FWX34" s="381"/>
      <c r="FWY34" s="381"/>
      <c r="FWZ34" s="381"/>
      <c r="FXA34" s="381"/>
      <c r="FXB34" s="381"/>
      <c r="FXC34" s="381"/>
      <c r="FXD34" s="381"/>
      <c r="FXE34" s="381"/>
      <c r="FXF34" s="381"/>
      <c r="FXG34" s="381"/>
      <c r="FXH34" s="381"/>
      <c r="FXI34" s="381"/>
      <c r="FXJ34" s="381"/>
      <c r="FXK34" s="381"/>
      <c r="FXL34" s="381"/>
      <c r="FXM34" s="381"/>
      <c r="FXN34" s="381"/>
      <c r="FXO34" s="381"/>
      <c r="FXP34" s="381"/>
      <c r="FXQ34" s="381"/>
      <c r="FXR34" s="381"/>
      <c r="FXS34" s="381"/>
      <c r="FXT34" s="381"/>
      <c r="FXU34" s="381"/>
      <c r="FXV34" s="381"/>
      <c r="FXW34" s="381"/>
      <c r="FXX34" s="381"/>
      <c r="FXY34" s="381"/>
      <c r="FXZ34" s="381"/>
      <c r="FYA34" s="381"/>
      <c r="FYB34" s="381"/>
      <c r="FYC34" s="381"/>
      <c r="FYD34" s="381"/>
      <c r="FYE34" s="381"/>
      <c r="FYF34" s="381"/>
      <c r="FYG34" s="381"/>
      <c r="FYH34" s="381"/>
      <c r="FYI34" s="381"/>
      <c r="FYJ34" s="381"/>
      <c r="FYK34" s="381"/>
      <c r="FYL34" s="381"/>
      <c r="FYM34" s="381"/>
      <c r="FYN34" s="381"/>
      <c r="FYO34" s="381"/>
      <c r="FYP34" s="381"/>
      <c r="FYQ34" s="381"/>
      <c r="FYR34" s="381"/>
      <c r="FYS34" s="381"/>
      <c r="FYT34" s="381"/>
      <c r="FYU34" s="381"/>
      <c r="FYV34" s="381"/>
      <c r="FYW34" s="381"/>
      <c r="FYX34" s="381"/>
      <c r="FYY34" s="381"/>
      <c r="FYZ34" s="381"/>
      <c r="FZA34" s="381"/>
      <c r="FZB34" s="381"/>
      <c r="FZC34" s="381"/>
      <c r="FZD34" s="381"/>
      <c r="FZE34" s="381"/>
      <c r="FZF34" s="381"/>
      <c r="FZG34" s="381"/>
      <c r="FZH34" s="381"/>
      <c r="FZI34" s="381"/>
      <c r="FZJ34" s="381"/>
      <c r="FZK34" s="381"/>
      <c r="FZL34" s="381"/>
      <c r="FZM34" s="381"/>
      <c r="FZN34" s="381"/>
      <c r="FZO34" s="381"/>
      <c r="FZP34" s="381"/>
      <c r="FZQ34" s="381"/>
      <c r="FZR34" s="381"/>
      <c r="FZS34" s="381"/>
      <c r="FZT34" s="381"/>
      <c r="FZU34" s="381"/>
      <c r="FZV34" s="381"/>
      <c r="FZW34" s="381"/>
      <c r="FZX34" s="381"/>
      <c r="FZY34" s="381"/>
      <c r="FZZ34" s="381"/>
      <c r="GAA34" s="381"/>
      <c r="GAB34" s="381"/>
      <c r="GAC34" s="381"/>
      <c r="GAD34" s="381"/>
      <c r="GAE34" s="381"/>
      <c r="GAF34" s="381"/>
      <c r="GAG34" s="381"/>
      <c r="GAH34" s="381"/>
      <c r="GAI34" s="381"/>
      <c r="GAJ34" s="381"/>
      <c r="GAK34" s="381"/>
      <c r="GAL34" s="381"/>
      <c r="GAM34" s="381"/>
      <c r="GAN34" s="381"/>
      <c r="GAO34" s="381"/>
      <c r="GAP34" s="381"/>
      <c r="GAQ34" s="381"/>
      <c r="GAR34" s="381"/>
      <c r="GAS34" s="381"/>
      <c r="GAT34" s="381"/>
      <c r="GAU34" s="381"/>
      <c r="GAV34" s="381"/>
      <c r="GAW34" s="381"/>
      <c r="GAX34" s="381"/>
      <c r="GAY34" s="381"/>
      <c r="GAZ34" s="381"/>
      <c r="GBA34" s="381"/>
      <c r="GBB34" s="381"/>
      <c r="GBC34" s="381"/>
      <c r="GBD34" s="381"/>
      <c r="GBE34" s="381"/>
      <c r="GBF34" s="381"/>
      <c r="GBG34" s="381"/>
      <c r="GBH34" s="381"/>
      <c r="GBI34" s="381"/>
      <c r="GBJ34" s="381"/>
      <c r="GBK34" s="381"/>
      <c r="GBL34" s="381"/>
      <c r="GBM34" s="381"/>
      <c r="GBN34" s="381"/>
      <c r="GBO34" s="381"/>
      <c r="GBP34" s="381"/>
      <c r="GBQ34" s="381"/>
      <c r="GBR34" s="381"/>
      <c r="GBS34" s="381"/>
      <c r="GBT34" s="381"/>
      <c r="GBU34" s="381"/>
      <c r="GBV34" s="381"/>
      <c r="GBW34" s="381"/>
      <c r="GBX34" s="381"/>
      <c r="GBY34" s="381"/>
      <c r="GBZ34" s="381"/>
      <c r="GCA34" s="381"/>
      <c r="GCB34" s="381"/>
      <c r="GCC34" s="381"/>
      <c r="GCD34" s="381"/>
      <c r="GCE34" s="381"/>
      <c r="GCF34" s="381"/>
      <c r="GCG34" s="381"/>
      <c r="GCH34" s="381"/>
      <c r="GCI34" s="381"/>
      <c r="GCJ34" s="381"/>
      <c r="GCK34" s="381"/>
      <c r="GCL34" s="381"/>
      <c r="GCM34" s="381"/>
      <c r="GCN34" s="381"/>
      <c r="GCO34" s="381"/>
      <c r="GCP34" s="381"/>
      <c r="GCQ34" s="381"/>
      <c r="GCR34" s="381"/>
      <c r="GCS34" s="381"/>
      <c r="GCT34" s="381"/>
      <c r="GCU34" s="381"/>
      <c r="GCV34" s="381"/>
      <c r="GCW34" s="381"/>
      <c r="GCX34" s="381"/>
      <c r="GCY34" s="381"/>
      <c r="GCZ34" s="381"/>
      <c r="GDA34" s="381"/>
      <c r="GDB34" s="381"/>
      <c r="GDC34" s="381"/>
      <c r="GDD34" s="381"/>
      <c r="GDE34" s="381"/>
      <c r="GDF34" s="381"/>
      <c r="GDG34" s="381"/>
      <c r="GDH34" s="381"/>
      <c r="GDI34" s="381"/>
      <c r="GDJ34" s="381"/>
      <c r="GDK34" s="381"/>
      <c r="GDL34" s="381"/>
      <c r="GDM34" s="381"/>
      <c r="GDN34" s="381"/>
      <c r="GDO34" s="381"/>
      <c r="GDP34" s="381"/>
      <c r="GDQ34" s="381"/>
      <c r="GDR34" s="381"/>
      <c r="GDS34" s="381"/>
      <c r="GDT34" s="381"/>
      <c r="GDU34" s="381"/>
      <c r="GDV34" s="381"/>
      <c r="GDW34" s="381"/>
      <c r="GDX34" s="381"/>
      <c r="GDY34" s="381"/>
      <c r="GDZ34" s="381"/>
      <c r="GEA34" s="381"/>
      <c r="GEB34" s="381"/>
      <c r="GEC34" s="381"/>
      <c r="GED34" s="381"/>
      <c r="GEE34" s="381"/>
      <c r="GEF34" s="381"/>
      <c r="GEG34" s="381"/>
      <c r="GEH34" s="381"/>
      <c r="GEI34" s="381"/>
      <c r="GEJ34" s="381"/>
      <c r="GEK34" s="381"/>
      <c r="GEL34" s="381"/>
      <c r="GEM34" s="381"/>
      <c r="GEN34" s="381"/>
      <c r="GEO34" s="381"/>
      <c r="GEP34" s="381"/>
      <c r="GEQ34" s="381"/>
      <c r="GER34" s="381"/>
      <c r="GES34" s="381"/>
      <c r="GET34" s="381"/>
      <c r="GEU34" s="381"/>
      <c r="GEV34" s="381"/>
      <c r="GEW34" s="381"/>
      <c r="GEX34" s="381"/>
      <c r="GEY34" s="381"/>
      <c r="GEZ34" s="381"/>
      <c r="GFA34" s="381"/>
      <c r="GFB34" s="381"/>
      <c r="GFC34" s="381"/>
      <c r="GFD34" s="381"/>
      <c r="GFE34" s="381"/>
      <c r="GFF34" s="381"/>
      <c r="GFG34" s="381"/>
      <c r="GFH34" s="381"/>
      <c r="GFI34" s="381"/>
      <c r="GFJ34" s="381"/>
      <c r="GFK34" s="381"/>
      <c r="GFL34" s="381"/>
      <c r="GFM34" s="381"/>
      <c r="GFN34" s="381"/>
      <c r="GFO34" s="381"/>
      <c r="GFP34" s="381"/>
      <c r="GFQ34" s="381"/>
      <c r="GFR34" s="381"/>
      <c r="GFS34" s="381"/>
      <c r="GFT34" s="381"/>
      <c r="GFU34" s="381"/>
      <c r="GFV34" s="381"/>
      <c r="GFW34" s="381"/>
      <c r="GFX34" s="381"/>
      <c r="GFY34" s="381"/>
      <c r="GFZ34" s="381"/>
      <c r="GGA34" s="381"/>
      <c r="GGB34" s="381"/>
      <c r="GGC34" s="381"/>
      <c r="GGD34" s="381"/>
      <c r="GGE34" s="381"/>
      <c r="GGF34" s="381"/>
      <c r="GGG34" s="381"/>
      <c r="GGH34" s="381"/>
      <c r="GGI34" s="381"/>
      <c r="GGJ34" s="381"/>
      <c r="GGK34" s="381"/>
      <c r="GGL34" s="381"/>
      <c r="GGM34" s="381"/>
      <c r="GGN34" s="381"/>
      <c r="GGO34" s="381"/>
      <c r="GGP34" s="381"/>
      <c r="GGQ34" s="381"/>
      <c r="GGR34" s="381"/>
      <c r="GGS34" s="381"/>
      <c r="GGT34" s="381"/>
      <c r="GGU34" s="381"/>
      <c r="GGV34" s="381"/>
      <c r="GGW34" s="381"/>
      <c r="GGX34" s="381"/>
      <c r="GGY34" s="381"/>
      <c r="GGZ34" s="381"/>
      <c r="GHA34" s="381"/>
      <c r="GHB34" s="381"/>
      <c r="GHC34" s="381"/>
      <c r="GHD34" s="381"/>
      <c r="GHE34" s="381"/>
      <c r="GHF34" s="381"/>
      <c r="GHG34" s="381"/>
      <c r="GHH34" s="381"/>
      <c r="GHI34" s="381"/>
      <c r="GHJ34" s="381"/>
      <c r="GHK34" s="381"/>
      <c r="GHL34" s="381"/>
      <c r="GHM34" s="381"/>
      <c r="GHN34" s="381"/>
      <c r="GHO34" s="381"/>
      <c r="GHP34" s="381"/>
      <c r="GHQ34" s="381"/>
      <c r="GHR34" s="381"/>
      <c r="GHS34" s="381"/>
      <c r="GHT34" s="381"/>
      <c r="GHU34" s="381"/>
      <c r="GHV34" s="381"/>
      <c r="GHW34" s="381"/>
      <c r="GHX34" s="381"/>
      <c r="GHY34" s="381"/>
      <c r="GHZ34" s="381"/>
      <c r="GIA34" s="381"/>
      <c r="GIB34" s="381"/>
      <c r="GIC34" s="381"/>
      <c r="GID34" s="381"/>
      <c r="GIE34" s="381"/>
      <c r="GIF34" s="381"/>
      <c r="GIG34" s="381"/>
      <c r="GIH34" s="381"/>
      <c r="GII34" s="381"/>
      <c r="GIJ34" s="381"/>
      <c r="GIK34" s="381"/>
      <c r="GIL34" s="381"/>
      <c r="GIM34" s="381"/>
      <c r="GIN34" s="381"/>
      <c r="GIO34" s="381"/>
      <c r="GIP34" s="381"/>
      <c r="GIQ34" s="381"/>
      <c r="GIR34" s="381"/>
      <c r="GIS34" s="381"/>
      <c r="GIT34" s="381"/>
      <c r="GIU34" s="381"/>
      <c r="GIV34" s="381"/>
      <c r="GIW34" s="381"/>
      <c r="GIX34" s="381"/>
      <c r="GIY34" s="381"/>
      <c r="GIZ34" s="381"/>
      <c r="GJA34" s="381"/>
      <c r="GJB34" s="381"/>
      <c r="GJC34" s="381"/>
      <c r="GJD34" s="381"/>
      <c r="GJE34" s="381"/>
      <c r="GJF34" s="381"/>
      <c r="GJG34" s="381"/>
      <c r="GJH34" s="381"/>
      <c r="GJI34" s="381"/>
      <c r="GJJ34" s="381"/>
      <c r="GJK34" s="381"/>
      <c r="GJL34" s="381"/>
      <c r="GJM34" s="381"/>
      <c r="GJN34" s="381"/>
      <c r="GJO34" s="381"/>
      <c r="GJP34" s="381"/>
      <c r="GJQ34" s="381"/>
      <c r="GJR34" s="381"/>
      <c r="GJS34" s="381"/>
      <c r="GJT34" s="381"/>
      <c r="GJU34" s="381"/>
      <c r="GJV34" s="381"/>
      <c r="GJW34" s="381"/>
      <c r="GJX34" s="381"/>
      <c r="GJY34" s="381"/>
      <c r="GJZ34" s="381"/>
      <c r="GKA34" s="381"/>
      <c r="GKB34" s="381"/>
      <c r="GKC34" s="381"/>
      <c r="GKD34" s="381"/>
      <c r="GKE34" s="381"/>
      <c r="GKF34" s="381"/>
      <c r="GKG34" s="381"/>
      <c r="GKH34" s="381"/>
      <c r="GKI34" s="381"/>
      <c r="GKJ34" s="381"/>
      <c r="GKK34" s="381"/>
      <c r="GKL34" s="381"/>
      <c r="GKM34" s="381"/>
      <c r="GKN34" s="381"/>
      <c r="GKO34" s="381"/>
      <c r="GKP34" s="381"/>
      <c r="GKQ34" s="381"/>
      <c r="GKR34" s="381"/>
      <c r="GKS34" s="381"/>
      <c r="GKT34" s="381"/>
      <c r="GKU34" s="381"/>
      <c r="GKV34" s="381"/>
      <c r="GKW34" s="381"/>
      <c r="GKX34" s="381"/>
      <c r="GKY34" s="381"/>
      <c r="GKZ34" s="381"/>
      <c r="GLA34" s="381"/>
      <c r="GLB34" s="381"/>
      <c r="GLC34" s="381"/>
      <c r="GLD34" s="381"/>
      <c r="GLE34" s="381"/>
      <c r="GLF34" s="381"/>
      <c r="GLG34" s="381"/>
      <c r="GLH34" s="381"/>
      <c r="GLI34" s="381"/>
      <c r="GLJ34" s="381"/>
      <c r="GLK34" s="381"/>
      <c r="GLL34" s="381"/>
      <c r="GLM34" s="381"/>
      <c r="GLN34" s="381"/>
      <c r="GLO34" s="381"/>
      <c r="GLP34" s="381"/>
      <c r="GLQ34" s="381"/>
      <c r="GLR34" s="381"/>
      <c r="GLS34" s="381"/>
      <c r="GLT34" s="381"/>
      <c r="GLU34" s="381"/>
      <c r="GLV34" s="381"/>
      <c r="GLW34" s="381"/>
      <c r="GLX34" s="381"/>
      <c r="GLY34" s="381"/>
      <c r="GLZ34" s="381"/>
      <c r="GMA34" s="381"/>
      <c r="GMB34" s="381"/>
      <c r="GMC34" s="381"/>
      <c r="GMD34" s="381"/>
      <c r="GME34" s="381"/>
      <c r="GMF34" s="381"/>
      <c r="GMG34" s="381"/>
      <c r="GMH34" s="381"/>
      <c r="GMI34" s="381"/>
      <c r="GMJ34" s="381"/>
      <c r="GMK34" s="381"/>
      <c r="GML34" s="381"/>
      <c r="GMM34" s="381"/>
      <c r="GMN34" s="381"/>
      <c r="GMO34" s="381"/>
      <c r="GMP34" s="381"/>
      <c r="GMQ34" s="381"/>
      <c r="GMR34" s="381"/>
      <c r="GMS34" s="381"/>
      <c r="GMT34" s="381"/>
      <c r="GMU34" s="381"/>
      <c r="GMV34" s="381"/>
      <c r="GMW34" s="381"/>
      <c r="GMX34" s="381"/>
      <c r="GMY34" s="381"/>
      <c r="GMZ34" s="381"/>
      <c r="GNA34" s="381"/>
      <c r="GNB34" s="381"/>
      <c r="GNC34" s="381"/>
      <c r="GND34" s="381"/>
      <c r="GNE34" s="381"/>
      <c r="GNF34" s="381"/>
      <c r="GNG34" s="381"/>
      <c r="GNH34" s="381"/>
      <c r="GNI34" s="381"/>
      <c r="GNJ34" s="381"/>
      <c r="GNK34" s="381"/>
      <c r="GNL34" s="381"/>
      <c r="GNM34" s="381"/>
      <c r="GNN34" s="381"/>
      <c r="GNO34" s="381"/>
      <c r="GNP34" s="381"/>
      <c r="GNQ34" s="381"/>
      <c r="GNR34" s="381"/>
      <c r="GNS34" s="381"/>
      <c r="GNT34" s="381"/>
      <c r="GNU34" s="381"/>
      <c r="GNV34" s="381"/>
      <c r="GNW34" s="381"/>
      <c r="GNX34" s="381"/>
      <c r="GNY34" s="381"/>
      <c r="GNZ34" s="381"/>
      <c r="GOA34" s="381"/>
      <c r="GOB34" s="381"/>
      <c r="GOC34" s="381"/>
      <c r="GOD34" s="381"/>
      <c r="GOE34" s="381"/>
      <c r="GOF34" s="381"/>
      <c r="GOG34" s="381"/>
      <c r="GOH34" s="381"/>
      <c r="GOI34" s="381"/>
      <c r="GOJ34" s="381"/>
      <c r="GOK34" s="381"/>
      <c r="GOL34" s="381"/>
      <c r="GOM34" s="381"/>
      <c r="GON34" s="381"/>
      <c r="GOO34" s="381"/>
      <c r="GOP34" s="381"/>
      <c r="GOQ34" s="381"/>
      <c r="GOR34" s="381"/>
      <c r="GOS34" s="381"/>
      <c r="GOT34" s="381"/>
      <c r="GOU34" s="381"/>
      <c r="GOV34" s="381"/>
      <c r="GOW34" s="381"/>
      <c r="GOX34" s="381"/>
      <c r="GOY34" s="381"/>
      <c r="GOZ34" s="381"/>
      <c r="GPA34" s="381"/>
      <c r="GPB34" s="381"/>
      <c r="GPC34" s="381"/>
      <c r="GPD34" s="381"/>
      <c r="GPE34" s="381"/>
      <c r="GPF34" s="381"/>
      <c r="GPG34" s="381"/>
      <c r="GPH34" s="381"/>
      <c r="GPI34" s="381"/>
      <c r="GPJ34" s="381"/>
      <c r="GPK34" s="381"/>
      <c r="GPL34" s="381"/>
      <c r="GPM34" s="381"/>
      <c r="GPN34" s="381"/>
      <c r="GPO34" s="381"/>
      <c r="GPP34" s="381"/>
      <c r="GPQ34" s="381"/>
      <c r="GPR34" s="381"/>
      <c r="GPS34" s="381"/>
      <c r="GPT34" s="381"/>
      <c r="GPU34" s="381"/>
      <c r="GPV34" s="381"/>
      <c r="GPW34" s="381"/>
      <c r="GPX34" s="381"/>
      <c r="GPY34" s="381"/>
      <c r="GPZ34" s="381"/>
      <c r="GQA34" s="381"/>
      <c r="GQB34" s="381"/>
      <c r="GQC34" s="381"/>
      <c r="GQD34" s="381"/>
      <c r="GQE34" s="381"/>
      <c r="GQF34" s="381"/>
      <c r="GQG34" s="381"/>
      <c r="GQH34" s="381"/>
      <c r="GQI34" s="381"/>
      <c r="GQJ34" s="381"/>
      <c r="GQK34" s="381"/>
      <c r="GQL34" s="381"/>
      <c r="GQM34" s="381"/>
      <c r="GQN34" s="381"/>
      <c r="GQO34" s="381"/>
      <c r="GQP34" s="381"/>
      <c r="GQQ34" s="381"/>
      <c r="GQR34" s="381"/>
      <c r="GQS34" s="381"/>
      <c r="GQT34" s="381"/>
      <c r="GQU34" s="381"/>
      <c r="GQV34" s="381"/>
      <c r="GQW34" s="381"/>
      <c r="GQX34" s="381"/>
      <c r="GQY34" s="381"/>
      <c r="GQZ34" s="381"/>
      <c r="GRA34" s="381"/>
      <c r="GRB34" s="381"/>
      <c r="GRC34" s="381"/>
      <c r="GRD34" s="381"/>
      <c r="GRE34" s="381"/>
      <c r="GRF34" s="381"/>
      <c r="GRG34" s="381"/>
      <c r="GRH34" s="381"/>
      <c r="GRI34" s="381"/>
      <c r="GRJ34" s="381"/>
      <c r="GRK34" s="381"/>
      <c r="GRL34" s="381"/>
      <c r="GRM34" s="381"/>
      <c r="GRN34" s="381"/>
      <c r="GRO34" s="381"/>
      <c r="GRP34" s="381"/>
      <c r="GRQ34" s="381"/>
      <c r="GRR34" s="381"/>
      <c r="GRS34" s="381"/>
      <c r="GRT34" s="381"/>
      <c r="GRU34" s="381"/>
      <c r="GRV34" s="381"/>
      <c r="GRW34" s="381"/>
      <c r="GRX34" s="381"/>
      <c r="GRY34" s="381"/>
      <c r="GRZ34" s="381"/>
      <c r="GSA34" s="381"/>
      <c r="GSB34" s="381"/>
      <c r="GSC34" s="381"/>
      <c r="GSD34" s="381"/>
      <c r="GSE34" s="381"/>
      <c r="GSF34" s="381"/>
      <c r="GSG34" s="381"/>
      <c r="GSH34" s="381"/>
      <c r="GSI34" s="381"/>
      <c r="GSJ34" s="381"/>
      <c r="GSK34" s="381"/>
      <c r="GSL34" s="381"/>
      <c r="GSM34" s="381"/>
      <c r="GSN34" s="381"/>
      <c r="GSO34" s="381"/>
      <c r="GSP34" s="381"/>
      <c r="GSQ34" s="381"/>
      <c r="GSR34" s="381"/>
      <c r="GSS34" s="381"/>
      <c r="GST34" s="381"/>
      <c r="GSU34" s="381"/>
      <c r="GSV34" s="381"/>
      <c r="GSW34" s="381"/>
      <c r="GSX34" s="381"/>
      <c r="GSY34" s="381"/>
      <c r="GSZ34" s="381"/>
      <c r="GTA34" s="381"/>
      <c r="GTB34" s="381"/>
      <c r="GTC34" s="381"/>
      <c r="GTD34" s="381"/>
      <c r="GTE34" s="381"/>
      <c r="GTF34" s="381"/>
      <c r="GTG34" s="381"/>
      <c r="GTH34" s="381"/>
      <c r="GTI34" s="381"/>
      <c r="GTJ34" s="381"/>
      <c r="GTK34" s="381"/>
      <c r="GTL34" s="381"/>
      <c r="GTM34" s="381"/>
      <c r="GTN34" s="381"/>
      <c r="GTO34" s="381"/>
      <c r="GTP34" s="381"/>
      <c r="GTQ34" s="381"/>
      <c r="GTR34" s="381"/>
      <c r="GTS34" s="381"/>
      <c r="GTT34" s="381"/>
      <c r="GTU34" s="381"/>
      <c r="GTV34" s="381"/>
      <c r="GTW34" s="381"/>
      <c r="GTX34" s="381"/>
      <c r="GTY34" s="381"/>
      <c r="GTZ34" s="381"/>
      <c r="GUA34" s="381"/>
      <c r="GUB34" s="381"/>
      <c r="GUC34" s="381"/>
      <c r="GUD34" s="381"/>
      <c r="GUE34" s="381"/>
      <c r="GUF34" s="381"/>
      <c r="GUG34" s="381"/>
      <c r="GUH34" s="381"/>
      <c r="GUI34" s="381"/>
      <c r="GUJ34" s="381"/>
      <c r="GUK34" s="381"/>
      <c r="GUL34" s="381"/>
      <c r="GUM34" s="381"/>
      <c r="GUN34" s="381"/>
      <c r="GUO34" s="381"/>
      <c r="GUP34" s="381"/>
      <c r="GUQ34" s="381"/>
      <c r="GUR34" s="381"/>
      <c r="GUS34" s="381"/>
      <c r="GUT34" s="381"/>
      <c r="GUU34" s="381"/>
      <c r="GUV34" s="381"/>
      <c r="GUW34" s="381"/>
      <c r="GUX34" s="381"/>
      <c r="GUY34" s="381"/>
      <c r="GUZ34" s="381"/>
      <c r="GVA34" s="381"/>
      <c r="GVB34" s="381"/>
      <c r="GVC34" s="381"/>
      <c r="GVD34" s="381"/>
      <c r="GVE34" s="381"/>
      <c r="GVF34" s="381"/>
      <c r="GVG34" s="381"/>
      <c r="GVH34" s="381"/>
      <c r="GVI34" s="381"/>
      <c r="GVJ34" s="381"/>
      <c r="GVK34" s="381"/>
      <c r="GVL34" s="381"/>
      <c r="GVM34" s="381"/>
      <c r="GVN34" s="381"/>
      <c r="GVO34" s="381"/>
      <c r="GVP34" s="381"/>
      <c r="GVQ34" s="381"/>
      <c r="GVR34" s="381"/>
      <c r="GVS34" s="381"/>
      <c r="GVT34" s="381"/>
      <c r="GVU34" s="381"/>
      <c r="GVV34" s="381"/>
      <c r="GVW34" s="381"/>
      <c r="GVX34" s="381"/>
      <c r="GVY34" s="381"/>
      <c r="GVZ34" s="381"/>
      <c r="GWA34" s="381"/>
      <c r="GWB34" s="381"/>
      <c r="GWC34" s="381"/>
      <c r="GWD34" s="381"/>
      <c r="GWE34" s="381"/>
      <c r="GWF34" s="381"/>
      <c r="GWG34" s="381"/>
      <c r="GWH34" s="381"/>
      <c r="GWI34" s="381"/>
      <c r="GWJ34" s="381"/>
      <c r="GWK34" s="381"/>
      <c r="GWL34" s="381"/>
      <c r="GWM34" s="381"/>
      <c r="GWN34" s="381"/>
      <c r="GWO34" s="381"/>
      <c r="GWP34" s="381"/>
      <c r="GWQ34" s="381"/>
      <c r="GWR34" s="381"/>
      <c r="GWS34" s="381"/>
      <c r="GWT34" s="381"/>
      <c r="GWU34" s="381"/>
      <c r="GWV34" s="381"/>
      <c r="GWW34" s="381"/>
      <c r="GWX34" s="381"/>
      <c r="GWY34" s="381"/>
      <c r="GWZ34" s="381"/>
      <c r="GXA34" s="381"/>
      <c r="GXB34" s="381"/>
      <c r="GXC34" s="381"/>
      <c r="GXD34" s="381"/>
      <c r="GXE34" s="381"/>
      <c r="GXF34" s="381"/>
      <c r="GXG34" s="381"/>
      <c r="GXH34" s="381"/>
      <c r="GXI34" s="381"/>
      <c r="GXJ34" s="381"/>
      <c r="GXK34" s="381"/>
      <c r="GXL34" s="381"/>
      <c r="GXM34" s="381"/>
      <c r="GXN34" s="381"/>
      <c r="GXO34" s="381"/>
      <c r="GXP34" s="381"/>
      <c r="GXQ34" s="381"/>
      <c r="GXR34" s="381"/>
      <c r="GXS34" s="381"/>
      <c r="GXT34" s="381"/>
      <c r="GXU34" s="381"/>
      <c r="GXV34" s="381"/>
      <c r="GXW34" s="381"/>
      <c r="GXX34" s="381"/>
      <c r="GXY34" s="381"/>
      <c r="GXZ34" s="381"/>
      <c r="GYA34" s="381"/>
      <c r="GYB34" s="381"/>
      <c r="GYC34" s="381"/>
      <c r="GYD34" s="381"/>
      <c r="GYE34" s="381"/>
      <c r="GYF34" s="381"/>
      <c r="GYG34" s="381"/>
      <c r="GYH34" s="381"/>
      <c r="GYI34" s="381"/>
      <c r="GYJ34" s="381"/>
      <c r="GYK34" s="381"/>
      <c r="GYL34" s="381"/>
      <c r="GYM34" s="381"/>
      <c r="GYN34" s="381"/>
      <c r="GYO34" s="381"/>
      <c r="GYP34" s="381"/>
      <c r="GYQ34" s="381"/>
      <c r="GYR34" s="381"/>
      <c r="GYS34" s="381"/>
      <c r="GYT34" s="381"/>
      <c r="GYU34" s="381"/>
      <c r="GYV34" s="381"/>
      <c r="GYW34" s="381"/>
      <c r="GYX34" s="381"/>
      <c r="GYY34" s="381"/>
      <c r="GYZ34" s="381"/>
      <c r="GZA34" s="381"/>
      <c r="GZB34" s="381"/>
      <c r="GZC34" s="381"/>
      <c r="GZD34" s="381"/>
      <c r="GZE34" s="381"/>
      <c r="GZF34" s="381"/>
      <c r="GZG34" s="381"/>
      <c r="GZH34" s="381"/>
      <c r="GZI34" s="381"/>
      <c r="GZJ34" s="381"/>
      <c r="GZK34" s="381"/>
      <c r="GZL34" s="381"/>
      <c r="GZM34" s="381"/>
      <c r="GZN34" s="381"/>
      <c r="GZO34" s="381"/>
      <c r="GZP34" s="381"/>
      <c r="GZQ34" s="381"/>
      <c r="GZR34" s="381"/>
      <c r="GZS34" s="381"/>
      <c r="GZT34" s="381"/>
      <c r="GZU34" s="381"/>
      <c r="GZV34" s="381"/>
      <c r="GZW34" s="381"/>
      <c r="GZX34" s="381"/>
      <c r="GZY34" s="381"/>
      <c r="GZZ34" s="381"/>
      <c r="HAA34" s="381"/>
      <c r="HAB34" s="381"/>
      <c r="HAC34" s="381"/>
      <c r="HAD34" s="381"/>
      <c r="HAE34" s="381"/>
      <c r="HAF34" s="381"/>
      <c r="HAG34" s="381"/>
      <c r="HAH34" s="381"/>
      <c r="HAI34" s="381"/>
      <c r="HAJ34" s="381"/>
      <c r="HAK34" s="381"/>
      <c r="HAL34" s="381"/>
      <c r="HAM34" s="381"/>
      <c r="HAN34" s="381"/>
      <c r="HAO34" s="381"/>
      <c r="HAP34" s="381"/>
      <c r="HAQ34" s="381"/>
      <c r="HAR34" s="381"/>
      <c r="HAS34" s="381"/>
      <c r="HAT34" s="381"/>
      <c r="HAU34" s="381"/>
      <c r="HAV34" s="381"/>
      <c r="HAW34" s="381"/>
      <c r="HAX34" s="381"/>
      <c r="HAY34" s="381"/>
      <c r="HAZ34" s="381"/>
      <c r="HBA34" s="381"/>
      <c r="HBB34" s="381"/>
      <c r="HBC34" s="381"/>
      <c r="HBD34" s="381"/>
      <c r="HBE34" s="381"/>
      <c r="HBF34" s="381"/>
      <c r="HBG34" s="381"/>
      <c r="HBH34" s="381"/>
      <c r="HBI34" s="381"/>
      <c r="HBJ34" s="381"/>
      <c r="HBK34" s="381"/>
      <c r="HBL34" s="381"/>
      <c r="HBM34" s="381"/>
      <c r="HBN34" s="381"/>
      <c r="HBO34" s="381"/>
      <c r="HBP34" s="381"/>
      <c r="HBQ34" s="381"/>
      <c r="HBR34" s="381"/>
      <c r="HBS34" s="381"/>
      <c r="HBT34" s="381"/>
      <c r="HBU34" s="381"/>
      <c r="HBV34" s="381"/>
      <c r="HBW34" s="381"/>
      <c r="HBX34" s="381"/>
      <c r="HBY34" s="381"/>
      <c r="HBZ34" s="381"/>
      <c r="HCA34" s="381"/>
      <c r="HCB34" s="381"/>
      <c r="HCC34" s="381"/>
      <c r="HCD34" s="381"/>
      <c r="HCE34" s="381"/>
      <c r="HCF34" s="381"/>
      <c r="HCG34" s="381"/>
      <c r="HCH34" s="381"/>
      <c r="HCI34" s="381"/>
      <c r="HCJ34" s="381"/>
      <c r="HCK34" s="381"/>
      <c r="HCL34" s="381"/>
      <c r="HCM34" s="381"/>
      <c r="HCN34" s="381"/>
      <c r="HCO34" s="381"/>
      <c r="HCP34" s="381"/>
      <c r="HCQ34" s="381"/>
      <c r="HCR34" s="381"/>
      <c r="HCS34" s="381"/>
      <c r="HCT34" s="381"/>
      <c r="HCU34" s="381"/>
      <c r="HCV34" s="381"/>
      <c r="HCW34" s="381"/>
      <c r="HCX34" s="381"/>
      <c r="HCY34" s="381"/>
      <c r="HCZ34" s="381"/>
      <c r="HDA34" s="381"/>
      <c r="HDB34" s="381"/>
      <c r="HDC34" s="381"/>
      <c r="HDD34" s="381"/>
      <c r="HDE34" s="381"/>
      <c r="HDF34" s="381"/>
      <c r="HDG34" s="381"/>
      <c r="HDH34" s="381"/>
      <c r="HDI34" s="381"/>
      <c r="HDJ34" s="381"/>
      <c r="HDK34" s="381"/>
      <c r="HDL34" s="381"/>
      <c r="HDM34" s="381"/>
      <c r="HDN34" s="381"/>
      <c r="HDO34" s="381"/>
      <c r="HDP34" s="381"/>
      <c r="HDQ34" s="381"/>
      <c r="HDR34" s="381"/>
      <c r="HDS34" s="381"/>
      <c r="HDT34" s="381"/>
      <c r="HDU34" s="381"/>
      <c r="HDV34" s="381"/>
      <c r="HDW34" s="381"/>
      <c r="HDX34" s="381"/>
      <c r="HDY34" s="381"/>
      <c r="HDZ34" s="381"/>
      <c r="HEA34" s="381"/>
      <c r="HEB34" s="381"/>
      <c r="HEC34" s="381"/>
      <c r="HED34" s="381"/>
      <c r="HEE34" s="381"/>
      <c r="HEF34" s="381"/>
      <c r="HEG34" s="381"/>
      <c r="HEH34" s="381"/>
      <c r="HEI34" s="381"/>
      <c r="HEJ34" s="381"/>
      <c r="HEK34" s="381"/>
      <c r="HEL34" s="381"/>
      <c r="HEM34" s="381"/>
      <c r="HEN34" s="381"/>
      <c r="HEO34" s="381"/>
      <c r="HEP34" s="381"/>
      <c r="HEQ34" s="381"/>
      <c r="HER34" s="381"/>
      <c r="HES34" s="381"/>
      <c r="HET34" s="381"/>
      <c r="HEU34" s="381"/>
      <c r="HEV34" s="381"/>
      <c r="HEW34" s="381"/>
      <c r="HEX34" s="381"/>
      <c r="HEY34" s="381"/>
      <c r="HEZ34" s="381"/>
      <c r="HFA34" s="381"/>
      <c r="HFB34" s="381"/>
      <c r="HFC34" s="381"/>
      <c r="HFD34" s="381"/>
      <c r="HFE34" s="381"/>
      <c r="HFF34" s="381"/>
      <c r="HFG34" s="381"/>
      <c r="HFH34" s="381"/>
      <c r="HFI34" s="381"/>
      <c r="HFJ34" s="381"/>
      <c r="HFK34" s="381"/>
      <c r="HFL34" s="381"/>
      <c r="HFM34" s="381"/>
      <c r="HFN34" s="381"/>
      <c r="HFO34" s="381"/>
      <c r="HFP34" s="381"/>
      <c r="HFQ34" s="381"/>
      <c r="HFR34" s="381"/>
      <c r="HFS34" s="381"/>
      <c r="HFT34" s="381"/>
      <c r="HFU34" s="381"/>
      <c r="HFV34" s="381"/>
      <c r="HFW34" s="381"/>
      <c r="HFX34" s="381"/>
      <c r="HFY34" s="381"/>
      <c r="HFZ34" s="381"/>
      <c r="HGA34" s="381"/>
      <c r="HGB34" s="381"/>
      <c r="HGC34" s="381"/>
      <c r="HGD34" s="381"/>
      <c r="HGE34" s="381"/>
      <c r="HGF34" s="381"/>
      <c r="HGG34" s="381"/>
      <c r="HGH34" s="381"/>
      <c r="HGI34" s="381"/>
      <c r="HGJ34" s="381"/>
      <c r="HGK34" s="381"/>
      <c r="HGL34" s="381"/>
      <c r="HGM34" s="381"/>
      <c r="HGN34" s="381"/>
      <c r="HGO34" s="381"/>
      <c r="HGP34" s="381"/>
      <c r="HGQ34" s="381"/>
      <c r="HGR34" s="381"/>
      <c r="HGS34" s="381"/>
      <c r="HGT34" s="381"/>
      <c r="HGU34" s="381"/>
      <c r="HGV34" s="381"/>
      <c r="HGW34" s="381"/>
      <c r="HGX34" s="381"/>
      <c r="HGY34" s="381"/>
      <c r="HGZ34" s="381"/>
      <c r="HHA34" s="381"/>
      <c r="HHB34" s="381"/>
      <c r="HHC34" s="381"/>
      <c r="HHD34" s="381"/>
      <c r="HHE34" s="381"/>
      <c r="HHF34" s="381"/>
      <c r="HHG34" s="381"/>
      <c r="HHH34" s="381"/>
      <c r="HHI34" s="381"/>
      <c r="HHJ34" s="381"/>
      <c r="HHK34" s="381"/>
      <c r="HHL34" s="381"/>
      <c r="HHM34" s="381"/>
      <c r="HHN34" s="381"/>
      <c r="HHO34" s="381"/>
      <c r="HHP34" s="381"/>
      <c r="HHQ34" s="381"/>
      <c r="HHR34" s="381"/>
      <c r="HHS34" s="381"/>
      <c r="HHT34" s="381"/>
      <c r="HHU34" s="381"/>
      <c r="HHV34" s="381"/>
      <c r="HHW34" s="381"/>
      <c r="HHX34" s="381"/>
      <c r="HHY34" s="381"/>
      <c r="HHZ34" s="381"/>
      <c r="HIA34" s="381"/>
      <c r="HIB34" s="381"/>
      <c r="HIC34" s="381"/>
      <c r="HID34" s="381"/>
      <c r="HIE34" s="381"/>
      <c r="HIF34" s="381"/>
      <c r="HIG34" s="381"/>
      <c r="HIH34" s="381"/>
      <c r="HII34" s="381"/>
      <c r="HIJ34" s="381"/>
      <c r="HIK34" s="381"/>
      <c r="HIL34" s="381"/>
      <c r="HIM34" s="381"/>
      <c r="HIN34" s="381"/>
      <c r="HIO34" s="381"/>
      <c r="HIP34" s="381"/>
      <c r="HIQ34" s="381"/>
      <c r="HIR34" s="381"/>
      <c r="HIS34" s="381"/>
      <c r="HIT34" s="381"/>
      <c r="HIU34" s="381"/>
      <c r="HIV34" s="381"/>
      <c r="HIW34" s="381"/>
      <c r="HIX34" s="381"/>
      <c r="HIY34" s="381"/>
      <c r="HIZ34" s="381"/>
      <c r="HJA34" s="381"/>
      <c r="HJB34" s="381"/>
      <c r="HJC34" s="381"/>
      <c r="HJD34" s="381"/>
      <c r="HJE34" s="381"/>
      <c r="HJF34" s="381"/>
      <c r="HJG34" s="381"/>
      <c r="HJH34" s="381"/>
      <c r="HJI34" s="381"/>
      <c r="HJJ34" s="381"/>
      <c r="HJK34" s="381"/>
      <c r="HJL34" s="381"/>
      <c r="HJM34" s="381"/>
      <c r="HJN34" s="381"/>
      <c r="HJO34" s="381"/>
      <c r="HJP34" s="381"/>
      <c r="HJQ34" s="381"/>
      <c r="HJR34" s="381"/>
      <c r="HJS34" s="381"/>
      <c r="HJT34" s="381"/>
      <c r="HJU34" s="381"/>
      <c r="HJV34" s="381"/>
      <c r="HJW34" s="381"/>
      <c r="HJX34" s="381"/>
      <c r="HJY34" s="381"/>
      <c r="HJZ34" s="381"/>
      <c r="HKA34" s="381"/>
      <c r="HKB34" s="381"/>
      <c r="HKC34" s="381"/>
      <c r="HKD34" s="381"/>
      <c r="HKE34" s="381"/>
      <c r="HKF34" s="381"/>
      <c r="HKG34" s="381"/>
      <c r="HKH34" s="381"/>
      <c r="HKI34" s="381"/>
      <c r="HKJ34" s="381"/>
      <c r="HKK34" s="381"/>
      <c r="HKL34" s="381"/>
      <c r="HKM34" s="381"/>
      <c r="HKN34" s="381"/>
      <c r="HKO34" s="381"/>
      <c r="HKP34" s="381"/>
      <c r="HKQ34" s="381"/>
      <c r="HKR34" s="381"/>
      <c r="HKS34" s="381"/>
      <c r="HKT34" s="381"/>
      <c r="HKU34" s="381"/>
      <c r="HKV34" s="381"/>
      <c r="HKW34" s="381"/>
      <c r="HKX34" s="381"/>
      <c r="HKY34" s="381"/>
      <c r="HKZ34" s="381"/>
      <c r="HLA34" s="381"/>
      <c r="HLB34" s="381"/>
      <c r="HLC34" s="381"/>
      <c r="HLD34" s="381"/>
      <c r="HLE34" s="381"/>
      <c r="HLF34" s="381"/>
      <c r="HLG34" s="381"/>
      <c r="HLH34" s="381"/>
      <c r="HLI34" s="381"/>
      <c r="HLJ34" s="381"/>
      <c r="HLK34" s="381"/>
      <c r="HLL34" s="381"/>
      <c r="HLM34" s="381"/>
      <c r="HLN34" s="381"/>
      <c r="HLO34" s="381"/>
      <c r="HLP34" s="381"/>
      <c r="HLQ34" s="381"/>
      <c r="HLR34" s="381"/>
      <c r="HLS34" s="381"/>
      <c r="HLT34" s="381"/>
      <c r="HLU34" s="381"/>
      <c r="HLV34" s="381"/>
      <c r="HLW34" s="381"/>
      <c r="HLX34" s="381"/>
      <c r="HLY34" s="381"/>
      <c r="HLZ34" s="381"/>
      <c r="HMA34" s="381"/>
      <c r="HMB34" s="381"/>
      <c r="HMC34" s="381"/>
      <c r="HMD34" s="381"/>
      <c r="HME34" s="381"/>
      <c r="HMF34" s="381"/>
      <c r="HMG34" s="381"/>
      <c r="HMH34" s="381"/>
      <c r="HMI34" s="381"/>
      <c r="HMJ34" s="381"/>
      <c r="HMK34" s="381"/>
      <c r="HML34" s="381"/>
      <c r="HMM34" s="381"/>
      <c r="HMN34" s="381"/>
      <c r="HMO34" s="381"/>
      <c r="HMP34" s="381"/>
      <c r="HMQ34" s="381"/>
      <c r="HMR34" s="381"/>
      <c r="HMS34" s="381"/>
      <c r="HMT34" s="381"/>
      <c r="HMU34" s="381"/>
      <c r="HMV34" s="381"/>
      <c r="HMW34" s="381"/>
      <c r="HMX34" s="381"/>
      <c r="HMY34" s="381"/>
      <c r="HMZ34" s="381"/>
      <c r="HNA34" s="381"/>
      <c r="HNB34" s="381"/>
      <c r="HNC34" s="381"/>
      <c r="HND34" s="381"/>
      <c r="HNE34" s="381"/>
      <c r="HNF34" s="381"/>
      <c r="HNG34" s="381"/>
      <c r="HNH34" s="381"/>
      <c r="HNI34" s="381"/>
      <c r="HNJ34" s="381"/>
      <c r="HNK34" s="381"/>
      <c r="HNL34" s="381"/>
      <c r="HNM34" s="381"/>
      <c r="HNN34" s="381"/>
      <c r="HNO34" s="381"/>
      <c r="HNP34" s="381"/>
      <c r="HNQ34" s="381"/>
      <c r="HNR34" s="381"/>
      <c r="HNS34" s="381"/>
      <c r="HNT34" s="381"/>
      <c r="HNU34" s="381"/>
      <c r="HNV34" s="381"/>
      <c r="HNW34" s="381"/>
      <c r="HNX34" s="381"/>
      <c r="HNY34" s="381"/>
      <c r="HNZ34" s="381"/>
      <c r="HOA34" s="381"/>
      <c r="HOB34" s="381"/>
      <c r="HOC34" s="381"/>
      <c r="HOD34" s="381"/>
      <c r="HOE34" s="381"/>
      <c r="HOF34" s="381"/>
      <c r="HOG34" s="381"/>
      <c r="HOH34" s="381"/>
      <c r="HOI34" s="381"/>
      <c r="HOJ34" s="381"/>
      <c r="HOK34" s="381"/>
      <c r="HOL34" s="381"/>
      <c r="HOM34" s="381"/>
      <c r="HON34" s="381"/>
      <c r="HOO34" s="381"/>
      <c r="HOP34" s="381"/>
      <c r="HOQ34" s="381"/>
      <c r="HOR34" s="381"/>
      <c r="HOS34" s="381"/>
      <c r="HOT34" s="381"/>
      <c r="HOU34" s="381"/>
      <c r="HOV34" s="381"/>
      <c r="HOW34" s="381"/>
      <c r="HOX34" s="381"/>
      <c r="HOY34" s="381"/>
      <c r="HOZ34" s="381"/>
      <c r="HPA34" s="381"/>
      <c r="HPB34" s="381"/>
      <c r="HPC34" s="381"/>
      <c r="HPD34" s="381"/>
      <c r="HPE34" s="381"/>
      <c r="HPF34" s="381"/>
      <c r="HPG34" s="381"/>
      <c r="HPH34" s="381"/>
      <c r="HPI34" s="381"/>
      <c r="HPJ34" s="381"/>
      <c r="HPK34" s="381"/>
      <c r="HPL34" s="381"/>
      <c r="HPM34" s="381"/>
      <c r="HPN34" s="381"/>
      <c r="HPO34" s="381"/>
      <c r="HPP34" s="381"/>
      <c r="HPQ34" s="381"/>
      <c r="HPR34" s="381"/>
      <c r="HPS34" s="381"/>
      <c r="HPT34" s="381"/>
      <c r="HPU34" s="381"/>
      <c r="HPV34" s="381"/>
      <c r="HPW34" s="381"/>
      <c r="HPX34" s="381"/>
      <c r="HPY34" s="381"/>
      <c r="HPZ34" s="381"/>
      <c r="HQA34" s="381"/>
      <c r="HQB34" s="381"/>
      <c r="HQC34" s="381"/>
      <c r="HQD34" s="381"/>
      <c r="HQE34" s="381"/>
      <c r="HQF34" s="381"/>
      <c r="HQG34" s="381"/>
      <c r="HQH34" s="381"/>
      <c r="HQI34" s="381"/>
      <c r="HQJ34" s="381"/>
      <c r="HQK34" s="381"/>
      <c r="HQL34" s="381"/>
      <c r="HQM34" s="381"/>
      <c r="HQN34" s="381"/>
      <c r="HQO34" s="381"/>
      <c r="HQP34" s="381"/>
      <c r="HQQ34" s="381"/>
      <c r="HQR34" s="381"/>
      <c r="HQS34" s="381"/>
      <c r="HQT34" s="381"/>
      <c r="HQU34" s="381"/>
      <c r="HQV34" s="381"/>
      <c r="HQW34" s="381"/>
      <c r="HQX34" s="381"/>
      <c r="HQY34" s="381"/>
      <c r="HQZ34" s="381"/>
      <c r="HRA34" s="381"/>
      <c r="HRB34" s="381"/>
      <c r="HRC34" s="381"/>
      <c r="HRD34" s="381"/>
      <c r="HRE34" s="381"/>
      <c r="HRF34" s="381"/>
      <c r="HRG34" s="381"/>
      <c r="HRH34" s="381"/>
      <c r="HRI34" s="381"/>
      <c r="HRJ34" s="381"/>
      <c r="HRK34" s="381"/>
      <c r="HRL34" s="381"/>
      <c r="HRM34" s="381"/>
      <c r="HRN34" s="381"/>
      <c r="HRO34" s="381"/>
      <c r="HRP34" s="381"/>
      <c r="HRQ34" s="381"/>
      <c r="HRR34" s="381"/>
      <c r="HRS34" s="381"/>
      <c r="HRT34" s="381"/>
      <c r="HRU34" s="381"/>
      <c r="HRV34" s="381"/>
      <c r="HRW34" s="381"/>
      <c r="HRX34" s="381"/>
      <c r="HRY34" s="381"/>
      <c r="HRZ34" s="381"/>
      <c r="HSA34" s="381"/>
      <c r="HSB34" s="381"/>
      <c r="HSC34" s="381"/>
      <c r="HSD34" s="381"/>
      <c r="HSE34" s="381"/>
      <c r="HSF34" s="381"/>
      <c r="HSG34" s="381"/>
      <c r="HSH34" s="381"/>
      <c r="HSI34" s="381"/>
      <c r="HSJ34" s="381"/>
      <c r="HSK34" s="381"/>
      <c r="HSL34" s="381"/>
      <c r="HSM34" s="381"/>
      <c r="HSN34" s="381"/>
      <c r="HSO34" s="381"/>
      <c r="HSP34" s="381"/>
      <c r="HSQ34" s="381"/>
      <c r="HSR34" s="381"/>
      <c r="HSS34" s="381"/>
      <c r="HST34" s="381"/>
      <c r="HSU34" s="381"/>
      <c r="HSV34" s="381"/>
      <c r="HSW34" s="381"/>
      <c r="HSX34" s="381"/>
      <c r="HSY34" s="381"/>
      <c r="HSZ34" s="381"/>
      <c r="HTA34" s="381"/>
      <c r="HTB34" s="381"/>
      <c r="HTC34" s="381"/>
      <c r="HTD34" s="381"/>
      <c r="HTE34" s="381"/>
      <c r="HTF34" s="381"/>
      <c r="HTG34" s="381"/>
      <c r="HTH34" s="381"/>
      <c r="HTI34" s="381"/>
      <c r="HTJ34" s="381"/>
      <c r="HTK34" s="381"/>
      <c r="HTL34" s="381"/>
      <c r="HTM34" s="381"/>
      <c r="HTN34" s="381"/>
      <c r="HTO34" s="381"/>
      <c r="HTP34" s="381"/>
      <c r="HTQ34" s="381"/>
      <c r="HTR34" s="381"/>
      <c r="HTS34" s="381"/>
      <c r="HTT34" s="381"/>
      <c r="HTU34" s="381"/>
      <c r="HTV34" s="381"/>
      <c r="HTW34" s="381"/>
      <c r="HTX34" s="381"/>
      <c r="HTY34" s="381"/>
      <c r="HTZ34" s="381"/>
      <c r="HUA34" s="381"/>
      <c r="HUB34" s="381"/>
      <c r="HUC34" s="381"/>
      <c r="HUD34" s="381"/>
      <c r="HUE34" s="381"/>
      <c r="HUF34" s="381"/>
      <c r="HUG34" s="381"/>
      <c r="HUH34" s="381"/>
      <c r="HUI34" s="381"/>
      <c r="HUJ34" s="381"/>
      <c r="HUK34" s="381"/>
      <c r="HUL34" s="381"/>
      <c r="HUM34" s="381"/>
      <c r="HUN34" s="381"/>
      <c r="HUO34" s="381"/>
      <c r="HUP34" s="381"/>
      <c r="HUQ34" s="381"/>
      <c r="HUR34" s="381"/>
      <c r="HUS34" s="381"/>
      <c r="HUT34" s="381"/>
      <c r="HUU34" s="381"/>
      <c r="HUV34" s="381"/>
      <c r="HUW34" s="381"/>
      <c r="HUX34" s="381"/>
      <c r="HUY34" s="381"/>
      <c r="HUZ34" s="381"/>
      <c r="HVA34" s="381"/>
      <c r="HVB34" s="381"/>
      <c r="HVC34" s="381"/>
      <c r="HVD34" s="381"/>
      <c r="HVE34" s="381"/>
      <c r="HVF34" s="381"/>
      <c r="HVG34" s="381"/>
      <c r="HVH34" s="381"/>
      <c r="HVI34" s="381"/>
      <c r="HVJ34" s="381"/>
      <c r="HVK34" s="381"/>
      <c r="HVL34" s="381"/>
      <c r="HVM34" s="381"/>
      <c r="HVN34" s="381"/>
      <c r="HVO34" s="381"/>
      <c r="HVP34" s="381"/>
      <c r="HVQ34" s="381"/>
      <c r="HVR34" s="381"/>
      <c r="HVS34" s="381"/>
      <c r="HVT34" s="381"/>
      <c r="HVU34" s="381"/>
      <c r="HVV34" s="381"/>
      <c r="HVW34" s="381"/>
      <c r="HVX34" s="381"/>
      <c r="HVY34" s="381"/>
      <c r="HVZ34" s="381"/>
      <c r="HWA34" s="381"/>
      <c r="HWB34" s="381"/>
      <c r="HWC34" s="381"/>
      <c r="HWD34" s="381"/>
      <c r="HWE34" s="381"/>
      <c r="HWF34" s="381"/>
      <c r="HWG34" s="381"/>
      <c r="HWH34" s="381"/>
      <c r="HWI34" s="381"/>
      <c r="HWJ34" s="381"/>
      <c r="HWK34" s="381"/>
      <c r="HWL34" s="381"/>
      <c r="HWM34" s="381"/>
      <c r="HWN34" s="381"/>
      <c r="HWO34" s="381"/>
      <c r="HWP34" s="381"/>
      <c r="HWQ34" s="381"/>
      <c r="HWR34" s="381"/>
      <c r="HWS34" s="381"/>
      <c r="HWT34" s="381"/>
      <c r="HWU34" s="381"/>
      <c r="HWV34" s="381"/>
      <c r="HWW34" s="381"/>
      <c r="HWX34" s="381"/>
      <c r="HWY34" s="381"/>
      <c r="HWZ34" s="381"/>
      <c r="HXA34" s="381"/>
      <c r="HXB34" s="381"/>
      <c r="HXC34" s="381"/>
      <c r="HXD34" s="381"/>
      <c r="HXE34" s="381"/>
      <c r="HXF34" s="381"/>
      <c r="HXG34" s="381"/>
      <c r="HXH34" s="381"/>
      <c r="HXI34" s="381"/>
      <c r="HXJ34" s="381"/>
      <c r="HXK34" s="381"/>
      <c r="HXL34" s="381"/>
      <c r="HXM34" s="381"/>
      <c r="HXN34" s="381"/>
      <c r="HXO34" s="381"/>
      <c r="HXP34" s="381"/>
      <c r="HXQ34" s="381"/>
      <c r="HXR34" s="381"/>
      <c r="HXS34" s="381"/>
      <c r="HXT34" s="381"/>
      <c r="HXU34" s="381"/>
      <c r="HXV34" s="381"/>
      <c r="HXW34" s="381"/>
      <c r="HXX34" s="381"/>
      <c r="HXY34" s="381"/>
      <c r="HXZ34" s="381"/>
      <c r="HYA34" s="381"/>
      <c r="HYB34" s="381"/>
      <c r="HYC34" s="381"/>
      <c r="HYD34" s="381"/>
      <c r="HYE34" s="381"/>
      <c r="HYF34" s="381"/>
      <c r="HYG34" s="381"/>
      <c r="HYH34" s="381"/>
      <c r="HYI34" s="381"/>
      <c r="HYJ34" s="381"/>
      <c r="HYK34" s="381"/>
      <c r="HYL34" s="381"/>
      <c r="HYM34" s="381"/>
      <c r="HYN34" s="381"/>
      <c r="HYO34" s="381"/>
      <c r="HYP34" s="381"/>
      <c r="HYQ34" s="381"/>
      <c r="HYR34" s="381"/>
      <c r="HYS34" s="381"/>
      <c r="HYT34" s="381"/>
      <c r="HYU34" s="381"/>
      <c r="HYV34" s="381"/>
      <c r="HYW34" s="381"/>
      <c r="HYX34" s="381"/>
      <c r="HYY34" s="381"/>
      <c r="HYZ34" s="381"/>
      <c r="HZA34" s="381"/>
      <c r="HZB34" s="381"/>
      <c r="HZC34" s="381"/>
      <c r="HZD34" s="381"/>
      <c r="HZE34" s="381"/>
      <c r="HZF34" s="381"/>
      <c r="HZG34" s="381"/>
      <c r="HZH34" s="381"/>
      <c r="HZI34" s="381"/>
      <c r="HZJ34" s="381"/>
      <c r="HZK34" s="381"/>
      <c r="HZL34" s="381"/>
      <c r="HZM34" s="381"/>
      <c r="HZN34" s="381"/>
      <c r="HZO34" s="381"/>
      <c r="HZP34" s="381"/>
      <c r="HZQ34" s="381"/>
      <c r="HZR34" s="381"/>
      <c r="HZS34" s="381"/>
      <c r="HZT34" s="381"/>
      <c r="HZU34" s="381"/>
      <c r="HZV34" s="381"/>
      <c r="HZW34" s="381"/>
      <c r="HZX34" s="381"/>
      <c r="HZY34" s="381"/>
      <c r="HZZ34" s="381"/>
      <c r="IAA34" s="381"/>
      <c r="IAB34" s="381"/>
      <c r="IAC34" s="381"/>
      <c r="IAD34" s="381"/>
      <c r="IAE34" s="381"/>
      <c r="IAF34" s="381"/>
      <c r="IAG34" s="381"/>
      <c r="IAH34" s="381"/>
      <c r="IAI34" s="381"/>
      <c r="IAJ34" s="381"/>
      <c r="IAK34" s="381"/>
      <c r="IAL34" s="381"/>
      <c r="IAM34" s="381"/>
      <c r="IAN34" s="381"/>
      <c r="IAO34" s="381"/>
      <c r="IAP34" s="381"/>
      <c r="IAQ34" s="381"/>
      <c r="IAR34" s="381"/>
      <c r="IAS34" s="381"/>
      <c r="IAT34" s="381"/>
      <c r="IAU34" s="381"/>
      <c r="IAV34" s="381"/>
      <c r="IAW34" s="381"/>
      <c r="IAX34" s="381"/>
      <c r="IAY34" s="381"/>
      <c r="IAZ34" s="381"/>
      <c r="IBA34" s="381"/>
      <c r="IBB34" s="381"/>
      <c r="IBC34" s="381"/>
      <c r="IBD34" s="381"/>
      <c r="IBE34" s="381"/>
      <c r="IBF34" s="381"/>
      <c r="IBG34" s="381"/>
      <c r="IBH34" s="381"/>
      <c r="IBI34" s="381"/>
      <c r="IBJ34" s="381"/>
      <c r="IBK34" s="381"/>
      <c r="IBL34" s="381"/>
      <c r="IBM34" s="381"/>
      <c r="IBN34" s="381"/>
      <c r="IBO34" s="381"/>
      <c r="IBP34" s="381"/>
      <c r="IBQ34" s="381"/>
      <c r="IBR34" s="381"/>
      <c r="IBS34" s="381"/>
      <c r="IBT34" s="381"/>
      <c r="IBU34" s="381"/>
      <c r="IBV34" s="381"/>
      <c r="IBW34" s="381"/>
      <c r="IBX34" s="381"/>
      <c r="IBY34" s="381"/>
      <c r="IBZ34" s="381"/>
      <c r="ICA34" s="381"/>
      <c r="ICB34" s="381"/>
      <c r="ICC34" s="381"/>
      <c r="ICD34" s="381"/>
      <c r="ICE34" s="381"/>
      <c r="ICF34" s="381"/>
      <c r="ICG34" s="381"/>
      <c r="ICH34" s="381"/>
      <c r="ICI34" s="381"/>
      <c r="ICJ34" s="381"/>
      <c r="ICK34" s="381"/>
      <c r="ICL34" s="381"/>
      <c r="ICM34" s="381"/>
      <c r="ICN34" s="381"/>
      <c r="ICO34" s="381"/>
      <c r="ICP34" s="381"/>
      <c r="ICQ34" s="381"/>
      <c r="ICR34" s="381"/>
      <c r="ICS34" s="381"/>
      <c r="ICT34" s="381"/>
      <c r="ICU34" s="381"/>
      <c r="ICV34" s="381"/>
      <c r="ICW34" s="381"/>
      <c r="ICX34" s="381"/>
      <c r="ICY34" s="381"/>
      <c r="ICZ34" s="381"/>
      <c r="IDA34" s="381"/>
      <c r="IDB34" s="381"/>
      <c r="IDC34" s="381"/>
      <c r="IDD34" s="381"/>
      <c r="IDE34" s="381"/>
      <c r="IDF34" s="381"/>
      <c r="IDG34" s="381"/>
      <c r="IDH34" s="381"/>
      <c r="IDI34" s="381"/>
      <c r="IDJ34" s="381"/>
      <c r="IDK34" s="381"/>
      <c r="IDL34" s="381"/>
      <c r="IDM34" s="381"/>
      <c r="IDN34" s="381"/>
      <c r="IDO34" s="381"/>
      <c r="IDP34" s="381"/>
      <c r="IDQ34" s="381"/>
      <c r="IDR34" s="381"/>
      <c r="IDS34" s="381"/>
      <c r="IDT34" s="381"/>
      <c r="IDU34" s="381"/>
      <c r="IDV34" s="381"/>
      <c r="IDW34" s="381"/>
      <c r="IDX34" s="381"/>
      <c r="IDY34" s="381"/>
      <c r="IDZ34" s="381"/>
      <c r="IEA34" s="381"/>
      <c r="IEB34" s="381"/>
      <c r="IEC34" s="381"/>
      <c r="IED34" s="381"/>
      <c r="IEE34" s="381"/>
      <c r="IEF34" s="381"/>
      <c r="IEG34" s="381"/>
      <c r="IEH34" s="381"/>
      <c r="IEI34" s="381"/>
      <c r="IEJ34" s="381"/>
      <c r="IEK34" s="381"/>
      <c r="IEL34" s="381"/>
      <c r="IEM34" s="381"/>
      <c r="IEN34" s="381"/>
      <c r="IEO34" s="381"/>
      <c r="IEP34" s="381"/>
      <c r="IEQ34" s="381"/>
      <c r="IER34" s="381"/>
      <c r="IES34" s="381"/>
      <c r="IET34" s="381"/>
      <c r="IEU34" s="381"/>
      <c r="IEV34" s="381"/>
      <c r="IEW34" s="381"/>
      <c r="IEX34" s="381"/>
      <c r="IEY34" s="381"/>
      <c r="IEZ34" s="381"/>
      <c r="IFA34" s="381"/>
      <c r="IFB34" s="381"/>
      <c r="IFC34" s="381"/>
      <c r="IFD34" s="381"/>
      <c r="IFE34" s="381"/>
      <c r="IFF34" s="381"/>
      <c r="IFG34" s="381"/>
      <c r="IFH34" s="381"/>
      <c r="IFI34" s="381"/>
      <c r="IFJ34" s="381"/>
      <c r="IFK34" s="381"/>
      <c r="IFL34" s="381"/>
      <c r="IFM34" s="381"/>
      <c r="IFN34" s="381"/>
      <c r="IFO34" s="381"/>
      <c r="IFP34" s="381"/>
      <c r="IFQ34" s="381"/>
      <c r="IFR34" s="381"/>
      <c r="IFS34" s="381"/>
      <c r="IFT34" s="381"/>
      <c r="IFU34" s="381"/>
      <c r="IFV34" s="381"/>
      <c r="IFW34" s="381"/>
      <c r="IFX34" s="381"/>
      <c r="IFY34" s="381"/>
      <c r="IFZ34" s="381"/>
      <c r="IGA34" s="381"/>
      <c r="IGB34" s="381"/>
      <c r="IGC34" s="381"/>
      <c r="IGD34" s="381"/>
      <c r="IGE34" s="381"/>
      <c r="IGF34" s="381"/>
      <c r="IGG34" s="381"/>
      <c r="IGH34" s="381"/>
      <c r="IGI34" s="381"/>
      <c r="IGJ34" s="381"/>
      <c r="IGK34" s="381"/>
      <c r="IGL34" s="381"/>
      <c r="IGM34" s="381"/>
      <c r="IGN34" s="381"/>
      <c r="IGO34" s="381"/>
      <c r="IGP34" s="381"/>
      <c r="IGQ34" s="381"/>
      <c r="IGR34" s="381"/>
      <c r="IGS34" s="381"/>
      <c r="IGT34" s="381"/>
      <c r="IGU34" s="381"/>
      <c r="IGV34" s="381"/>
      <c r="IGW34" s="381"/>
      <c r="IGX34" s="381"/>
      <c r="IGY34" s="381"/>
      <c r="IGZ34" s="381"/>
      <c r="IHA34" s="381"/>
      <c r="IHB34" s="381"/>
      <c r="IHC34" s="381"/>
      <c r="IHD34" s="381"/>
      <c r="IHE34" s="381"/>
      <c r="IHF34" s="381"/>
      <c r="IHG34" s="381"/>
      <c r="IHH34" s="381"/>
      <c r="IHI34" s="381"/>
      <c r="IHJ34" s="381"/>
      <c r="IHK34" s="381"/>
      <c r="IHL34" s="381"/>
      <c r="IHM34" s="381"/>
      <c r="IHN34" s="381"/>
      <c r="IHO34" s="381"/>
      <c r="IHP34" s="381"/>
      <c r="IHQ34" s="381"/>
      <c r="IHR34" s="381"/>
      <c r="IHS34" s="381"/>
      <c r="IHT34" s="381"/>
      <c r="IHU34" s="381"/>
      <c r="IHV34" s="381"/>
      <c r="IHW34" s="381"/>
      <c r="IHX34" s="381"/>
      <c r="IHY34" s="381"/>
      <c r="IHZ34" s="381"/>
      <c r="IIA34" s="381"/>
      <c r="IIB34" s="381"/>
      <c r="IIC34" s="381"/>
      <c r="IID34" s="381"/>
      <c r="IIE34" s="381"/>
      <c r="IIF34" s="381"/>
      <c r="IIG34" s="381"/>
      <c r="IIH34" s="381"/>
      <c r="III34" s="381"/>
      <c r="IIJ34" s="381"/>
      <c r="IIK34" s="381"/>
      <c r="IIL34" s="381"/>
      <c r="IIM34" s="381"/>
      <c r="IIN34" s="381"/>
      <c r="IIO34" s="381"/>
      <c r="IIP34" s="381"/>
      <c r="IIQ34" s="381"/>
      <c r="IIR34" s="381"/>
      <c r="IIS34" s="381"/>
      <c r="IIT34" s="381"/>
      <c r="IIU34" s="381"/>
      <c r="IIV34" s="381"/>
      <c r="IIW34" s="381"/>
      <c r="IIX34" s="381"/>
      <c r="IIY34" s="381"/>
      <c r="IIZ34" s="381"/>
      <c r="IJA34" s="381"/>
      <c r="IJB34" s="381"/>
      <c r="IJC34" s="381"/>
      <c r="IJD34" s="381"/>
      <c r="IJE34" s="381"/>
      <c r="IJF34" s="381"/>
      <c r="IJG34" s="381"/>
      <c r="IJH34" s="381"/>
      <c r="IJI34" s="381"/>
      <c r="IJJ34" s="381"/>
      <c r="IJK34" s="381"/>
      <c r="IJL34" s="381"/>
      <c r="IJM34" s="381"/>
      <c r="IJN34" s="381"/>
      <c r="IJO34" s="381"/>
      <c r="IJP34" s="381"/>
      <c r="IJQ34" s="381"/>
      <c r="IJR34" s="381"/>
      <c r="IJS34" s="381"/>
      <c r="IJT34" s="381"/>
      <c r="IJU34" s="381"/>
      <c r="IJV34" s="381"/>
      <c r="IJW34" s="381"/>
      <c r="IJX34" s="381"/>
      <c r="IJY34" s="381"/>
      <c r="IJZ34" s="381"/>
      <c r="IKA34" s="381"/>
      <c r="IKB34" s="381"/>
      <c r="IKC34" s="381"/>
      <c r="IKD34" s="381"/>
      <c r="IKE34" s="381"/>
      <c r="IKF34" s="381"/>
      <c r="IKG34" s="381"/>
      <c r="IKH34" s="381"/>
      <c r="IKI34" s="381"/>
      <c r="IKJ34" s="381"/>
      <c r="IKK34" s="381"/>
      <c r="IKL34" s="381"/>
      <c r="IKM34" s="381"/>
      <c r="IKN34" s="381"/>
      <c r="IKO34" s="381"/>
      <c r="IKP34" s="381"/>
      <c r="IKQ34" s="381"/>
      <c r="IKR34" s="381"/>
      <c r="IKS34" s="381"/>
      <c r="IKT34" s="381"/>
      <c r="IKU34" s="381"/>
      <c r="IKV34" s="381"/>
      <c r="IKW34" s="381"/>
      <c r="IKX34" s="381"/>
      <c r="IKY34" s="381"/>
      <c r="IKZ34" s="381"/>
      <c r="ILA34" s="381"/>
      <c r="ILB34" s="381"/>
      <c r="ILC34" s="381"/>
      <c r="ILD34" s="381"/>
      <c r="ILE34" s="381"/>
      <c r="ILF34" s="381"/>
      <c r="ILG34" s="381"/>
      <c r="ILH34" s="381"/>
      <c r="ILI34" s="381"/>
      <c r="ILJ34" s="381"/>
      <c r="ILK34" s="381"/>
      <c r="ILL34" s="381"/>
      <c r="ILM34" s="381"/>
      <c r="ILN34" s="381"/>
      <c r="ILO34" s="381"/>
      <c r="ILP34" s="381"/>
      <c r="ILQ34" s="381"/>
      <c r="ILR34" s="381"/>
      <c r="ILS34" s="381"/>
      <c r="ILT34" s="381"/>
      <c r="ILU34" s="381"/>
      <c r="ILV34" s="381"/>
      <c r="ILW34" s="381"/>
      <c r="ILX34" s="381"/>
      <c r="ILY34" s="381"/>
      <c r="ILZ34" s="381"/>
      <c r="IMA34" s="381"/>
      <c r="IMB34" s="381"/>
      <c r="IMC34" s="381"/>
      <c r="IMD34" s="381"/>
      <c r="IME34" s="381"/>
      <c r="IMF34" s="381"/>
      <c r="IMG34" s="381"/>
      <c r="IMH34" s="381"/>
      <c r="IMI34" s="381"/>
      <c r="IMJ34" s="381"/>
      <c r="IMK34" s="381"/>
      <c r="IML34" s="381"/>
      <c r="IMM34" s="381"/>
      <c r="IMN34" s="381"/>
      <c r="IMO34" s="381"/>
      <c r="IMP34" s="381"/>
      <c r="IMQ34" s="381"/>
      <c r="IMR34" s="381"/>
      <c r="IMS34" s="381"/>
      <c r="IMT34" s="381"/>
      <c r="IMU34" s="381"/>
      <c r="IMV34" s="381"/>
      <c r="IMW34" s="381"/>
      <c r="IMX34" s="381"/>
      <c r="IMY34" s="381"/>
      <c r="IMZ34" s="381"/>
      <c r="INA34" s="381"/>
      <c r="INB34" s="381"/>
      <c r="INC34" s="381"/>
      <c r="IND34" s="381"/>
      <c r="INE34" s="381"/>
      <c r="INF34" s="381"/>
      <c r="ING34" s="381"/>
      <c r="INH34" s="381"/>
      <c r="INI34" s="381"/>
      <c r="INJ34" s="381"/>
      <c r="INK34" s="381"/>
      <c r="INL34" s="381"/>
      <c r="INM34" s="381"/>
      <c r="INN34" s="381"/>
      <c r="INO34" s="381"/>
      <c r="INP34" s="381"/>
      <c r="INQ34" s="381"/>
      <c r="INR34" s="381"/>
      <c r="INS34" s="381"/>
      <c r="INT34" s="381"/>
      <c r="INU34" s="381"/>
      <c r="INV34" s="381"/>
      <c r="INW34" s="381"/>
      <c r="INX34" s="381"/>
      <c r="INY34" s="381"/>
      <c r="INZ34" s="381"/>
      <c r="IOA34" s="381"/>
      <c r="IOB34" s="381"/>
      <c r="IOC34" s="381"/>
      <c r="IOD34" s="381"/>
      <c r="IOE34" s="381"/>
      <c r="IOF34" s="381"/>
      <c r="IOG34" s="381"/>
      <c r="IOH34" s="381"/>
      <c r="IOI34" s="381"/>
      <c r="IOJ34" s="381"/>
      <c r="IOK34" s="381"/>
      <c r="IOL34" s="381"/>
      <c r="IOM34" s="381"/>
      <c r="ION34" s="381"/>
      <c r="IOO34" s="381"/>
      <c r="IOP34" s="381"/>
      <c r="IOQ34" s="381"/>
      <c r="IOR34" s="381"/>
      <c r="IOS34" s="381"/>
      <c r="IOT34" s="381"/>
      <c r="IOU34" s="381"/>
      <c r="IOV34" s="381"/>
      <c r="IOW34" s="381"/>
      <c r="IOX34" s="381"/>
      <c r="IOY34" s="381"/>
      <c r="IOZ34" s="381"/>
      <c r="IPA34" s="381"/>
      <c r="IPB34" s="381"/>
      <c r="IPC34" s="381"/>
      <c r="IPD34" s="381"/>
      <c r="IPE34" s="381"/>
      <c r="IPF34" s="381"/>
      <c r="IPG34" s="381"/>
      <c r="IPH34" s="381"/>
      <c r="IPI34" s="381"/>
      <c r="IPJ34" s="381"/>
      <c r="IPK34" s="381"/>
      <c r="IPL34" s="381"/>
      <c r="IPM34" s="381"/>
      <c r="IPN34" s="381"/>
      <c r="IPO34" s="381"/>
      <c r="IPP34" s="381"/>
      <c r="IPQ34" s="381"/>
      <c r="IPR34" s="381"/>
      <c r="IPS34" s="381"/>
      <c r="IPT34" s="381"/>
      <c r="IPU34" s="381"/>
      <c r="IPV34" s="381"/>
      <c r="IPW34" s="381"/>
      <c r="IPX34" s="381"/>
      <c r="IPY34" s="381"/>
      <c r="IPZ34" s="381"/>
      <c r="IQA34" s="381"/>
      <c r="IQB34" s="381"/>
      <c r="IQC34" s="381"/>
      <c r="IQD34" s="381"/>
      <c r="IQE34" s="381"/>
      <c r="IQF34" s="381"/>
      <c r="IQG34" s="381"/>
      <c r="IQH34" s="381"/>
      <c r="IQI34" s="381"/>
      <c r="IQJ34" s="381"/>
      <c r="IQK34" s="381"/>
      <c r="IQL34" s="381"/>
      <c r="IQM34" s="381"/>
      <c r="IQN34" s="381"/>
      <c r="IQO34" s="381"/>
      <c r="IQP34" s="381"/>
      <c r="IQQ34" s="381"/>
      <c r="IQR34" s="381"/>
      <c r="IQS34" s="381"/>
      <c r="IQT34" s="381"/>
      <c r="IQU34" s="381"/>
      <c r="IQV34" s="381"/>
      <c r="IQW34" s="381"/>
      <c r="IQX34" s="381"/>
      <c r="IQY34" s="381"/>
      <c r="IQZ34" s="381"/>
      <c r="IRA34" s="381"/>
      <c r="IRB34" s="381"/>
      <c r="IRC34" s="381"/>
      <c r="IRD34" s="381"/>
      <c r="IRE34" s="381"/>
      <c r="IRF34" s="381"/>
      <c r="IRG34" s="381"/>
      <c r="IRH34" s="381"/>
      <c r="IRI34" s="381"/>
      <c r="IRJ34" s="381"/>
      <c r="IRK34" s="381"/>
      <c r="IRL34" s="381"/>
      <c r="IRM34" s="381"/>
      <c r="IRN34" s="381"/>
      <c r="IRO34" s="381"/>
      <c r="IRP34" s="381"/>
      <c r="IRQ34" s="381"/>
      <c r="IRR34" s="381"/>
      <c r="IRS34" s="381"/>
      <c r="IRT34" s="381"/>
      <c r="IRU34" s="381"/>
      <c r="IRV34" s="381"/>
      <c r="IRW34" s="381"/>
      <c r="IRX34" s="381"/>
      <c r="IRY34" s="381"/>
      <c r="IRZ34" s="381"/>
      <c r="ISA34" s="381"/>
      <c r="ISB34" s="381"/>
      <c r="ISC34" s="381"/>
      <c r="ISD34" s="381"/>
      <c r="ISE34" s="381"/>
      <c r="ISF34" s="381"/>
      <c r="ISG34" s="381"/>
      <c r="ISH34" s="381"/>
      <c r="ISI34" s="381"/>
      <c r="ISJ34" s="381"/>
      <c r="ISK34" s="381"/>
      <c r="ISL34" s="381"/>
      <c r="ISM34" s="381"/>
      <c r="ISN34" s="381"/>
      <c r="ISO34" s="381"/>
      <c r="ISP34" s="381"/>
      <c r="ISQ34" s="381"/>
      <c r="ISR34" s="381"/>
      <c r="ISS34" s="381"/>
      <c r="IST34" s="381"/>
      <c r="ISU34" s="381"/>
      <c r="ISV34" s="381"/>
      <c r="ISW34" s="381"/>
      <c r="ISX34" s="381"/>
      <c r="ISY34" s="381"/>
      <c r="ISZ34" s="381"/>
      <c r="ITA34" s="381"/>
      <c r="ITB34" s="381"/>
      <c r="ITC34" s="381"/>
      <c r="ITD34" s="381"/>
      <c r="ITE34" s="381"/>
      <c r="ITF34" s="381"/>
      <c r="ITG34" s="381"/>
      <c r="ITH34" s="381"/>
      <c r="ITI34" s="381"/>
      <c r="ITJ34" s="381"/>
      <c r="ITK34" s="381"/>
      <c r="ITL34" s="381"/>
      <c r="ITM34" s="381"/>
      <c r="ITN34" s="381"/>
      <c r="ITO34" s="381"/>
      <c r="ITP34" s="381"/>
      <c r="ITQ34" s="381"/>
      <c r="ITR34" s="381"/>
      <c r="ITS34" s="381"/>
      <c r="ITT34" s="381"/>
      <c r="ITU34" s="381"/>
      <c r="ITV34" s="381"/>
      <c r="ITW34" s="381"/>
      <c r="ITX34" s="381"/>
      <c r="ITY34" s="381"/>
      <c r="ITZ34" s="381"/>
      <c r="IUA34" s="381"/>
      <c r="IUB34" s="381"/>
      <c r="IUC34" s="381"/>
      <c r="IUD34" s="381"/>
      <c r="IUE34" s="381"/>
      <c r="IUF34" s="381"/>
      <c r="IUG34" s="381"/>
      <c r="IUH34" s="381"/>
      <c r="IUI34" s="381"/>
      <c r="IUJ34" s="381"/>
      <c r="IUK34" s="381"/>
      <c r="IUL34" s="381"/>
      <c r="IUM34" s="381"/>
      <c r="IUN34" s="381"/>
      <c r="IUO34" s="381"/>
      <c r="IUP34" s="381"/>
      <c r="IUQ34" s="381"/>
      <c r="IUR34" s="381"/>
      <c r="IUS34" s="381"/>
      <c r="IUT34" s="381"/>
      <c r="IUU34" s="381"/>
      <c r="IUV34" s="381"/>
      <c r="IUW34" s="381"/>
      <c r="IUX34" s="381"/>
      <c r="IUY34" s="381"/>
      <c r="IUZ34" s="381"/>
      <c r="IVA34" s="381"/>
      <c r="IVB34" s="381"/>
      <c r="IVC34" s="381"/>
      <c r="IVD34" s="381"/>
      <c r="IVE34" s="381"/>
      <c r="IVF34" s="381"/>
      <c r="IVG34" s="381"/>
      <c r="IVH34" s="381"/>
      <c r="IVI34" s="381"/>
      <c r="IVJ34" s="381"/>
      <c r="IVK34" s="381"/>
      <c r="IVL34" s="381"/>
      <c r="IVM34" s="381"/>
      <c r="IVN34" s="381"/>
      <c r="IVO34" s="381"/>
      <c r="IVP34" s="381"/>
      <c r="IVQ34" s="381"/>
      <c r="IVR34" s="381"/>
      <c r="IVS34" s="381"/>
      <c r="IVT34" s="381"/>
      <c r="IVU34" s="381"/>
      <c r="IVV34" s="381"/>
      <c r="IVW34" s="381"/>
      <c r="IVX34" s="381"/>
      <c r="IVY34" s="381"/>
      <c r="IVZ34" s="381"/>
      <c r="IWA34" s="381"/>
      <c r="IWB34" s="381"/>
      <c r="IWC34" s="381"/>
      <c r="IWD34" s="381"/>
      <c r="IWE34" s="381"/>
      <c r="IWF34" s="381"/>
      <c r="IWG34" s="381"/>
      <c r="IWH34" s="381"/>
      <c r="IWI34" s="381"/>
      <c r="IWJ34" s="381"/>
      <c r="IWK34" s="381"/>
      <c r="IWL34" s="381"/>
      <c r="IWM34" s="381"/>
      <c r="IWN34" s="381"/>
      <c r="IWO34" s="381"/>
      <c r="IWP34" s="381"/>
      <c r="IWQ34" s="381"/>
      <c r="IWR34" s="381"/>
      <c r="IWS34" s="381"/>
      <c r="IWT34" s="381"/>
      <c r="IWU34" s="381"/>
      <c r="IWV34" s="381"/>
      <c r="IWW34" s="381"/>
      <c r="IWX34" s="381"/>
      <c r="IWY34" s="381"/>
      <c r="IWZ34" s="381"/>
      <c r="IXA34" s="381"/>
      <c r="IXB34" s="381"/>
      <c r="IXC34" s="381"/>
      <c r="IXD34" s="381"/>
      <c r="IXE34" s="381"/>
      <c r="IXF34" s="381"/>
      <c r="IXG34" s="381"/>
      <c r="IXH34" s="381"/>
      <c r="IXI34" s="381"/>
      <c r="IXJ34" s="381"/>
      <c r="IXK34" s="381"/>
      <c r="IXL34" s="381"/>
      <c r="IXM34" s="381"/>
      <c r="IXN34" s="381"/>
      <c r="IXO34" s="381"/>
      <c r="IXP34" s="381"/>
      <c r="IXQ34" s="381"/>
      <c r="IXR34" s="381"/>
      <c r="IXS34" s="381"/>
      <c r="IXT34" s="381"/>
      <c r="IXU34" s="381"/>
      <c r="IXV34" s="381"/>
      <c r="IXW34" s="381"/>
      <c r="IXX34" s="381"/>
      <c r="IXY34" s="381"/>
      <c r="IXZ34" s="381"/>
      <c r="IYA34" s="381"/>
      <c r="IYB34" s="381"/>
      <c r="IYC34" s="381"/>
      <c r="IYD34" s="381"/>
      <c r="IYE34" s="381"/>
      <c r="IYF34" s="381"/>
      <c r="IYG34" s="381"/>
      <c r="IYH34" s="381"/>
      <c r="IYI34" s="381"/>
      <c r="IYJ34" s="381"/>
      <c r="IYK34" s="381"/>
      <c r="IYL34" s="381"/>
      <c r="IYM34" s="381"/>
      <c r="IYN34" s="381"/>
      <c r="IYO34" s="381"/>
      <c r="IYP34" s="381"/>
      <c r="IYQ34" s="381"/>
      <c r="IYR34" s="381"/>
      <c r="IYS34" s="381"/>
      <c r="IYT34" s="381"/>
      <c r="IYU34" s="381"/>
      <c r="IYV34" s="381"/>
      <c r="IYW34" s="381"/>
      <c r="IYX34" s="381"/>
      <c r="IYY34" s="381"/>
      <c r="IYZ34" s="381"/>
      <c r="IZA34" s="381"/>
      <c r="IZB34" s="381"/>
      <c r="IZC34" s="381"/>
      <c r="IZD34" s="381"/>
      <c r="IZE34" s="381"/>
      <c r="IZF34" s="381"/>
      <c r="IZG34" s="381"/>
      <c r="IZH34" s="381"/>
      <c r="IZI34" s="381"/>
      <c r="IZJ34" s="381"/>
      <c r="IZK34" s="381"/>
      <c r="IZL34" s="381"/>
      <c r="IZM34" s="381"/>
      <c r="IZN34" s="381"/>
      <c r="IZO34" s="381"/>
      <c r="IZP34" s="381"/>
      <c r="IZQ34" s="381"/>
      <c r="IZR34" s="381"/>
      <c r="IZS34" s="381"/>
      <c r="IZT34" s="381"/>
      <c r="IZU34" s="381"/>
      <c r="IZV34" s="381"/>
      <c r="IZW34" s="381"/>
      <c r="IZX34" s="381"/>
      <c r="IZY34" s="381"/>
      <c r="IZZ34" s="381"/>
      <c r="JAA34" s="381"/>
      <c r="JAB34" s="381"/>
      <c r="JAC34" s="381"/>
      <c r="JAD34" s="381"/>
      <c r="JAE34" s="381"/>
      <c r="JAF34" s="381"/>
      <c r="JAG34" s="381"/>
      <c r="JAH34" s="381"/>
      <c r="JAI34" s="381"/>
      <c r="JAJ34" s="381"/>
      <c r="JAK34" s="381"/>
      <c r="JAL34" s="381"/>
      <c r="JAM34" s="381"/>
      <c r="JAN34" s="381"/>
      <c r="JAO34" s="381"/>
      <c r="JAP34" s="381"/>
      <c r="JAQ34" s="381"/>
      <c r="JAR34" s="381"/>
      <c r="JAS34" s="381"/>
      <c r="JAT34" s="381"/>
      <c r="JAU34" s="381"/>
      <c r="JAV34" s="381"/>
      <c r="JAW34" s="381"/>
      <c r="JAX34" s="381"/>
      <c r="JAY34" s="381"/>
      <c r="JAZ34" s="381"/>
      <c r="JBA34" s="381"/>
      <c r="JBB34" s="381"/>
      <c r="JBC34" s="381"/>
      <c r="JBD34" s="381"/>
      <c r="JBE34" s="381"/>
      <c r="JBF34" s="381"/>
      <c r="JBG34" s="381"/>
      <c r="JBH34" s="381"/>
      <c r="JBI34" s="381"/>
      <c r="JBJ34" s="381"/>
      <c r="JBK34" s="381"/>
      <c r="JBL34" s="381"/>
      <c r="JBM34" s="381"/>
      <c r="JBN34" s="381"/>
      <c r="JBO34" s="381"/>
      <c r="JBP34" s="381"/>
      <c r="JBQ34" s="381"/>
      <c r="JBR34" s="381"/>
      <c r="JBS34" s="381"/>
      <c r="JBT34" s="381"/>
      <c r="JBU34" s="381"/>
      <c r="JBV34" s="381"/>
      <c r="JBW34" s="381"/>
      <c r="JBX34" s="381"/>
      <c r="JBY34" s="381"/>
      <c r="JBZ34" s="381"/>
      <c r="JCA34" s="381"/>
      <c r="JCB34" s="381"/>
      <c r="JCC34" s="381"/>
      <c r="JCD34" s="381"/>
      <c r="JCE34" s="381"/>
      <c r="JCF34" s="381"/>
      <c r="JCG34" s="381"/>
      <c r="JCH34" s="381"/>
      <c r="JCI34" s="381"/>
      <c r="JCJ34" s="381"/>
      <c r="JCK34" s="381"/>
      <c r="JCL34" s="381"/>
      <c r="JCM34" s="381"/>
      <c r="JCN34" s="381"/>
      <c r="JCO34" s="381"/>
      <c r="JCP34" s="381"/>
      <c r="JCQ34" s="381"/>
      <c r="JCR34" s="381"/>
      <c r="JCS34" s="381"/>
      <c r="JCT34" s="381"/>
      <c r="JCU34" s="381"/>
      <c r="JCV34" s="381"/>
      <c r="JCW34" s="381"/>
      <c r="JCX34" s="381"/>
      <c r="JCY34" s="381"/>
      <c r="JCZ34" s="381"/>
      <c r="JDA34" s="381"/>
      <c r="JDB34" s="381"/>
      <c r="JDC34" s="381"/>
      <c r="JDD34" s="381"/>
      <c r="JDE34" s="381"/>
      <c r="JDF34" s="381"/>
      <c r="JDG34" s="381"/>
      <c r="JDH34" s="381"/>
      <c r="JDI34" s="381"/>
      <c r="JDJ34" s="381"/>
      <c r="JDK34" s="381"/>
      <c r="JDL34" s="381"/>
      <c r="JDM34" s="381"/>
      <c r="JDN34" s="381"/>
      <c r="JDO34" s="381"/>
      <c r="JDP34" s="381"/>
      <c r="JDQ34" s="381"/>
      <c r="JDR34" s="381"/>
      <c r="JDS34" s="381"/>
      <c r="JDT34" s="381"/>
      <c r="JDU34" s="381"/>
      <c r="JDV34" s="381"/>
      <c r="JDW34" s="381"/>
      <c r="JDX34" s="381"/>
      <c r="JDY34" s="381"/>
      <c r="JDZ34" s="381"/>
      <c r="JEA34" s="381"/>
      <c r="JEB34" s="381"/>
      <c r="JEC34" s="381"/>
      <c r="JED34" s="381"/>
      <c r="JEE34" s="381"/>
      <c r="JEF34" s="381"/>
      <c r="JEG34" s="381"/>
      <c r="JEH34" s="381"/>
      <c r="JEI34" s="381"/>
      <c r="JEJ34" s="381"/>
      <c r="JEK34" s="381"/>
      <c r="JEL34" s="381"/>
      <c r="JEM34" s="381"/>
      <c r="JEN34" s="381"/>
      <c r="JEO34" s="381"/>
      <c r="JEP34" s="381"/>
      <c r="JEQ34" s="381"/>
      <c r="JER34" s="381"/>
      <c r="JES34" s="381"/>
      <c r="JET34" s="381"/>
      <c r="JEU34" s="381"/>
      <c r="JEV34" s="381"/>
      <c r="JEW34" s="381"/>
      <c r="JEX34" s="381"/>
      <c r="JEY34" s="381"/>
      <c r="JEZ34" s="381"/>
      <c r="JFA34" s="381"/>
      <c r="JFB34" s="381"/>
      <c r="JFC34" s="381"/>
      <c r="JFD34" s="381"/>
      <c r="JFE34" s="381"/>
      <c r="JFF34" s="381"/>
      <c r="JFG34" s="381"/>
      <c r="JFH34" s="381"/>
      <c r="JFI34" s="381"/>
      <c r="JFJ34" s="381"/>
      <c r="JFK34" s="381"/>
      <c r="JFL34" s="381"/>
      <c r="JFM34" s="381"/>
      <c r="JFN34" s="381"/>
      <c r="JFO34" s="381"/>
      <c r="JFP34" s="381"/>
      <c r="JFQ34" s="381"/>
      <c r="JFR34" s="381"/>
      <c r="JFS34" s="381"/>
      <c r="JFT34" s="381"/>
      <c r="JFU34" s="381"/>
      <c r="JFV34" s="381"/>
      <c r="JFW34" s="381"/>
      <c r="JFX34" s="381"/>
      <c r="JFY34" s="381"/>
      <c r="JFZ34" s="381"/>
      <c r="JGA34" s="381"/>
      <c r="JGB34" s="381"/>
      <c r="JGC34" s="381"/>
      <c r="JGD34" s="381"/>
      <c r="JGE34" s="381"/>
      <c r="JGF34" s="381"/>
      <c r="JGG34" s="381"/>
      <c r="JGH34" s="381"/>
      <c r="JGI34" s="381"/>
      <c r="JGJ34" s="381"/>
      <c r="JGK34" s="381"/>
      <c r="JGL34" s="381"/>
      <c r="JGM34" s="381"/>
      <c r="JGN34" s="381"/>
      <c r="JGO34" s="381"/>
      <c r="JGP34" s="381"/>
      <c r="JGQ34" s="381"/>
      <c r="JGR34" s="381"/>
      <c r="JGS34" s="381"/>
      <c r="JGT34" s="381"/>
      <c r="JGU34" s="381"/>
      <c r="JGV34" s="381"/>
      <c r="JGW34" s="381"/>
      <c r="JGX34" s="381"/>
      <c r="JGY34" s="381"/>
      <c r="JGZ34" s="381"/>
      <c r="JHA34" s="381"/>
      <c r="JHB34" s="381"/>
      <c r="JHC34" s="381"/>
      <c r="JHD34" s="381"/>
      <c r="JHE34" s="381"/>
      <c r="JHF34" s="381"/>
      <c r="JHG34" s="381"/>
      <c r="JHH34" s="381"/>
      <c r="JHI34" s="381"/>
      <c r="JHJ34" s="381"/>
      <c r="JHK34" s="381"/>
      <c r="JHL34" s="381"/>
      <c r="JHM34" s="381"/>
      <c r="JHN34" s="381"/>
      <c r="JHO34" s="381"/>
      <c r="JHP34" s="381"/>
      <c r="JHQ34" s="381"/>
      <c r="JHR34" s="381"/>
      <c r="JHS34" s="381"/>
      <c r="JHT34" s="381"/>
      <c r="JHU34" s="381"/>
      <c r="JHV34" s="381"/>
      <c r="JHW34" s="381"/>
      <c r="JHX34" s="381"/>
      <c r="JHY34" s="381"/>
      <c r="JHZ34" s="381"/>
      <c r="JIA34" s="381"/>
      <c r="JIB34" s="381"/>
      <c r="JIC34" s="381"/>
      <c r="JID34" s="381"/>
      <c r="JIE34" s="381"/>
      <c r="JIF34" s="381"/>
      <c r="JIG34" s="381"/>
      <c r="JIH34" s="381"/>
      <c r="JII34" s="381"/>
      <c r="JIJ34" s="381"/>
      <c r="JIK34" s="381"/>
      <c r="JIL34" s="381"/>
      <c r="JIM34" s="381"/>
      <c r="JIN34" s="381"/>
      <c r="JIO34" s="381"/>
      <c r="JIP34" s="381"/>
      <c r="JIQ34" s="381"/>
      <c r="JIR34" s="381"/>
      <c r="JIS34" s="381"/>
      <c r="JIT34" s="381"/>
      <c r="JIU34" s="381"/>
      <c r="JIV34" s="381"/>
      <c r="JIW34" s="381"/>
      <c r="JIX34" s="381"/>
      <c r="JIY34" s="381"/>
      <c r="JIZ34" s="381"/>
      <c r="JJA34" s="381"/>
      <c r="JJB34" s="381"/>
      <c r="JJC34" s="381"/>
      <c r="JJD34" s="381"/>
      <c r="JJE34" s="381"/>
      <c r="JJF34" s="381"/>
      <c r="JJG34" s="381"/>
      <c r="JJH34" s="381"/>
      <c r="JJI34" s="381"/>
      <c r="JJJ34" s="381"/>
      <c r="JJK34" s="381"/>
      <c r="JJL34" s="381"/>
      <c r="JJM34" s="381"/>
      <c r="JJN34" s="381"/>
      <c r="JJO34" s="381"/>
      <c r="JJP34" s="381"/>
      <c r="JJQ34" s="381"/>
      <c r="JJR34" s="381"/>
      <c r="JJS34" s="381"/>
      <c r="JJT34" s="381"/>
      <c r="JJU34" s="381"/>
      <c r="JJV34" s="381"/>
      <c r="JJW34" s="381"/>
      <c r="JJX34" s="381"/>
      <c r="JJY34" s="381"/>
      <c r="JJZ34" s="381"/>
      <c r="JKA34" s="381"/>
      <c r="JKB34" s="381"/>
      <c r="JKC34" s="381"/>
      <c r="JKD34" s="381"/>
      <c r="JKE34" s="381"/>
      <c r="JKF34" s="381"/>
      <c r="JKG34" s="381"/>
      <c r="JKH34" s="381"/>
      <c r="JKI34" s="381"/>
      <c r="JKJ34" s="381"/>
      <c r="JKK34" s="381"/>
      <c r="JKL34" s="381"/>
      <c r="JKM34" s="381"/>
      <c r="JKN34" s="381"/>
      <c r="JKO34" s="381"/>
      <c r="JKP34" s="381"/>
      <c r="JKQ34" s="381"/>
      <c r="JKR34" s="381"/>
      <c r="JKS34" s="381"/>
      <c r="JKT34" s="381"/>
      <c r="JKU34" s="381"/>
      <c r="JKV34" s="381"/>
      <c r="JKW34" s="381"/>
      <c r="JKX34" s="381"/>
      <c r="JKY34" s="381"/>
      <c r="JKZ34" s="381"/>
      <c r="JLA34" s="381"/>
      <c r="JLB34" s="381"/>
      <c r="JLC34" s="381"/>
      <c r="JLD34" s="381"/>
      <c r="JLE34" s="381"/>
      <c r="JLF34" s="381"/>
      <c r="JLG34" s="381"/>
      <c r="JLH34" s="381"/>
      <c r="JLI34" s="381"/>
      <c r="JLJ34" s="381"/>
      <c r="JLK34" s="381"/>
      <c r="JLL34" s="381"/>
      <c r="JLM34" s="381"/>
      <c r="JLN34" s="381"/>
      <c r="JLO34" s="381"/>
      <c r="JLP34" s="381"/>
      <c r="JLQ34" s="381"/>
      <c r="JLR34" s="381"/>
      <c r="JLS34" s="381"/>
      <c r="JLT34" s="381"/>
      <c r="JLU34" s="381"/>
      <c r="JLV34" s="381"/>
      <c r="JLW34" s="381"/>
      <c r="JLX34" s="381"/>
      <c r="JLY34" s="381"/>
      <c r="JLZ34" s="381"/>
      <c r="JMA34" s="381"/>
      <c r="JMB34" s="381"/>
      <c r="JMC34" s="381"/>
      <c r="JMD34" s="381"/>
      <c r="JME34" s="381"/>
      <c r="JMF34" s="381"/>
      <c r="JMG34" s="381"/>
      <c r="JMH34" s="381"/>
      <c r="JMI34" s="381"/>
      <c r="JMJ34" s="381"/>
      <c r="JMK34" s="381"/>
      <c r="JML34" s="381"/>
      <c r="JMM34" s="381"/>
      <c r="JMN34" s="381"/>
      <c r="JMO34" s="381"/>
      <c r="JMP34" s="381"/>
      <c r="JMQ34" s="381"/>
      <c r="JMR34" s="381"/>
      <c r="JMS34" s="381"/>
      <c r="JMT34" s="381"/>
      <c r="JMU34" s="381"/>
      <c r="JMV34" s="381"/>
      <c r="JMW34" s="381"/>
      <c r="JMX34" s="381"/>
      <c r="JMY34" s="381"/>
      <c r="JMZ34" s="381"/>
      <c r="JNA34" s="381"/>
      <c r="JNB34" s="381"/>
      <c r="JNC34" s="381"/>
      <c r="JND34" s="381"/>
      <c r="JNE34" s="381"/>
      <c r="JNF34" s="381"/>
      <c r="JNG34" s="381"/>
      <c r="JNH34" s="381"/>
      <c r="JNI34" s="381"/>
      <c r="JNJ34" s="381"/>
      <c r="JNK34" s="381"/>
      <c r="JNL34" s="381"/>
      <c r="JNM34" s="381"/>
      <c r="JNN34" s="381"/>
      <c r="JNO34" s="381"/>
      <c r="JNP34" s="381"/>
      <c r="JNQ34" s="381"/>
      <c r="JNR34" s="381"/>
      <c r="JNS34" s="381"/>
      <c r="JNT34" s="381"/>
      <c r="JNU34" s="381"/>
      <c r="JNV34" s="381"/>
      <c r="JNW34" s="381"/>
      <c r="JNX34" s="381"/>
      <c r="JNY34" s="381"/>
      <c r="JNZ34" s="381"/>
      <c r="JOA34" s="381"/>
      <c r="JOB34" s="381"/>
      <c r="JOC34" s="381"/>
      <c r="JOD34" s="381"/>
      <c r="JOE34" s="381"/>
      <c r="JOF34" s="381"/>
      <c r="JOG34" s="381"/>
      <c r="JOH34" s="381"/>
      <c r="JOI34" s="381"/>
      <c r="JOJ34" s="381"/>
      <c r="JOK34" s="381"/>
      <c r="JOL34" s="381"/>
      <c r="JOM34" s="381"/>
      <c r="JON34" s="381"/>
      <c r="JOO34" s="381"/>
      <c r="JOP34" s="381"/>
      <c r="JOQ34" s="381"/>
      <c r="JOR34" s="381"/>
      <c r="JOS34" s="381"/>
      <c r="JOT34" s="381"/>
      <c r="JOU34" s="381"/>
      <c r="JOV34" s="381"/>
      <c r="JOW34" s="381"/>
      <c r="JOX34" s="381"/>
      <c r="JOY34" s="381"/>
      <c r="JOZ34" s="381"/>
      <c r="JPA34" s="381"/>
      <c r="JPB34" s="381"/>
      <c r="JPC34" s="381"/>
      <c r="JPD34" s="381"/>
      <c r="JPE34" s="381"/>
      <c r="JPF34" s="381"/>
      <c r="JPG34" s="381"/>
      <c r="JPH34" s="381"/>
      <c r="JPI34" s="381"/>
      <c r="JPJ34" s="381"/>
      <c r="JPK34" s="381"/>
      <c r="JPL34" s="381"/>
      <c r="JPM34" s="381"/>
      <c r="JPN34" s="381"/>
      <c r="JPO34" s="381"/>
      <c r="JPP34" s="381"/>
      <c r="JPQ34" s="381"/>
      <c r="JPR34" s="381"/>
      <c r="JPS34" s="381"/>
      <c r="JPT34" s="381"/>
      <c r="JPU34" s="381"/>
      <c r="JPV34" s="381"/>
      <c r="JPW34" s="381"/>
      <c r="JPX34" s="381"/>
      <c r="JPY34" s="381"/>
      <c r="JPZ34" s="381"/>
      <c r="JQA34" s="381"/>
      <c r="JQB34" s="381"/>
      <c r="JQC34" s="381"/>
      <c r="JQD34" s="381"/>
      <c r="JQE34" s="381"/>
      <c r="JQF34" s="381"/>
      <c r="JQG34" s="381"/>
      <c r="JQH34" s="381"/>
      <c r="JQI34" s="381"/>
      <c r="JQJ34" s="381"/>
      <c r="JQK34" s="381"/>
      <c r="JQL34" s="381"/>
      <c r="JQM34" s="381"/>
      <c r="JQN34" s="381"/>
      <c r="JQO34" s="381"/>
      <c r="JQP34" s="381"/>
      <c r="JQQ34" s="381"/>
      <c r="JQR34" s="381"/>
      <c r="JQS34" s="381"/>
      <c r="JQT34" s="381"/>
      <c r="JQU34" s="381"/>
      <c r="JQV34" s="381"/>
      <c r="JQW34" s="381"/>
      <c r="JQX34" s="381"/>
      <c r="JQY34" s="381"/>
      <c r="JQZ34" s="381"/>
      <c r="JRA34" s="381"/>
      <c r="JRB34" s="381"/>
      <c r="JRC34" s="381"/>
      <c r="JRD34" s="381"/>
      <c r="JRE34" s="381"/>
      <c r="JRF34" s="381"/>
      <c r="JRG34" s="381"/>
      <c r="JRH34" s="381"/>
      <c r="JRI34" s="381"/>
      <c r="JRJ34" s="381"/>
      <c r="JRK34" s="381"/>
      <c r="JRL34" s="381"/>
      <c r="JRM34" s="381"/>
      <c r="JRN34" s="381"/>
      <c r="JRO34" s="381"/>
      <c r="JRP34" s="381"/>
      <c r="JRQ34" s="381"/>
      <c r="JRR34" s="381"/>
      <c r="JRS34" s="381"/>
      <c r="JRT34" s="381"/>
      <c r="JRU34" s="381"/>
      <c r="JRV34" s="381"/>
      <c r="JRW34" s="381"/>
      <c r="JRX34" s="381"/>
      <c r="JRY34" s="381"/>
      <c r="JRZ34" s="381"/>
      <c r="JSA34" s="381"/>
      <c r="JSB34" s="381"/>
      <c r="JSC34" s="381"/>
      <c r="JSD34" s="381"/>
      <c r="JSE34" s="381"/>
      <c r="JSF34" s="381"/>
      <c r="JSG34" s="381"/>
      <c r="JSH34" s="381"/>
      <c r="JSI34" s="381"/>
      <c r="JSJ34" s="381"/>
      <c r="JSK34" s="381"/>
      <c r="JSL34" s="381"/>
      <c r="JSM34" s="381"/>
      <c r="JSN34" s="381"/>
      <c r="JSO34" s="381"/>
      <c r="JSP34" s="381"/>
      <c r="JSQ34" s="381"/>
      <c r="JSR34" s="381"/>
      <c r="JSS34" s="381"/>
      <c r="JST34" s="381"/>
      <c r="JSU34" s="381"/>
      <c r="JSV34" s="381"/>
      <c r="JSW34" s="381"/>
      <c r="JSX34" s="381"/>
      <c r="JSY34" s="381"/>
      <c r="JSZ34" s="381"/>
      <c r="JTA34" s="381"/>
      <c r="JTB34" s="381"/>
      <c r="JTC34" s="381"/>
      <c r="JTD34" s="381"/>
      <c r="JTE34" s="381"/>
      <c r="JTF34" s="381"/>
      <c r="JTG34" s="381"/>
      <c r="JTH34" s="381"/>
      <c r="JTI34" s="381"/>
      <c r="JTJ34" s="381"/>
      <c r="JTK34" s="381"/>
      <c r="JTL34" s="381"/>
      <c r="JTM34" s="381"/>
      <c r="JTN34" s="381"/>
      <c r="JTO34" s="381"/>
      <c r="JTP34" s="381"/>
      <c r="JTQ34" s="381"/>
      <c r="JTR34" s="381"/>
      <c r="JTS34" s="381"/>
      <c r="JTT34" s="381"/>
      <c r="JTU34" s="381"/>
      <c r="JTV34" s="381"/>
      <c r="JTW34" s="381"/>
      <c r="JTX34" s="381"/>
      <c r="JTY34" s="381"/>
      <c r="JTZ34" s="381"/>
      <c r="JUA34" s="381"/>
      <c r="JUB34" s="381"/>
      <c r="JUC34" s="381"/>
      <c r="JUD34" s="381"/>
      <c r="JUE34" s="381"/>
      <c r="JUF34" s="381"/>
      <c r="JUG34" s="381"/>
      <c r="JUH34" s="381"/>
      <c r="JUI34" s="381"/>
      <c r="JUJ34" s="381"/>
      <c r="JUK34" s="381"/>
      <c r="JUL34" s="381"/>
      <c r="JUM34" s="381"/>
      <c r="JUN34" s="381"/>
      <c r="JUO34" s="381"/>
      <c r="JUP34" s="381"/>
      <c r="JUQ34" s="381"/>
      <c r="JUR34" s="381"/>
      <c r="JUS34" s="381"/>
      <c r="JUT34" s="381"/>
      <c r="JUU34" s="381"/>
      <c r="JUV34" s="381"/>
      <c r="JUW34" s="381"/>
      <c r="JUX34" s="381"/>
      <c r="JUY34" s="381"/>
      <c r="JUZ34" s="381"/>
      <c r="JVA34" s="381"/>
      <c r="JVB34" s="381"/>
      <c r="JVC34" s="381"/>
      <c r="JVD34" s="381"/>
      <c r="JVE34" s="381"/>
      <c r="JVF34" s="381"/>
      <c r="JVG34" s="381"/>
      <c r="JVH34" s="381"/>
      <c r="JVI34" s="381"/>
      <c r="JVJ34" s="381"/>
      <c r="JVK34" s="381"/>
      <c r="JVL34" s="381"/>
      <c r="JVM34" s="381"/>
      <c r="JVN34" s="381"/>
      <c r="JVO34" s="381"/>
      <c r="JVP34" s="381"/>
      <c r="JVQ34" s="381"/>
      <c r="JVR34" s="381"/>
      <c r="JVS34" s="381"/>
      <c r="JVT34" s="381"/>
      <c r="JVU34" s="381"/>
      <c r="JVV34" s="381"/>
      <c r="JVW34" s="381"/>
      <c r="JVX34" s="381"/>
      <c r="JVY34" s="381"/>
      <c r="JVZ34" s="381"/>
      <c r="JWA34" s="381"/>
      <c r="JWB34" s="381"/>
      <c r="JWC34" s="381"/>
      <c r="JWD34" s="381"/>
      <c r="JWE34" s="381"/>
      <c r="JWF34" s="381"/>
      <c r="JWG34" s="381"/>
      <c r="JWH34" s="381"/>
      <c r="JWI34" s="381"/>
      <c r="JWJ34" s="381"/>
      <c r="JWK34" s="381"/>
      <c r="JWL34" s="381"/>
      <c r="JWM34" s="381"/>
      <c r="JWN34" s="381"/>
      <c r="JWO34" s="381"/>
      <c r="JWP34" s="381"/>
      <c r="JWQ34" s="381"/>
      <c r="JWR34" s="381"/>
      <c r="JWS34" s="381"/>
      <c r="JWT34" s="381"/>
      <c r="JWU34" s="381"/>
      <c r="JWV34" s="381"/>
      <c r="JWW34" s="381"/>
      <c r="JWX34" s="381"/>
      <c r="JWY34" s="381"/>
      <c r="JWZ34" s="381"/>
      <c r="JXA34" s="381"/>
      <c r="JXB34" s="381"/>
      <c r="JXC34" s="381"/>
      <c r="JXD34" s="381"/>
      <c r="JXE34" s="381"/>
      <c r="JXF34" s="381"/>
      <c r="JXG34" s="381"/>
      <c r="JXH34" s="381"/>
      <c r="JXI34" s="381"/>
      <c r="JXJ34" s="381"/>
      <c r="JXK34" s="381"/>
      <c r="JXL34" s="381"/>
      <c r="JXM34" s="381"/>
      <c r="JXN34" s="381"/>
      <c r="JXO34" s="381"/>
      <c r="JXP34" s="381"/>
      <c r="JXQ34" s="381"/>
      <c r="JXR34" s="381"/>
      <c r="JXS34" s="381"/>
      <c r="JXT34" s="381"/>
      <c r="JXU34" s="381"/>
      <c r="JXV34" s="381"/>
      <c r="JXW34" s="381"/>
      <c r="JXX34" s="381"/>
      <c r="JXY34" s="381"/>
      <c r="JXZ34" s="381"/>
      <c r="JYA34" s="381"/>
      <c r="JYB34" s="381"/>
      <c r="JYC34" s="381"/>
      <c r="JYD34" s="381"/>
      <c r="JYE34" s="381"/>
      <c r="JYF34" s="381"/>
      <c r="JYG34" s="381"/>
      <c r="JYH34" s="381"/>
      <c r="JYI34" s="381"/>
      <c r="JYJ34" s="381"/>
      <c r="JYK34" s="381"/>
      <c r="JYL34" s="381"/>
      <c r="JYM34" s="381"/>
      <c r="JYN34" s="381"/>
      <c r="JYO34" s="381"/>
      <c r="JYP34" s="381"/>
      <c r="JYQ34" s="381"/>
      <c r="JYR34" s="381"/>
      <c r="JYS34" s="381"/>
      <c r="JYT34" s="381"/>
      <c r="JYU34" s="381"/>
      <c r="JYV34" s="381"/>
      <c r="JYW34" s="381"/>
      <c r="JYX34" s="381"/>
      <c r="JYY34" s="381"/>
      <c r="JYZ34" s="381"/>
      <c r="JZA34" s="381"/>
      <c r="JZB34" s="381"/>
      <c r="JZC34" s="381"/>
      <c r="JZD34" s="381"/>
      <c r="JZE34" s="381"/>
      <c r="JZF34" s="381"/>
      <c r="JZG34" s="381"/>
      <c r="JZH34" s="381"/>
      <c r="JZI34" s="381"/>
      <c r="JZJ34" s="381"/>
      <c r="JZK34" s="381"/>
      <c r="JZL34" s="381"/>
      <c r="JZM34" s="381"/>
      <c r="JZN34" s="381"/>
      <c r="JZO34" s="381"/>
      <c r="JZP34" s="381"/>
      <c r="JZQ34" s="381"/>
      <c r="JZR34" s="381"/>
      <c r="JZS34" s="381"/>
      <c r="JZT34" s="381"/>
      <c r="JZU34" s="381"/>
      <c r="JZV34" s="381"/>
      <c r="JZW34" s="381"/>
      <c r="JZX34" s="381"/>
      <c r="JZY34" s="381"/>
      <c r="JZZ34" s="381"/>
      <c r="KAA34" s="381"/>
      <c r="KAB34" s="381"/>
      <c r="KAC34" s="381"/>
      <c r="KAD34" s="381"/>
      <c r="KAE34" s="381"/>
      <c r="KAF34" s="381"/>
      <c r="KAG34" s="381"/>
      <c r="KAH34" s="381"/>
      <c r="KAI34" s="381"/>
      <c r="KAJ34" s="381"/>
      <c r="KAK34" s="381"/>
      <c r="KAL34" s="381"/>
      <c r="KAM34" s="381"/>
      <c r="KAN34" s="381"/>
      <c r="KAO34" s="381"/>
      <c r="KAP34" s="381"/>
      <c r="KAQ34" s="381"/>
      <c r="KAR34" s="381"/>
      <c r="KAS34" s="381"/>
      <c r="KAT34" s="381"/>
      <c r="KAU34" s="381"/>
      <c r="KAV34" s="381"/>
      <c r="KAW34" s="381"/>
      <c r="KAX34" s="381"/>
      <c r="KAY34" s="381"/>
      <c r="KAZ34" s="381"/>
      <c r="KBA34" s="381"/>
      <c r="KBB34" s="381"/>
      <c r="KBC34" s="381"/>
      <c r="KBD34" s="381"/>
      <c r="KBE34" s="381"/>
      <c r="KBF34" s="381"/>
      <c r="KBG34" s="381"/>
      <c r="KBH34" s="381"/>
      <c r="KBI34" s="381"/>
      <c r="KBJ34" s="381"/>
      <c r="KBK34" s="381"/>
      <c r="KBL34" s="381"/>
      <c r="KBM34" s="381"/>
      <c r="KBN34" s="381"/>
      <c r="KBO34" s="381"/>
      <c r="KBP34" s="381"/>
      <c r="KBQ34" s="381"/>
      <c r="KBR34" s="381"/>
      <c r="KBS34" s="381"/>
      <c r="KBT34" s="381"/>
      <c r="KBU34" s="381"/>
      <c r="KBV34" s="381"/>
      <c r="KBW34" s="381"/>
      <c r="KBX34" s="381"/>
      <c r="KBY34" s="381"/>
      <c r="KBZ34" s="381"/>
      <c r="KCA34" s="381"/>
      <c r="KCB34" s="381"/>
      <c r="KCC34" s="381"/>
      <c r="KCD34" s="381"/>
      <c r="KCE34" s="381"/>
      <c r="KCF34" s="381"/>
      <c r="KCG34" s="381"/>
      <c r="KCH34" s="381"/>
      <c r="KCI34" s="381"/>
      <c r="KCJ34" s="381"/>
      <c r="KCK34" s="381"/>
      <c r="KCL34" s="381"/>
      <c r="KCM34" s="381"/>
      <c r="KCN34" s="381"/>
      <c r="KCO34" s="381"/>
      <c r="KCP34" s="381"/>
      <c r="KCQ34" s="381"/>
      <c r="KCR34" s="381"/>
      <c r="KCS34" s="381"/>
      <c r="KCT34" s="381"/>
      <c r="KCU34" s="381"/>
      <c r="KCV34" s="381"/>
      <c r="KCW34" s="381"/>
      <c r="KCX34" s="381"/>
      <c r="KCY34" s="381"/>
      <c r="KCZ34" s="381"/>
      <c r="KDA34" s="381"/>
      <c r="KDB34" s="381"/>
      <c r="KDC34" s="381"/>
      <c r="KDD34" s="381"/>
      <c r="KDE34" s="381"/>
      <c r="KDF34" s="381"/>
      <c r="KDG34" s="381"/>
      <c r="KDH34" s="381"/>
      <c r="KDI34" s="381"/>
      <c r="KDJ34" s="381"/>
      <c r="KDK34" s="381"/>
      <c r="KDL34" s="381"/>
      <c r="KDM34" s="381"/>
      <c r="KDN34" s="381"/>
      <c r="KDO34" s="381"/>
      <c r="KDP34" s="381"/>
      <c r="KDQ34" s="381"/>
      <c r="KDR34" s="381"/>
      <c r="KDS34" s="381"/>
      <c r="KDT34" s="381"/>
      <c r="KDU34" s="381"/>
      <c r="KDV34" s="381"/>
      <c r="KDW34" s="381"/>
      <c r="KDX34" s="381"/>
      <c r="KDY34" s="381"/>
      <c r="KDZ34" s="381"/>
      <c r="KEA34" s="381"/>
      <c r="KEB34" s="381"/>
      <c r="KEC34" s="381"/>
      <c r="KED34" s="381"/>
      <c r="KEE34" s="381"/>
      <c r="KEF34" s="381"/>
      <c r="KEG34" s="381"/>
      <c r="KEH34" s="381"/>
      <c r="KEI34" s="381"/>
      <c r="KEJ34" s="381"/>
      <c r="KEK34" s="381"/>
      <c r="KEL34" s="381"/>
      <c r="KEM34" s="381"/>
      <c r="KEN34" s="381"/>
      <c r="KEO34" s="381"/>
      <c r="KEP34" s="381"/>
      <c r="KEQ34" s="381"/>
      <c r="KER34" s="381"/>
      <c r="KES34" s="381"/>
      <c r="KET34" s="381"/>
      <c r="KEU34" s="381"/>
      <c r="KEV34" s="381"/>
      <c r="KEW34" s="381"/>
      <c r="KEX34" s="381"/>
      <c r="KEY34" s="381"/>
      <c r="KEZ34" s="381"/>
      <c r="KFA34" s="381"/>
      <c r="KFB34" s="381"/>
      <c r="KFC34" s="381"/>
      <c r="KFD34" s="381"/>
      <c r="KFE34" s="381"/>
      <c r="KFF34" s="381"/>
      <c r="KFG34" s="381"/>
      <c r="KFH34" s="381"/>
      <c r="KFI34" s="381"/>
      <c r="KFJ34" s="381"/>
      <c r="KFK34" s="381"/>
      <c r="KFL34" s="381"/>
      <c r="KFM34" s="381"/>
      <c r="KFN34" s="381"/>
      <c r="KFO34" s="381"/>
      <c r="KFP34" s="381"/>
      <c r="KFQ34" s="381"/>
      <c r="KFR34" s="381"/>
      <c r="KFS34" s="381"/>
      <c r="KFT34" s="381"/>
      <c r="KFU34" s="381"/>
      <c r="KFV34" s="381"/>
      <c r="KFW34" s="381"/>
      <c r="KFX34" s="381"/>
      <c r="KFY34" s="381"/>
      <c r="KFZ34" s="381"/>
      <c r="KGA34" s="381"/>
      <c r="KGB34" s="381"/>
      <c r="KGC34" s="381"/>
      <c r="KGD34" s="381"/>
      <c r="KGE34" s="381"/>
      <c r="KGF34" s="381"/>
      <c r="KGG34" s="381"/>
      <c r="KGH34" s="381"/>
      <c r="KGI34" s="381"/>
      <c r="KGJ34" s="381"/>
      <c r="KGK34" s="381"/>
      <c r="KGL34" s="381"/>
      <c r="KGM34" s="381"/>
      <c r="KGN34" s="381"/>
      <c r="KGO34" s="381"/>
      <c r="KGP34" s="381"/>
      <c r="KGQ34" s="381"/>
      <c r="KGR34" s="381"/>
      <c r="KGS34" s="381"/>
      <c r="KGT34" s="381"/>
      <c r="KGU34" s="381"/>
      <c r="KGV34" s="381"/>
      <c r="KGW34" s="381"/>
      <c r="KGX34" s="381"/>
      <c r="KGY34" s="381"/>
      <c r="KGZ34" s="381"/>
      <c r="KHA34" s="381"/>
      <c r="KHB34" s="381"/>
      <c r="KHC34" s="381"/>
      <c r="KHD34" s="381"/>
      <c r="KHE34" s="381"/>
      <c r="KHF34" s="381"/>
      <c r="KHG34" s="381"/>
      <c r="KHH34" s="381"/>
      <c r="KHI34" s="381"/>
      <c r="KHJ34" s="381"/>
      <c r="KHK34" s="381"/>
      <c r="KHL34" s="381"/>
      <c r="KHM34" s="381"/>
      <c r="KHN34" s="381"/>
      <c r="KHO34" s="381"/>
      <c r="KHP34" s="381"/>
      <c r="KHQ34" s="381"/>
      <c r="KHR34" s="381"/>
      <c r="KHS34" s="381"/>
      <c r="KHT34" s="381"/>
      <c r="KHU34" s="381"/>
      <c r="KHV34" s="381"/>
      <c r="KHW34" s="381"/>
      <c r="KHX34" s="381"/>
      <c r="KHY34" s="381"/>
      <c r="KHZ34" s="381"/>
      <c r="KIA34" s="381"/>
      <c r="KIB34" s="381"/>
      <c r="KIC34" s="381"/>
      <c r="KID34" s="381"/>
      <c r="KIE34" s="381"/>
      <c r="KIF34" s="381"/>
      <c r="KIG34" s="381"/>
      <c r="KIH34" s="381"/>
      <c r="KII34" s="381"/>
      <c r="KIJ34" s="381"/>
      <c r="KIK34" s="381"/>
      <c r="KIL34" s="381"/>
      <c r="KIM34" s="381"/>
      <c r="KIN34" s="381"/>
      <c r="KIO34" s="381"/>
      <c r="KIP34" s="381"/>
      <c r="KIQ34" s="381"/>
      <c r="KIR34" s="381"/>
      <c r="KIS34" s="381"/>
      <c r="KIT34" s="381"/>
      <c r="KIU34" s="381"/>
      <c r="KIV34" s="381"/>
      <c r="KIW34" s="381"/>
      <c r="KIX34" s="381"/>
      <c r="KIY34" s="381"/>
      <c r="KIZ34" s="381"/>
      <c r="KJA34" s="381"/>
      <c r="KJB34" s="381"/>
      <c r="KJC34" s="381"/>
      <c r="KJD34" s="381"/>
      <c r="KJE34" s="381"/>
      <c r="KJF34" s="381"/>
      <c r="KJG34" s="381"/>
      <c r="KJH34" s="381"/>
      <c r="KJI34" s="381"/>
      <c r="KJJ34" s="381"/>
      <c r="KJK34" s="381"/>
      <c r="KJL34" s="381"/>
      <c r="KJM34" s="381"/>
      <c r="KJN34" s="381"/>
      <c r="KJO34" s="381"/>
      <c r="KJP34" s="381"/>
      <c r="KJQ34" s="381"/>
      <c r="KJR34" s="381"/>
      <c r="KJS34" s="381"/>
      <c r="KJT34" s="381"/>
      <c r="KJU34" s="381"/>
      <c r="KJV34" s="381"/>
      <c r="KJW34" s="381"/>
      <c r="KJX34" s="381"/>
      <c r="KJY34" s="381"/>
      <c r="KJZ34" s="381"/>
      <c r="KKA34" s="381"/>
      <c r="KKB34" s="381"/>
      <c r="KKC34" s="381"/>
      <c r="KKD34" s="381"/>
      <c r="KKE34" s="381"/>
      <c r="KKF34" s="381"/>
      <c r="KKG34" s="381"/>
      <c r="KKH34" s="381"/>
      <c r="KKI34" s="381"/>
      <c r="KKJ34" s="381"/>
      <c r="KKK34" s="381"/>
      <c r="KKL34" s="381"/>
      <c r="KKM34" s="381"/>
      <c r="KKN34" s="381"/>
      <c r="KKO34" s="381"/>
      <c r="KKP34" s="381"/>
      <c r="KKQ34" s="381"/>
      <c r="KKR34" s="381"/>
      <c r="KKS34" s="381"/>
      <c r="KKT34" s="381"/>
      <c r="KKU34" s="381"/>
      <c r="KKV34" s="381"/>
      <c r="KKW34" s="381"/>
      <c r="KKX34" s="381"/>
      <c r="KKY34" s="381"/>
      <c r="KKZ34" s="381"/>
      <c r="KLA34" s="381"/>
      <c r="KLB34" s="381"/>
      <c r="KLC34" s="381"/>
      <c r="KLD34" s="381"/>
      <c r="KLE34" s="381"/>
      <c r="KLF34" s="381"/>
      <c r="KLG34" s="381"/>
      <c r="KLH34" s="381"/>
      <c r="KLI34" s="381"/>
      <c r="KLJ34" s="381"/>
      <c r="KLK34" s="381"/>
      <c r="KLL34" s="381"/>
      <c r="KLM34" s="381"/>
      <c r="KLN34" s="381"/>
      <c r="KLO34" s="381"/>
      <c r="KLP34" s="381"/>
      <c r="KLQ34" s="381"/>
      <c r="KLR34" s="381"/>
      <c r="KLS34" s="381"/>
      <c r="KLT34" s="381"/>
      <c r="KLU34" s="381"/>
      <c r="KLV34" s="381"/>
      <c r="KLW34" s="381"/>
      <c r="KLX34" s="381"/>
      <c r="KLY34" s="381"/>
      <c r="KLZ34" s="381"/>
      <c r="KMA34" s="381"/>
      <c r="KMB34" s="381"/>
      <c r="KMC34" s="381"/>
      <c r="KMD34" s="381"/>
      <c r="KME34" s="381"/>
      <c r="KMF34" s="381"/>
      <c r="KMG34" s="381"/>
      <c r="KMH34" s="381"/>
      <c r="KMI34" s="381"/>
      <c r="KMJ34" s="381"/>
      <c r="KMK34" s="381"/>
      <c r="KML34" s="381"/>
      <c r="KMM34" s="381"/>
      <c r="KMN34" s="381"/>
      <c r="KMO34" s="381"/>
      <c r="KMP34" s="381"/>
      <c r="KMQ34" s="381"/>
      <c r="KMR34" s="381"/>
      <c r="KMS34" s="381"/>
      <c r="KMT34" s="381"/>
      <c r="KMU34" s="381"/>
      <c r="KMV34" s="381"/>
      <c r="KMW34" s="381"/>
      <c r="KMX34" s="381"/>
      <c r="KMY34" s="381"/>
      <c r="KMZ34" s="381"/>
      <c r="KNA34" s="381"/>
      <c r="KNB34" s="381"/>
      <c r="KNC34" s="381"/>
      <c r="KND34" s="381"/>
      <c r="KNE34" s="381"/>
      <c r="KNF34" s="381"/>
      <c r="KNG34" s="381"/>
      <c r="KNH34" s="381"/>
      <c r="KNI34" s="381"/>
      <c r="KNJ34" s="381"/>
      <c r="KNK34" s="381"/>
      <c r="KNL34" s="381"/>
      <c r="KNM34" s="381"/>
      <c r="KNN34" s="381"/>
      <c r="KNO34" s="381"/>
      <c r="KNP34" s="381"/>
      <c r="KNQ34" s="381"/>
      <c r="KNR34" s="381"/>
      <c r="KNS34" s="381"/>
      <c r="KNT34" s="381"/>
      <c r="KNU34" s="381"/>
      <c r="KNV34" s="381"/>
      <c r="KNW34" s="381"/>
      <c r="KNX34" s="381"/>
      <c r="KNY34" s="381"/>
      <c r="KNZ34" s="381"/>
      <c r="KOA34" s="381"/>
      <c r="KOB34" s="381"/>
      <c r="KOC34" s="381"/>
      <c r="KOD34" s="381"/>
      <c r="KOE34" s="381"/>
      <c r="KOF34" s="381"/>
      <c r="KOG34" s="381"/>
      <c r="KOH34" s="381"/>
      <c r="KOI34" s="381"/>
      <c r="KOJ34" s="381"/>
      <c r="KOK34" s="381"/>
      <c r="KOL34" s="381"/>
      <c r="KOM34" s="381"/>
      <c r="KON34" s="381"/>
      <c r="KOO34" s="381"/>
      <c r="KOP34" s="381"/>
      <c r="KOQ34" s="381"/>
      <c r="KOR34" s="381"/>
      <c r="KOS34" s="381"/>
      <c r="KOT34" s="381"/>
      <c r="KOU34" s="381"/>
      <c r="KOV34" s="381"/>
      <c r="KOW34" s="381"/>
      <c r="KOX34" s="381"/>
      <c r="KOY34" s="381"/>
      <c r="KOZ34" s="381"/>
      <c r="KPA34" s="381"/>
      <c r="KPB34" s="381"/>
      <c r="KPC34" s="381"/>
      <c r="KPD34" s="381"/>
      <c r="KPE34" s="381"/>
      <c r="KPF34" s="381"/>
      <c r="KPG34" s="381"/>
      <c r="KPH34" s="381"/>
      <c r="KPI34" s="381"/>
      <c r="KPJ34" s="381"/>
      <c r="KPK34" s="381"/>
      <c r="KPL34" s="381"/>
      <c r="KPM34" s="381"/>
      <c r="KPN34" s="381"/>
      <c r="KPO34" s="381"/>
      <c r="KPP34" s="381"/>
      <c r="KPQ34" s="381"/>
      <c r="KPR34" s="381"/>
      <c r="KPS34" s="381"/>
      <c r="KPT34" s="381"/>
      <c r="KPU34" s="381"/>
      <c r="KPV34" s="381"/>
      <c r="KPW34" s="381"/>
      <c r="KPX34" s="381"/>
      <c r="KPY34" s="381"/>
      <c r="KPZ34" s="381"/>
      <c r="KQA34" s="381"/>
      <c r="KQB34" s="381"/>
      <c r="KQC34" s="381"/>
      <c r="KQD34" s="381"/>
      <c r="KQE34" s="381"/>
      <c r="KQF34" s="381"/>
      <c r="KQG34" s="381"/>
      <c r="KQH34" s="381"/>
      <c r="KQI34" s="381"/>
      <c r="KQJ34" s="381"/>
      <c r="KQK34" s="381"/>
      <c r="KQL34" s="381"/>
      <c r="KQM34" s="381"/>
      <c r="KQN34" s="381"/>
      <c r="KQO34" s="381"/>
      <c r="KQP34" s="381"/>
      <c r="KQQ34" s="381"/>
      <c r="KQR34" s="381"/>
      <c r="KQS34" s="381"/>
      <c r="KQT34" s="381"/>
      <c r="KQU34" s="381"/>
      <c r="KQV34" s="381"/>
      <c r="KQW34" s="381"/>
      <c r="KQX34" s="381"/>
      <c r="KQY34" s="381"/>
      <c r="KQZ34" s="381"/>
      <c r="KRA34" s="381"/>
      <c r="KRB34" s="381"/>
      <c r="KRC34" s="381"/>
      <c r="KRD34" s="381"/>
      <c r="KRE34" s="381"/>
      <c r="KRF34" s="381"/>
      <c r="KRG34" s="381"/>
      <c r="KRH34" s="381"/>
      <c r="KRI34" s="381"/>
      <c r="KRJ34" s="381"/>
      <c r="KRK34" s="381"/>
      <c r="KRL34" s="381"/>
      <c r="KRM34" s="381"/>
      <c r="KRN34" s="381"/>
      <c r="KRO34" s="381"/>
      <c r="KRP34" s="381"/>
      <c r="KRQ34" s="381"/>
      <c r="KRR34" s="381"/>
      <c r="KRS34" s="381"/>
      <c r="KRT34" s="381"/>
      <c r="KRU34" s="381"/>
      <c r="KRV34" s="381"/>
      <c r="KRW34" s="381"/>
      <c r="KRX34" s="381"/>
      <c r="KRY34" s="381"/>
      <c r="KRZ34" s="381"/>
      <c r="KSA34" s="381"/>
      <c r="KSB34" s="381"/>
      <c r="KSC34" s="381"/>
      <c r="KSD34" s="381"/>
      <c r="KSE34" s="381"/>
      <c r="KSF34" s="381"/>
      <c r="KSG34" s="381"/>
      <c r="KSH34" s="381"/>
      <c r="KSI34" s="381"/>
      <c r="KSJ34" s="381"/>
      <c r="KSK34" s="381"/>
      <c r="KSL34" s="381"/>
      <c r="KSM34" s="381"/>
      <c r="KSN34" s="381"/>
      <c r="KSO34" s="381"/>
      <c r="KSP34" s="381"/>
      <c r="KSQ34" s="381"/>
      <c r="KSR34" s="381"/>
      <c r="KSS34" s="381"/>
      <c r="KST34" s="381"/>
      <c r="KSU34" s="381"/>
      <c r="KSV34" s="381"/>
      <c r="KSW34" s="381"/>
      <c r="KSX34" s="381"/>
      <c r="KSY34" s="381"/>
      <c r="KSZ34" s="381"/>
      <c r="KTA34" s="381"/>
      <c r="KTB34" s="381"/>
      <c r="KTC34" s="381"/>
      <c r="KTD34" s="381"/>
      <c r="KTE34" s="381"/>
      <c r="KTF34" s="381"/>
      <c r="KTG34" s="381"/>
      <c r="KTH34" s="381"/>
      <c r="KTI34" s="381"/>
      <c r="KTJ34" s="381"/>
      <c r="KTK34" s="381"/>
      <c r="KTL34" s="381"/>
      <c r="KTM34" s="381"/>
      <c r="KTN34" s="381"/>
      <c r="KTO34" s="381"/>
      <c r="KTP34" s="381"/>
      <c r="KTQ34" s="381"/>
      <c r="KTR34" s="381"/>
      <c r="KTS34" s="381"/>
      <c r="KTT34" s="381"/>
      <c r="KTU34" s="381"/>
      <c r="KTV34" s="381"/>
      <c r="KTW34" s="381"/>
      <c r="KTX34" s="381"/>
      <c r="KTY34" s="381"/>
      <c r="KTZ34" s="381"/>
      <c r="KUA34" s="381"/>
      <c r="KUB34" s="381"/>
      <c r="KUC34" s="381"/>
      <c r="KUD34" s="381"/>
      <c r="KUE34" s="381"/>
      <c r="KUF34" s="381"/>
      <c r="KUG34" s="381"/>
      <c r="KUH34" s="381"/>
      <c r="KUI34" s="381"/>
      <c r="KUJ34" s="381"/>
      <c r="KUK34" s="381"/>
      <c r="KUL34" s="381"/>
      <c r="KUM34" s="381"/>
      <c r="KUN34" s="381"/>
      <c r="KUO34" s="381"/>
      <c r="KUP34" s="381"/>
      <c r="KUQ34" s="381"/>
      <c r="KUR34" s="381"/>
      <c r="KUS34" s="381"/>
      <c r="KUT34" s="381"/>
      <c r="KUU34" s="381"/>
      <c r="KUV34" s="381"/>
      <c r="KUW34" s="381"/>
      <c r="KUX34" s="381"/>
      <c r="KUY34" s="381"/>
      <c r="KUZ34" s="381"/>
      <c r="KVA34" s="381"/>
      <c r="KVB34" s="381"/>
      <c r="KVC34" s="381"/>
      <c r="KVD34" s="381"/>
      <c r="KVE34" s="381"/>
      <c r="KVF34" s="381"/>
      <c r="KVG34" s="381"/>
      <c r="KVH34" s="381"/>
      <c r="KVI34" s="381"/>
      <c r="KVJ34" s="381"/>
      <c r="KVK34" s="381"/>
      <c r="KVL34" s="381"/>
      <c r="KVM34" s="381"/>
      <c r="KVN34" s="381"/>
      <c r="KVO34" s="381"/>
      <c r="KVP34" s="381"/>
      <c r="KVQ34" s="381"/>
      <c r="KVR34" s="381"/>
      <c r="KVS34" s="381"/>
      <c r="KVT34" s="381"/>
      <c r="KVU34" s="381"/>
      <c r="KVV34" s="381"/>
      <c r="KVW34" s="381"/>
      <c r="KVX34" s="381"/>
      <c r="KVY34" s="381"/>
      <c r="KVZ34" s="381"/>
      <c r="KWA34" s="381"/>
      <c r="KWB34" s="381"/>
      <c r="KWC34" s="381"/>
      <c r="KWD34" s="381"/>
      <c r="KWE34" s="381"/>
      <c r="KWF34" s="381"/>
      <c r="KWG34" s="381"/>
      <c r="KWH34" s="381"/>
      <c r="KWI34" s="381"/>
      <c r="KWJ34" s="381"/>
      <c r="KWK34" s="381"/>
      <c r="KWL34" s="381"/>
      <c r="KWM34" s="381"/>
      <c r="KWN34" s="381"/>
      <c r="KWO34" s="381"/>
      <c r="KWP34" s="381"/>
      <c r="KWQ34" s="381"/>
      <c r="KWR34" s="381"/>
      <c r="KWS34" s="381"/>
      <c r="KWT34" s="381"/>
      <c r="KWU34" s="381"/>
      <c r="KWV34" s="381"/>
      <c r="KWW34" s="381"/>
      <c r="KWX34" s="381"/>
      <c r="KWY34" s="381"/>
      <c r="KWZ34" s="381"/>
      <c r="KXA34" s="381"/>
      <c r="KXB34" s="381"/>
      <c r="KXC34" s="381"/>
      <c r="KXD34" s="381"/>
      <c r="KXE34" s="381"/>
      <c r="KXF34" s="381"/>
      <c r="KXG34" s="381"/>
      <c r="KXH34" s="381"/>
      <c r="KXI34" s="381"/>
      <c r="KXJ34" s="381"/>
      <c r="KXK34" s="381"/>
      <c r="KXL34" s="381"/>
      <c r="KXM34" s="381"/>
      <c r="KXN34" s="381"/>
      <c r="KXO34" s="381"/>
      <c r="KXP34" s="381"/>
      <c r="KXQ34" s="381"/>
      <c r="KXR34" s="381"/>
      <c r="KXS34" s="381"/>
      <c r="KXT34" s="381"/>
      <c r="KXU34" s="381"/>
      <c r="KXV34" s="381"/>
      <c r="KXW34" s="381"/>
      <c r="KXX34" s="381"/>
      <c r="KXY34" s="381"/>
      <c r="KXZ34" s="381"/>
      <c r="KYA34" s="381"/>
      <c r="KYB34" s="381"/>
      <c r="KYC34" s="381"/>
      <c r="KYD34" s="381"/>
      <c r="KYE34" s="381"/>
      <c r="KYF34" s="381"/>
      <c r="KYG34" s="381"/>
      <c r="KYH34" s="381"/>
      <c r="KYI34" s="381"/>
      <c r="KYJ34" s="381"/>
      <c r="KYK34" s="381"/>
      <c r="KYL34" s="381"/>
      <c r="KYM34" s="381"/>
      <c r="KYN34" s="381"/>
      <c r="KYO34" s="381"/>
      <c r="KYP34" s="381"/>
      <c r="KYQ34" s="381"/>
      <c r="KYR34" s="381"/>
      <c r="KYS34" s="381"/>
      <c r="KYT34" s="381"/>
      <c r="KYU34" s="381"/>
      <c r="KYV34" s="381"/>
      <c r="KYW34" s="381"/>
      <c r="KYX34" s="381"/>
      <c r="KYY34" s="381"/>
      <c r="KYZ34" s="381"/>
      <c r="KZA34" s="381"/>
      <c r="KZB34" s="381"/>
      <c r="KZC34" s="381"/>
      <c r="KZD34" s="381"/>
      <c r="KZE34" s="381"/>
      <c r="KZF34" s="381"/>
      <c r="KZG34" s="381"/>
      <c r="KZH34" s="381"/>
      <c r="KZI34" s="381"/>
      <c r="KZJ34" s="381"/>
      <c r="KZK34" s="381"/>
      <c r="KZL34" s="381"/>
      <c r="KZM34" s="381"/>
      <c r="KZN34" s="381"/>
      <c r="KZO34" s="381"/>
      <c r="KZP34" s="381"/>
      <c r="KZQ34" s="381"/>
      <c r="KZR34" s="381"/>
      <c r="KZS34" s="381"/>
      <c r="KZT34" s="381"/>
      <c r="KZU34" s="381"/>
      <c r="KZV34" s="381"/>
      <c r="KZW34" s="381"/>
      <c r="KZX34" s="381"/>
      <c r="KZY34" s="381"/>
      <c r="KZZ34" s="381"/>
      <c r="LAA34" s="381"/>
      <c r="LAB34" s="381"/>
      <c r="LAC34" s="381"/>
      <c r="LAD34" s="381"/>
      <c r="LAE34" s="381"/>
      <c r="LAF34" s="381"/>
      <c r="LAG34" s="381"/>
      <c r="LAH34" s="381"/>
      <c r="LAI34" s="381"/>
      <c r="LAJ34" s="381"/>
      <c r="LAK34" s="381"/>
      <c r="LAL34" s="381"/>
      <c r="LAM34" s="381"/>
      <c r="LAN34" s="381"/>
      <c r="LAO34" s="381"/>
      <c r="LAP34" s="381"/>
      <c r="LAQ34" s="381"/>
      <c r="LAR34" s="381"/>
      <c r="LAS34" s="381"/>
      <c r="LAT34" s="381"/>
      <c r="LAU34" s="381"/>
      <c r="LAV34" s="381"/>
      <c r="LAW34" s="381"/>
      <c r="LAX34" s="381"/>
      <c r="LAY34" s="381"/>
      <c r="LAZ34" s="381"/>
      <c r="LBA34" s="381"/>
      <c r="LBB34" s="381"/>
      <c r="LBC34" s="381"/>
      <c r="LBD34" s="381"/>
      <c r="LBE34" s="381"/>
      <c r="LBF34" s="381"/>
      <c r="LBG34" s="381"/>
      <c r="LBH34" s="381"/>
      <c r="LBI34" s="381"/>
      <c r="LBJ34" s="381"/>
      <c r="LBK34" s="381"/>
      <c r="LBL34" s="381"/>
      <c r="LBM34" s="381"/>
      <c r="LBN34" s="381"/>
      <c r="LBO34" s="381"/>
      <c r="LBP34" s="381"/>
      <c r="LBQ34" s="381"/>
      <c r="LBR34" s="381"/>
      <c r="LBS34" s="381"/>
      <c r="LBT34" s="381"/>
      <c r="LBU34" s="381"/>
      <c r="LBV34" s="381"/>
      <c r="LBW34" s="381"/>
      <c r="LBX34" s="381"/>
      <c r="LBY34" s="381"/>
      <c r="LBZ34" s="381"/>
      <c r="LCA34" s="381"/>
      <c r="LCB34" s="381"/>
      <c r="LCC34" s="381"/>
      <c r="LCD34" s="381"/>
      <c r="LCE34" s="381"/>
      <c r="LCF34" s="381"/>
      <c r="LCG34" s="381"/>
      <c r="LCH34" s="381"/>
      <c r="LCI34" s="381"/>
      <c r="LCJ34" s="381"/>
      <c r="LCK34" s="381"/>
      <c r="LCL34" s="381"/>
      <c r="LCM34" s="381"/>
      <c r="LCN34" s="381"/>
      <c r="LCO34" s="381"/>
      <c r="LCP34" s="381"/>
      <c r="LCQ34" s="381"/>
      <c r="LCR34" s="381"/>
      <c r="LCS34" s="381"/>
      <c r="LCT34" s="381"/>
      <c r="LCU34" s="381"/>
      <c r="LCV34" s="381"/>
      <c r="LCW34" s="381"/>
      <c r="LCX34" s="381"/>
      <c r="LCY34" s="381"/>
      <c r="LCZ34" s="381"/>
      <c r="LDA34" s="381"/>
      <c r="LDB34" s="381"/>
      <c r="LDC34" s="381"/>
      <c r="LDD34" s="381"/>
      <c r="LDE34" s="381"/>
      <c r="LDF34" s="381"/>
      <c r="LDG34" s="381"/>
      <c r="LDH34" s="381"/>
      <c r="LDI34" s="381"/>
      <c r="LDJ34" s="381"/>
      <c r="LDK34" s="381"/>
      <c r="LDL34" s="381"/>
      <c r="LDM34" s="381"/>
      <c r="LDN34" s="381"/>
      <c r="LDO34" s="381"/>
      <c r="LDP34" s="381"/>
      <c r="LDQ34" s="381"/>
      <c r="LDR34" s="381"/>
      <c r="LDS34" s="381"/>
      <c r="LDT34" s="381"/>
      <c r="LDU34" s="381"/>
      <c r="LDV34" s="381"/>
      <c r="LDW34" s="381"/>
      <c r="LDX34" s="381"/>
      <c r="LDY34" s="381"/>
      <c r="LDZ34" s="381"/>
      <c r="LEA34" s="381"/>
      <c r="LEB34" s="381"/>
      <c r="LEC34" s="381"/>
      <c r="LED34" s="381"/>
      <c r="LEE34" s="381"/>
      <c r="LEF34" s="381"/>
      <c r="LEG34" s="381"/>
      <c r="LEH34" s="381"/>
      <c r="LEI34" s="381"/>
      <c r="LEJ34" s="381"/>
      <c r="LEK34" s="381"/>
      <c r="LEL34" s="381"/>
      <c r="LEM34" s="381"/>
      <c r="LEN34" s="381"/>
      <c r="LEO34" s="381"/>
      <c r="LEP34" s="381"/>
      <c r="LEQ34" s="381"/>
      <c r="LER34" s="381"/>
      <c r="LES34" s="381"/>
      <c r="LET34" s="381"/>
      <c r="LEU34" s="381"/>
      <c r="LEV34" s="381"/>
      <c r="LEW34" s="381"/>
      <c r="LEX34" s="381"/>
      <c r="LEY34" s="381"/>
      <c r="LEZ34" s="381"/>
      <c r="LFA34" s="381"/>
      <c r="LFB34" s="381"/>
      <c r="LFC34" s="381"/>
      <c r="LFD34" s="381"/>
      <c r="LFE34" s="381"/>
      <c r="LFF34" s="381"/>
      <c r="LFG34" s="381"/>
      <c r="LFH34" s="381"/>
      <c r="LFI34" s="381"/>
      <c r="LFJ34" s="381"/>
      <c r="LFK34" s="381"/>
      <c r="LFL34" s="381"/>
      <c r="LFM34" s="381"/>
      <c r="LFN34" s="381"/>
      <c r="LFO34" s="381"/>
      <c r="LFP34" s="381"/>
      <c r="LFQ34" s="381"/>
      <c r="LFR34" s="381"/>
      <c r="LFS34" s="381"/>
      <c r="LFT34" s="381"/>
      <c r="LFU34" s="381"/>
      <c r="LFV34" s="381"/>
      <c r="LFW34" s="381"/>
      <c r="LFX34" s="381"/>
      <c r="LFY34" s="381"/>
      <c r="LFZ34" s="381"/>
      <c r="LGA34" s="381"/>
      <c r="LGB34" s="381"/>
      <c r="LGC34" s="381"/>
      <c r="LGD34" s="381"/>
      <c r="LGE34" s="381"/>
      <c r="LGF34" s="381"/>
      <c r="LGG34" s="381"/>
      <c r="LGH34" s="381"/>
      <c r="LGI34" s="381"/>
      <c r="LGJ34" s="381"/>
      <c r="LGK34" s="381"/>
      <c r="LGL34" s="381"/>
      <c r="LGM34" s="381"/>
      <c r="LGN34" s="381"/>
      <c r="LGO34" s="381"/>
      <c r="LGP34" s="381"/>
      <c r="LGQ34" s="381"/>
      <c r="LGR34" s="381"/>
      <c r="LGS34" s="381"/>
      <c r="LGT34" s="381"/>
      <c r="LGU34" s="381"/>
      <c r="LGV34" s="381"/>
      <c r="LGW34" s="381"/>
      <c r="LGX34" s="381"/>
      <c r="LGY34" s="381"/>
      <c r="LGZ34" s="381"/>
      <c r="LHA34" s="381"/>
      <c r="LHB34" s="381"/>
      <c r="LHC34" s="381"/>
      <c r="LHD34" s="381"/>
      <c r="LHE34" s="381"/>
      <c r="LHF34" s="381"/>
      <c r="LHG34" s="381"/>
      <c r="LHH34" s="381"/>
      <c r="LHI34" s="381"/>
      <c r="LHJ34" s="381"/>
      <c r="LHK34" s="381"/>
      <c r="LHL34" s="381"/>
      <c r="LHM34" s="381"/>
      <c r="LHN34" s="381"/>
      <c r="LHO34" s="381"/>
      <c r="LHP34" s="381"/>
      <c r="LHQ34" s="381"/>
      <c r="LHR34" s="381"/>
      <c r="LHS34" s="381"/>
      <c r="LHT34" s="381"/>
      <c r="LHU34" s="381"/>
      <c r="LHV34" s="381"/>
      <c r="LHW34" s="381"/>
      <c r="LHX34" s="381"/>
      <c r="LHY34" s="381"/>
      <c r="LHZ34" s="381"/>
      <c r="LIA34" s="381"/>
      <c r="LIB34" s="381"/>
      <c r="LIC34" s="381"/>
      <c r="LID34" s="381"/>
      <c r="LIE34" s="381"/>
      <c r="LIF34" s="381"/>
      <c r="LIG34" s="381"/>
      <c r="LIH34" s="381"/>
      <c r="LII34" s="381"/>
      <c r="LIJ34" s="381"/>
      <c r="LIK34" s="381"/>
      <c r="LIL34" s="381"/>
      <c r="LIM34" s="381"/>
      <c r="LIN34" s="381"/>
      <c r="LIO34" s="381"/>
      <c r="LIP34" s="381"/>
      <c r="LIQ34" s="381"/>
      <c r="LIR34" s="381"/>
      <c r="LIS34" s="381"/>
      <c r="LIT34" s="381"/>
      <c r="LIU34" s="381"/>
      <c r="LIV34" s="381"/>
      <c r="LIW34" s="381"/>
      <c r="LIX34" s="381"/>
      <c r="LIY34" s="381"/>
      <c r="LIZ34" s="381"/>
      <c r="LJA34" s="381"/>
      <c r="LJB34" s="381"/>
      <c r="LJC34" s="381"/>
      <c r="LJD34" s="381"/>
      <c r="LJE34" s="381"/>
      <c r="LJF34" s="381"/>
      <c r="LJG34" s="381"/>
      <c r="LJH34" s="381"/>
      <c r="LJI34" s="381"/>
      <c r="LJJ34" s="381"/>
      <c r="LJK34" s="381"/>
      <c r="LJL34" s="381"/>
      <c r="LJM34" s="381"/>
      <c r="LJN34" s="381"/>
      <c r="LJO34" s="381"/>
      <c r="LJP34" s="381"/>
      <c r="LJQ34" s="381"/>
      <c r="LJR34" s="381"/>
      <c r="LJS34" s="381"/>
      <c r="LJT34" s="381"/>
      <c r="LJU34" s="381"/>
      <c r="LJV34" s="381"/>
      <c r="LJW34" s="381"/>
      <c r="LJX34" s="381"/>
      <c r="LJY34" s="381"/>
      <c r="LJZ34" s="381"/>
      <c r="LKA34" s="381"/>
      <c r="LKB34" s="381"/>
      <c r="LKC34" s="381"/>
      <c r="LKD34" s="381"/>
      <c r="LKE34" s="381"/>
      <c r="LKF34" s="381"/>
      <c r="LKG34" s="381"/>
      <c r="LKH34" s="381"/>
      <c r="LKI34" s="381"/>
      <c r="LKJ34" s="381"/>
      <c r="LKK34" s="381"/>
      <c r="LKL34" s="381"/>
      <c r="LKM34" s="381"/>
      <c r="LKN34" s="381"/>
      <c r="LKO34" s="381"/>
      <c r="LKP34" s="381"/>
      <c r="LKQ34" s="381"/>
      <c r="LKR34" s="381"/>
      <c r="LKS34" s="381"/>
      <c r="LKT34" s="381"/>
      <c r="LKU34" s="381"/>
      <c r="LKV34" s="381"/>
      <c r="LKW34" s="381"/>
      <c r="LKX34" s="381"/>
      <c r="LKY34" s="381"/>
      <c r="LKZ34" s="381"/>
      <c r="LLA34" s="381"/>
      <c r="LLB34" s="381"/>
      <c r="LLC34" s="381"/>
      <c r="LLD34" s="381"/>
      <c r="LLE34" s="381"/>
      <c r="LLF34" s="381"/>
      <c r="LLG34" s="381"/>
      <c r="LLH34" s="381"/>
      <c r="LLI34" s="381"/>
      <c r="LLJ34" s="381"/>
      <c r="LLK34" s="381"/>
      <c r="LLL34" s="381"/>
      <c r="LLM34" s="381"/>
      <c r="LLN34" s="381"/>
      <c r="LLO34" s="381"/>
      <c r="LLP34" s="381"/>
      <c r="LLQ34" s="381"/>
      <c r="LLR34" s="381"/>
      <c r="LLS34" s="381"/>
      <c r="LLT34" s="381"/>
      <c r="LLU34" s="381"/>
      <c r="LLV34" s="381"/>
      <c r="LLW34" s="381"/>
      <c r="LLX34" s="381"/>
      <c r="LLY34" s="381"/>
      <c r="LLZ34" s="381"/>
      <c r="LMA34" s="381"/>
      <c r="LMB34" s="381"/>
      <c r="LMC34" s="381"/>
      <c r="LMD34" s="381"/>
      <c r="LME34" s="381"/>
      <c r="LMF34" s="381"/>
      <c r="LMG34" s="381"/>
      <c r="LMH34" s="381"/>
      <c r="LMI34" s="381"/>
      <c r="LMJ34" s="381"/>
      <c r="LMK34" s="381"/>
      <c r="LML34" s="381"/>
      <c r="LMM34" s="381"/>
      <c r="LMN34" s="381"/>
      <c r="LMO34" s="381"/>
      <c r="LMP34" s="381"/>
      <c r="LMQ34" s="381"/>
      <c r="LMR34" s="381"/>
      <c r="LMS34" s="381"/>
      <c r="LMT34" s="381"/>
      <c r="LMU34" s="381"/>
      <c r="LMV34" s="381"/>
      <c r="LMW34" s="381"/>
      <c r="LMX34" s="381"/>
      <c r="LMY34" s="381"/>
      <c r="LMZ34" s="381"/>
      <c r="LNA34" s="381"/>
      <c r="LNB34" s="381"/>
      <c r="LNC34" s="381"/>
      <c r="LND34" s="381"/>
      <c r="LNE34" s="381"/>
      <c r="LNF34" s="381"/>
      <c r="LNG34" s="381"/>
      <c r="LNH34" s="381"/>
      <c r="LNI34" s="381"/>
      <c r="LNJ34" s="381"/>
      <c r="LNK34" s="381"/>
      <c r="LNL34" s="381"/>
      <c r="LNM34" s="381"/>
      <c r="LNN34" s="381"/>
      <c r="LNO34" s="381"/>
      <c r="LNP34" s="381"/>
      <c r="LNQ34" s="381"/>
      <c r="LNR34" s="381"/>
      <c r="LNS34" s="381"/>
      <c r="LNT34" s="381"/>
      <c r="LNU34" s="381"/>
      <c r="LNV34" s="381"/>
      <c r="LNW34" s="381"/>
      <c r="LNX34" s="381"/>
      <c r="LNY34" s="381"/>
      <c r="LNZ34" s="381"/>
      <c r="LOA34" s="381"/>
      <c r="LOB34" s="381"/>
      <c r="LOC34" s="381"/>
      <c r="LOD34" s="381"/>
      <c r="LOE34" s="381"/>
      <c r="LOF34" s="381"/>
      <c r="LOG34" s="381"/>
      <c r="LOH34" s="381"/>
      <c r="LOI34" s="381"/>
      <c r="LOJ34" s="381"/>
      <c r="LOK34" s="381"/>
      <c r="LOL34" s="381"/>
      <c r="LOM34" s="381"/>
      <c r="LON34" s="381"/>
      <c r="LOO34" s="381"/>
      <c r="LOP34" s="381"/>
      <c r="LOQ34" s="381"/>
      <c r="LOR34" s="381"/>
      <c r="LOS34" s="381"/>
      <c r="LOT34" s="381"/>
      <c r="LOU34" s="381"/>
      <c r="LOV34" s="381"/>
      <c r="LOW34" s="381"/>
      <c r="LOX34" s="381"/>
      <c r="LOY34" s="381"/>
      <c r="LOZ34" s="381"/>
      <c r="LPA34" s="381"/>
      <c r="LPB34" s="381"/>
      <c r="LPC34" s="381"/>
      <c r="LPD34" s="381"/>
      <c r="LPE34" s="381"/>
      <c r="LPF34" s="381"/>
      <c r="LPG34" s="381"/>
      <c r="LPH34" s="381"/>
      <c r="LPI34" s="381"/>
      <c r="LPJ34" s="381"/>
      <c r="LPK34" s="381"/>
      <c r="LPL34" s="381"/>
      <c r="LPM34" s="381"/>
      <c r="LPN34" s="381"/>
      <c r="LPO34" s="381"/>
      <c r="LPP34" s="381"/>
      <c r="LPQ34" s="381"/>
      <c r="LPR34" s="381"/>
      <c r="LPS34" s="381"/>
      <c r="LPT34" s="381"/>
      <c r="LPU34" s="381"/>
      <c r="LPV34" s="381"/>
      <c r="LPW34" s="381"/>
      <c r="LPX34" s="381"/>
      <c r="LPY34" s="381"/>
      <c r="LPZ34" s="381"/>
      <c r="LQA34" s="381"/>
      <c r="LQB34" s="381"/>
      <c r="LQC34" s="381"/>
      <c r="LQD34" s="381"/>
      <c r="LQE34" s="381"/>
      <c r="LQF34" s="381"/>
      <c r="LQG34" s="381"/>
      <c r="LQH34" s="381"/>
      <c r="LQI34" s="381"/>
      <c r="LQJ34" s="381"/>
      <c r="LQK34" s="381"/>
      <c r="LQL34" s="381"/>
      <c r="LQM34" s="381"/>
      <c r="LQN34" s="381"/>
      <c r="LQO34" s="381"/>
      <c r="LQP34" s="381"/>
      <c r="LQQ34" s="381"/>
      <c r="LQR34" s="381"/>
      <c r="LQS34" s="381"/>
      <c r="LQT34" s="381"/>
      <c r="LQU34" s="381"/>
      <c r="LQV34" s="381"/>
      <c r="LQW34" s="381"/>
      <c r="LQX34" s="381"/>
      <c r="LQY34" s="381"/>
      <c r="LQZ34" s="381"/>
      <c r="LRA34" s="381"/>
      <c r="LRB34" s="381"/>
      <c r="LRC34" s="381"/>
      <c r="LRD34" s="381"/>
      <c r="LRE34" s="381"/>
      <c r="LRF34" s="381"/>
      <c r="LRG34" s="381"/>
      <c r="LRH34" s="381"/>
      <c r="LRI34" s="381"/>
      <c r="LRJ34" s="381"/>
      <c r="LRK34" s="381"/>
      <c r="LRL34" s="381"/>
      <c r="LRM34" s="381"/>
      <c r="LRN34" s="381"/>
      <c r="LRO34" s="381"/>
      <c r="LRP34" s="381"/>
      <c r="LRQ34" s="381"/>
      <c r="LRR34" s="381"/>
      <c r="LRS34" s="381"/>
      <c r="LRT34" s="381"/>
      <c r="LRU34" s="381"/>
      <c r="LRV34" s="381"/>
      <c r="LRW34" s="381"/>
      <c r="LRX34" s="381"/>
      <c r="LRY34" s="381"/>
      <c r="LRZ34" s="381"/>
      <c r="LSA34" s="381"/>
      <c r="LSB34" s="381"/>
      <c r="LSC34" s="381"/>
      <c r="LSD34" s="381"/>
      <c r="LSE34" s="381"/>
      <c r="LSF34" s="381"/>
      <c r="LSG34" s="381"/>
      <c r="LSH34" s="381"/>
      <c r="LSI34" s="381"/>
      <c r="LSJ34" s="381"/>
      <c r="LSK34" s="381"/>
      <c r="LSL34" s="381"/>
      <c r="LSM34" s="381"/>
      <c r="LSN34" s="381"/>
      <c r="LSO34" s="381"/>
      <c r="LSP34" s="381"/>
      <c r="LSQ34" s="381"/>
      <c r="LSR34" s="381"/>
      <c r="LSS34" s="381"/>
      <c r="LST34" s="381"/>
      <c r="LSU34" s="381"/>
      <c r="LSV34" s="381"/>
      <c r="LSW34" s="381"/>
      <c r="LSX34" s="381"/>
      <c r="LSY34" s="381"/>
      <c r="LSZ34" s="381"/>
      <c r="LTA34" s="381"/>
      <c r="LTB34" s="381"/>
      <c r="LTC34" s="381"/>
      <c r="LTD34" s="381"/>
      <c r="LTE34" s="381"/>
      <c r="LTF34" s="381"/>
      <c r="LTG34" s="381"/>
      <c r="LTH34" s="381"/>
      <c r="LTI34" s="381"/>
      <c r="LTJ34" s="381"/>
      <c r="LTK34" s="381"/>
      <c r="LTL34" s="381"/>
      <c r="LTM34" s="381"/>
      <c r="LTN34" s="381"/>
      <c r="LTO34" s="381"/>
      <c r="LTP34" s="381"/>
      <c r="LTQ34" s="381"/>
      <c r="LTR34" s="381"/>
      <c r="LTS34" s="381"/>
      <c r="LTT34" s="381"/>
      <c r="LTU34" s="381"/>
      <c r="LTV34" s="381"/>
      <c r="LTW34" s="381"/>
      <c r="LTX34" s="381"/>
      <c r="LTY34" s="381"/>
      <c r="LTZ34" s="381"/>
      <c r="LUA34" s="381"/>
      <c r="LUB34" s="381"/>
      <c r="LUC34" s="381"/>
      <c r="LUD34" s="381"/>
      <c r="LUE34" s="381"/>
      <c r="LUF34" s="381"/>
      <c r="LUG34" s="381"/>
      <c r="LUH34" s="381"/>
      <c r="LUI34" s="381"/>
      <c r="LUJ34" s="381"/>
      <c r="LUK34" s="381"/>
      <c r="LUL34" s="381"/>
      <c r="LUM34" s="381"/>
      <c r="LUN34" s="381"/>
      <c r="LUO34" s="381"/>
      <c r="LUP34" s="381"/>
      <c r="LUQ34" s="381"/>
      <c r="LUR34" s="381"/>
      <c r="LUS34" s="381"/>
      <c r="LUT34" s="381"/>
      <c r="LUU34" s="381"/>
      <c r="LUV34" s="381"/>
      <c r="LUW34" s="381"/>
      <c r="LUX34" s="381"/>
      <c r="LUY34" s="381"/>
      <c r="LUZ34" s="381"/>
      <c r="LVA34" s="381"/>
      <c r="LVB34" s="381"/>
      <c r="LVC34" s="381"/>
      <c r="LVD34" s="381"/>
      <c r="LVE34" s="381"/>
      <c r="LVF34" s="381"/>
      <c r="LVG34" s="381"/>
      <c r="LVH34" s="381"/>
      <c r="LVI34" s="381"/>
      <c r="LVJ34" s="381"/>
      <c r="LVK34" s="381"/>
      <c r="LVL34" s="381"/>
      <c r="LVM34" s="381"/>
      <c r="LVN34" s="381"/>
      <c r="LVO34" s="381"/>
      <c r="LVP34" s="381"/>
      <c r="LVQ34" s="381"/>
      <c r="LVR34" s="381"/>
      <c r="LVS34" s="381"/>
      <c r="LVT34" s="381"/>
      <c r="LVU34" s="381"/>
      <c r="LVV34" s="381"/>
      <c r="LVW34" s="381"/>
      <c r="LVX34" s="381"/>
      <c r="LVY34" s="381"/>
      <c r="LVZ34" s="381"/>
      <c r="LWA34" s="381"/>
      <c r="LWB34" s="381"/>
      <c r="LWC34" s="381"/>
      <c r="LWD34" s="381"/>
      <c r="LWE34" s="381"/>
      <c r="LWF34" s="381"/>
      <c r="LWG34" s="381"/>
      <c r="LWH34" s="381"/>
      <c r="LWI34" s="381"/>
      <c r="LWJ34" s="381"/>
      <c r="LWK34" s="381"/>
      <c r="LWL34" s="381"/>
      <c r="LWM34" s="381"/>
      <c r="LWN34" s="381"/>
      <c r="LWO34" s="381"/>
      <c r="LWP34" s="381"/>
      <c r="LWQ34" s="381"/>
      <c r="LWR34" s="381"/>
      <c r="LWS34" s="381"/>
      <c r="LWT34" s="381"/>
      <c r="LWU34" s="381"/>
      <c r="LWV34" s="381"/>
      <c r="LWW34" s="381"/>
      <c r="LWX34" s="381"/>
      <c r="LWY34" s="381"/>
      <c r="LWZ34" s="381"/>
      <c r="LXA34" s="381"/>
      <c r="LXB34" s="381"/>
      <c r="LXC34" s="381"/>
      <c r="LXD34" s="381"/>
      <c r="LXE34" s="381"/>
      <c r="LXF34" s="381"/>
      <c r="LXG34" s="381"/>
      <c r="LXH34" s="381"/>
      <c r="LXI34" s="381"/>
      <c r="LXJ34" s="381"/>
      <c r="LXK34" s="381"/>
      <c r="LXL34" s="381"/>
      <c r="LXM34" s="381"/>
      <c r="LXN34" s="381"/>
      <c r="LXO34" s="381"/>
      <c r="LXP34" s="381"/>
      <c r="LXQ34" s="381"/>
      <c r="LXR34" s="381"/>
      <c r="LXS34" s="381"/>
      <c r="LXT34" s="381"/>
      <c r="LXU34" s="381"/>
      <c r="LXV34" s="381"/>
      <c r="LXW34" s="381"/>
      <c r="LXX34" s="381"/>
      <c r="LXY34" s="381"/>
      <c r="LXZ34" s="381"/>
      <c r="LYA34" s="381"/>
      <c r="LYB34" s="381"/>
      <c r="LYC34" s="381"/>
      <c r="LYD34" s="381"/>
      <c r="LYE34" s="381"/>
      <c r="LYF34" s="381"/>
      <c r="LYG34" s="381"/>
      <c r="LYH34" s="381"/>
      <c r="LYI34" s="381"/>
      <c r="LYJ34" s="381"/>
      <c r="LYK34" s="381"/>
      <c r="LYL34" s="381"/>
      <c r="LYM34" s="381"/>
      <c r="LYN34" s="381"/>
      <c r="LYO34" s="381"/>
      <c r="LYP34" s="381"/>
      <c r="LYQ34" s="381"/>
      <c r="LYR34" s="381"/>
      <c r="LYS34" s="381"/>
      <c r="LYT34" s="381"/>
      <c r="LYU34" s="381"/>
      <c r="LYV34" s="381"/>
      <c r="LYW34" s="381"/>
      <c r="LYX34" s="381"/>
      <c r="LYY34" s="381"/>
      <c r="LYZ34" s="381"/>
      <c r="LZA34" s="381"/>
      <c r="LZB34" s="381"/>
      <c r="LZC34" s="381"/>
      <c r="LZD34" s="381"/>
      <c r="LZE34" s="381"/>
      <c r="LZF34" s="381"/>
      <c r="LZG34" s="381"/>
      <c r="LZH34" s="381"/>
      <c r="LZI34" s="381"/>
      <c r="LZJ34" s="381"/>
      <c r="LZK34" s="381"/>
      <c r="LZL34" s="381"/>
      <c r="LZM34" s="381"/>
      <c r="LZN34" s="381"/>
      <c r="LZO34" s="381"/>
      <c r="LZP34" s="381"/>
      <c r="LZQ34" s="381"/>
      <c r="LZR34" s="381"/>
      <c r="LZS34" s="381"/>
      <c r="LZT34" s="381"/>
      <c r="LZU34" s="381"/>
      <c r="LZV34" s="381"/>
      <c r="LZW34" s="381"/>
      <c r="LZX34" s="381"/>
      <c r="LZY34" s="381"/>
      <c r="LZZ34" s="381"/>
      <c r="MAA34" s="381"/>
      <c r="MAB34" s="381"/>
      <c r="MAC34" s="381"/>
      <c r="MAD34" s="381"/>
      <c r="MAE34" s="381"/>
      <c r="MAF34" s="381"/>
      <c r="MAG34" s="381"/>
      <c r="MAH34" s="381"/>
      <c r="MAI34" s="381"/>
      <c r="MAJ34" s="381"/>
      <c r="MAK34" s="381"/>
      <c r="MAL34" s="381"/>
      <c r="MAM34" s="381"/>
      <c r="MAN34" s="381"/>
      <c r="MAO34" s="381"/>
      <c r="MAP34" s="381"/>
      <c r="MAQ34" s="381"/>
      <c r="MAR34" s="381"/>
      <c r="MAS34" s="381"/>
      <c r="MAT34" s="381"/>
      <c r="MAU34" s="381"/>
      <c r="MAV34" s="381"/>
      <c r="MAW34" s="381"/>
      <c r="MAX34" s="381"/>
      <c r="MAY34" s="381"/>
      <c r="MAZ34" s="381"/>
      <c r="MBA34" s="381"/>
      <c r="MBB34" s="381"/>
      <c r="MBC34" s="381"/>
      <c r="MBD34" s="381"/>
      <c r="MBE34" s="381"/>
      <c r="MBF34" s="381"/>
      <c r="MBG34" s="381"/>
      <c r="MBH34" s="381"/>
      <c r="MBI34" s="381"/>
      <c r="MBJ34" s="381"/>
      <c r="MBK34" s="381"/>
      <c r="MBL34" s="381"/>
      <c r="MBM34" s="381"/>
      <c r="MBN34" s="381"/>
      <c r="MBO34" s="381"/>
      <c r="MBP34" s="381"/>
      <c r="MBQ34" s="381"/>
      <c r="MBR34" s="381"/>
      <c r="MBS34" s="381"/>
      <c r="MBT34" s="381"/>
      <c r="MBU34" s="381"/>
      <c r="MBV34" s="381"/>
      <c r="MBW34" s="381"/>
      <c r="MBX34" s="381"/>
      <c r="MBY34" s="381"/>
      <c r="MBZ34" s="381"/>
      <c r="MCA34" s="381"/>
      <c r="MCB34" s="381"/>
      <c r="MCC34" s="381"/>
      <c r="MCD34" s="381"/>
      <c r="MCE34" s="381"/>
      <c r="MCF34" s="381"/>
      <c r="MCG34" s="381"/>
      <c r="MCH34" s="381"/>
      <c r="MCI34" s="381"/>
      <c r="MCJ34" s="381"/>
      <c r="MCK34" s="381"/>
      <c r="MCL34" s="381"/>
      <c r="MCM34" s="381"/>
      <c r="MCN34" s="381"/>
      <c r="MCO34" s="381"/>
      <c r="MCP34" s="381"/>
      <c r="MCQ34" s="381"/>
      <c r="MCR34" s="381"/>
      <c r="MCS34" s="381"/>
      <c r="MCT34" s="381"/>
      <c r="MCU34" s="381"/>
      <c r="MCV34" s="381"/>
      <c r="MCW34" s="381"/>
      <c r="MCX34" s="381"/>
      <c r="MCY34" s="381"/>
      <c r="MCZ34" s="381"/>
      <c r="MDA34" s="381"/>
      <c r="MDB34" s="381"/>
      <c r="MDC34" s="381"/>
      <c r="MDD34" s="381"/>
      <c r="MDE34" s="381"/>
      <c r="MDF34" s="381"/>
      <c r="MDG34" s="381"/>
      <c r="MDH34" s="381"/>
      <c r="MDI34" s="381"/>
      <c r="MDJ34" s="381"/>
      <c r="MDK34" s="381"/>
      <c r="MDL34" s="381"/>
      <c r="MDM34" s="381"/>
      <c r="MDN34" s="381"/>
      <c r="MDO34" s="381"/>
      <c r="MDP34" s="381"/>
      <c r="MDQ34" s="381"/>
      <c r="MDR34" s="381"/>
      <c r="MDS34" s="381"/>
      <c r="MDT34" s="381"/>
      <c r="MDU34" s="381"/>
      <c r="MDV34" s="381"/>
      <c r="MDW34" s="381"/>
      <c r="MDX34" s="381"/>
      <c r="MDY34" s="381"/>
      <c r="MDZ34" s="381"/>
      <c r="MEA34" s="381"/>
      <c r="MEB34" s="381"/>
      <c r="MEC34" s="381"/>
      <c r="MED34" s="381"/>
      <c r="MEE34" s="381"/>
      <c r="MEF34" s="381"/>
      <c r="MEG34" s="381"/>
      <c r="MEH34" s="381"/>
      <c r="MEI34" s="381"/>
      <c r="MEJ34" s="381"/>
      <c r="MEK34" s="381"/>
      <c r="MEL34" s="381"/>
      <c r="MEM34" s="381"/>
      <c r="MEN34" s="381"/>
      <c r="MEO34" s="381"/>
      <c r="MEP34" s="381"/>
      <c r="MEQ34" s="381"/>
      <c r="MER34" s="381"/>
      <c r="MES34" s="381"/>
      <c r="MET34" s="381"/>
      <c r="MEU34" s="381"/>
      <c r="MEV34" s="381"/>
      <c r="MEW34" s="381"/>
      <c r="MEX34" s="381"/>
      <c r="MEY34" s="381"/>
      <c r="MEZ34" s="381"/>
      <c r="MFA34" s="381"/>
      <c r="MFB34" s="381"/>
      <c r="MFC34" s="381"/>
      <c r="MFD34" s="381"/>
      <c r="MFE34" s="381"/>
      <c r="MFF34" s="381"/>
      <c r="MFG34" s="381"/>
      <c r="MFH34" s="381"/>
      <c r="MFI34" s="381"/>
      <c r="MFJ34" s="381"/>
      <c r="MFK34" s="381"/>
      <c r="MFL34" s="381"/>
      <c r="MFM34" s="381"/>
      <c r="MFN34" s="381"/>
      <c r="MFO34" s="381"/>
      <c r="MFP34" s="381"/>
      <c r="MFQ34" s="381"/>
      <c r="MFR34" s="381"/>
      <c r="MFS34" s="381"/>
      <c r="MFT34" s="381"/>
      <c r="MFU34" s="381"/>
      <c r="MFV34" s="381"/>
      <c r="MFW34" s="381"/>
      <c r="MFX34" s="381"/>
      <c r="MFY34" s="381"/>
      <c r="MFZ34" s="381"/>
      <c r="MGA34" s="381"/>
      <c r="MGB34" s="381"/>
      <c r="MGC34" s="381"/>
      <c r="MGD34" s="381"/>
      <c r="MGE34" s="381"/>
      <c r="MGF34" s="381"/>
      <c r="MGG34" s="381"/>
      <c r="MGH34" s="381"/>
      <c r="MGI34" s="381"/>
      <c r="MGJ34" s="381"/>
      <c r="MGK34" s="381"/>
      <c r="MGL34" s="381"/>
      <c r="MGM34" s="381"/>
      <c r="MGN34" s="381"/>
      <c r="MGO34" s="381"/>
      <c r="MGP34" s="381"/>
      <c r="MGQ34" s="381"/>
      <c r="MGR34" s="381"/>
      <c r="MGS34" s="381"/>
      <c r="MGT34" s="381"/>
      <c r="MGU34" s="381"/>
      <c r="MGV34" s="381"/>
      <c r="MGW34" s="381"/>
      <c r="MGX34" s="381"/>
      <c r="MGY34" s="381"/>
      <c r="MGZ34" s="381"/>
      <c r="MHA34" s="381"/>
      <c r="MHB34" s="381"/>
      <c r="MHC34" s="381"/>
      <c r="MHD34" s="381"/>
      <c r="MHE34" s="381"/>
      <c r="MHF34" s="381"/>
      <c r="MHG34" s="381"/>
      <c r="MHH34" s="381"/>
      <c r="MHI34" s="381"/>
      <c r="MHJ34" s="381"/>
      <c r="MHK34" s="381"/>
      <c r="MHL34" s="381"/>
      <c r="MHM34" s="381"/>
      <c r="MHN34" s="381"/>
      <c r="MHO34" s="381"/>
      <c r="MHP34" s="381"/>
      <c r="MHQ34" s="381"/>
      <c r="MHR34" s="381"/>
      <c r="MHS34" s="381"/>
      <c r="MHT34" s="381"/>
      <c r="MHU34" s="381"/>
      <c r="MHV34" s="381"/>
      <c r="MHW34" s="381"/>
      <c r="MHX34" s="381"/>
      <c r="MHY34" s="381"/>
      <c r="MHZ34" s="381"/>
      <c r="MIA34" s="381"/>
      <c r="MIB34" s="381"/>
      <c r="MIC34" s="381"/>
      <c r="MID34" s="381"/>
      <c r="MIE34" s="381"/>
      <c r="MIF34" s="381"/>
      <c r="MIG34" s="381"/>
      <c r="MIH34" s="381"/>
      <c r="MII34" s="381"/>
      <c r="MIJ34" s="381"/>
      <c r="MIK34" s="381"/>
      <c r="MIL34" s="381"/>
      <c r="MIM34" s="381"/>
      <c r="MIN34" s="381"/>
      <c r="MIO34" s="381"/>
      <c r="MIP34" s="381"/>
      <c r="MIQ34" s="381"/>
      <c r="MIR34" s="381"/>
      <c r="MIS34" s="381"/>
      <c r="MIT34" s="381"/>
      <c r="MIU34" s="381"/>
      <c r="MIV34" s="381"/>
      <c r="MIW34" s="381"/>
      <c r="MIX34" s="381"/>
      <c r="MIY34" s="381"/>
      <c r="MIZ34" s="381"/>
      <c r="MJA34" s="381"/>
      <c r="MJB34" s="381"/>
      <c r="MJC34" s="381"/>
      <c r="MJD34" s="381"/>
      <c r="MJE34" s="381"/>
      <c r="MJF34" s="381"/>
      <c r="MJG34" s="381"/>
      <c r="MJH34" s="381"/>
      <c r="MJI34" s="381"/>
      <c r="MJJ34" s="381"/>
      <c r="MJK34" s="381"/>
      <c r="MJL34" s="381"/>
      <c r="MJM34" s="381"/>
      <c r="MJN34" s="381"/>
      <c r="MJO34" s="381"/>
      <c r="MJP34" s="381"/>
      <c r="MJQ34" s="381"/>
      <c r="MJR34" s="381"/>
      <c r="MJS34" s="381"/>
      <c r="MJT34" s="381"/>
      <c r="MJU34" s="381"/>
      <c r="MJV34" s="381"/>
      <c r="MJW34" s="381"/>
      <c r="MJX34" s="381"/>
      <c r="MJY34" s="381"/>
      <c r="MJZ34" s="381"/>
      <c r="MKA34" s="381"/>
      <c r="MKB34" s="381"/>
      <c r="MKC34" s="381"/>
      <c r="MKD34" s="381"/>
      <c r="MKE34" s="381"/>
      <c r="MKF34" s="381"/>
      <c r="MKG34" s="381"/>
      <c r="MKH34" s="381"/>
      <c r="MKI34" s="381"/>
      <c r="MKJ34" s="381"/>
      <c r="MKK34" s="381"/>
      <c r="MKL34" s="381"/>
      <c r="MKM34" s="381"/>
      <c r="MKN34" s="381"/>
      <c r="MKO34" s="381"/>
      <c r="MKP34" s="381"/>
      <c r="MKQ34" s="381"/>
      <c r="MKR34" s="381"/>
      <c r="MKS34" s="381"/>
      <c r="MKT34" s="381"/>
      <c r="MKU34" s="381"/>
      <c r="MKV34" s="381"/>
      <c r="MKW34" s="381"/>
      <c r="MKX34" s="381"/>
      <c r="MKY34" s="381"/>
      <c r="MKZ34" s="381"/>
      <c r="MLA34" s="381"/>
      <c r="MLB34" s="381"/>
      <c r="MLC34" s="381"/>
      <c r="MLD34" s="381"/>
      <c r="MLE34" s="381"/>
      <c r="MLF34" s="381"/>
      <c r="MLG34" s="381"/>
      <c r="MLH34" s="381"/>
      <c r="MLI34" s="381"/>
      <c r="MLJ34" s="381"/>
      <c r="MLK34" s="381"/>
      <c r="MLL34" s="381"/>
      <c r="MLM34" s="381"/>
      <c r="MLN34" s="381"/>
      <c r="MLO34" s="381"/>
      <c r="MLP34" s="381"/>
      <c r="MLQ34" s="381"/>
      <c r="MLR34" s="381"/>
      <c r="MLS34" s="381"/>
      <c r="MLT34" s="381"/>
      <c r="MLU34" s="381"/>
      <c r="MLV34" s="381"/>
      <c r="MLW34" s="381"/>
      <c r="MLX34" s="381"/>
      <c r="MLY34" s="381"/>
      <c r="MLZ34" s="381"/>
      <c r="MMA34" s="381"/>
      <c r="MMB34" s="381"/>
      <c r="MMC34" s="381"/>
      <c r="MMD34" s="381"/>
      <c r="MME34" s="381"/>
      <c r="MMF34" s="381"/>
      <c r="MMG34" s="381"/>
      <c r="MMH34" s="381"/>
      <c r="MMI34" s="381"/>
      <c r="MMJ34" s="381"/>
      <c r="MMK34" s="381"/>
      <c r="MML34" s="381"/>
      <c r="MMM34" s="381"/>
      <c r="MMN34" s="381"/>
      <c r="MMO34" s="381"/>
      <c r="MMP34" s="381"/>
      <c r="MMQ34" s="381"/>
      <c r="MMR34" s="381"/>
      <c r="MMS34" s="381"/>
      <c r="MMT34" s="381"/>
      <c r="MMU34" s="381"/>
      <c r="MMV34" s="381"/>
      <c r="MMW34" s="381"/>
      <c r="MMX34" s="381"/>
      <c r="MMY34" s="381"/>
      <c r="MMZ34" s="381"/>
      <c r="MNA34" s="381"/>
      <c r="MNB34" s="381"/>
      <c r="MNC34" s="381"/>
      <c r="MND34" s="381"/>
      <c r="MNE34" s="381"/>
      <c r="MNF34" s="381"/>
      <c r="MNG34" s="381"/>
      <c r="MNH34" s="381"/>
      <c r="MNI34" s="381"/>
      <c r="MNJ34" s="381"/>
      <c r="MNK34" s="381"/>
      <c r="MNL34" s="381"/>
      <c r="MNM34" s="381"/>
      <c r="MNN34" s="381"/>
      <c r="MNO34" s="381"/>
      <c r="MNP34" s="381"/>
      <c r="MNQ34" s="381"/>
      <c r="MNR34" s="381"/>
      <c r="MNS34" s="381"/>
      <c r="MNT34" s="381"/>
      <c r="MNU34" s="381"/>
      <c r="MNV34" s="381"/>
      <c r="MNW34" s="381"/>
      <c r="MNX34" s="381"/>
      <c r="MNY34" s="381"/>
      <c r="MNZ34" s="381"/>
      <c r="MOA34" s="381"/>
      <c r="MOB34" s="381"/>
      <c r="MOC34" s="381"/>
      <c r="MOD34" s="381"/>
      <c r="MOE34" s="381"/>
      <c r="MOF34" s="381"/>
      <c r="MOG34" s="381"/>
      <c r="MOH34" s="381"/>
      <c r="MOI34" s="381"/>
      <c r="MOJ34" s="381"/>
      <c r="MOK34" s="381"/>
      <c r="MOL34" s="381"/>
      <c r="MOM34" s="381"/>
      <c r="MON34" s="381"/>
      <c r="MOO34" s="381"/>
      <c r="MOP34" s="381"/>
      <c r="MOQ34" s="381"/>
      <c r="MOR34" s="381"/>
      <c r="MOS34" s="381"/>
      <c r="MOT34" s="381"/>
      <c r="MOU34" s="381"/>
      <c r="MOV34" s="381"/>
      <c r="MOW34" s="381"/>
      <c r="MOX34" s="381"/>
      <c r="MOY34" s="381"/>
      <c r="MOZ34" s="381"/>
      <c r="MPA34" s="381"/>
      <c r="MPB34" s="381"/>
      <c r="MPC34" s="381"/>
      <c r="MPD34" s="381"/>
      <c r="MPE34" s="381"/>
      <c r="MPF34" s="381"/>
      <c r="MPG34" s="381"/>
      <c r="MPH34" s="381"/>
      <c r="MPI34" s="381"/>
      <c r="MPJ34" s="381"/>
      <c r="MPK34" s="381"/>
      <c r="MPL34" s="381"/>
      <c r="MPM34" s="381"/>
      <c r="MPN34" s="381"/>
      <c r="MPO34" s="381"/>
      <c r="MPP34" s="381"/>
      <c r="MPQ34" s="381"/>
      <c r="MPR34" s="381"/>
      <c r="MPS34" s="381"/>
      <c r="MPT34" s="381"/>
      <c r="MPU34" s="381"/>
      <c r="MPV34" s="381"/>
      <c r="MPW34" s="381"/>
      <c r="MPX34" s="381"/>
      <c r="MPY34" s="381"/>
      <c r="MPZ34" s="381"/>
      <c r="MQA34" s="381"/>
      <c r="MQB34" s="381"/>
      <c r="MQC34" s="381"/>
      <c r="MQD34" s="381"/>
      <c r="MQE34" s="381"/>
      <c r="MQF34" s="381"/>
      <c r="MQG34" s="381"/>
      <c r="MQH34" s="381"/>
      <c r="MQI34" s="381"/>
      <c r="MQJ34" s="381"/>
      <c r="MQK34" s="381"/>
      <c r="MQL34" s="381"/>
      <c r="MQM34" s="381"/>
      <c r="MQN34" s="381"/>
      <c r="MQO34" s="381"/>
      <c r="MQP34" s="381"/>
      <c r="MQQ34" s="381"/>
      <c r="MQR34" s="381"/>
      <c r="MQS34" s="381"/>
      <c r="MQT34" s="381"/>
      <c r="MQU34" s="381"/>
      <c r="MQV34" s="381"/>
      <c r="MQW34" s="381"/>
      <c r="MQX34" s="381"/>
      <c r="MQY34" s="381"/>
      <c r="MQZ34" s="381"/>
      <c r="MRA34" s="381"/>
      <c r="MRB34" s="381"/>
      <c r="MRC34" s="381"/>
      <c r="MRD34" s="381"/>
      <c r="MRE34" s="381"/>
      <c r="MRF34" s="381"/>
      <c r="MRG34" s="381"/>
      <c r="MRH34" s="381"/>
      <c r="MRI34" s="381"/>
      <c r="MRJ34" s="381"/>
      <c r="MRK34" s="381"/>
      <c r="MRL34" s="381"/>
      <c r="MRM34" s="381"/>
      <c r="MRN34" s="381"/>
      <c r="MRO34" s="381"/>
      <c r="MRP34" s="381"/>
      <c r="MRQ34" s="381"/>
      <c r="MRR34" s="381"/>
      <c r="MRS34" s="381"/>
      <c r="MRT34" s="381"/>
      <c r="MRU34" s="381"/>
      <c r="MRV34" s="381"/>
      <c r="MRW34" s="381"/>
      <c r="MRX34" s="381"/>
      <c r="MRY34" s="381"/>
      <c r="MRZ34" s="381"/>
      <c r="MSA34" s="381"/>
      <c r="MSB34" s="381"/>
      <c r="MSC34" s="381"/>
      <c r="MSD34" s="381"/>
      <c r="MSE34" s="381"/>
      <c r="MSF34" s="381"/>
      <c r="MSG34" s="381"/>
      <c r="MSH34" s="381"/>
      <c r="MSI34" s="381"/>
      <c r="MSJ34" s="381"/>
      <c r="MSK34" s="381"/>
      <c r="MSL34" s="381"/>
      <c r="MSM34" s="381"/>
      <c r="MSN34" s="381"/>
      <c r="MSO34" s="381"/>
      <c r="MSP34" s="381"/>
      <c r="MSQ34" s="381"/>
      <c r="MSR34" s="381"/>
      <c r="MSS34" s="381"/>
      <c r="MST34" s="381"/>
      <c r="MSU34" s="381"/>
      <c r="MSV34" s="381"/>
      <c r="MSW34" s="381"/>
      <c r="MSX34" s="381"/>
      <c r="MSY34" s="381"/>
      <c r="MSZ34" s="381"/>
      <c r="MTA34" s="381"/>
      <c r="MTB34" s="381"/>
      <c r="MTC34" s="381"/>
      <c r="MTD34" s="381"/>
      <c r="MTE34" s="381"/>
      <c r="MTF34" s="381"/>
      <c r="MTG34" s="381"/>
      <c r="MTH34" s="381"/>
      <c r="MTI34" s="381"/>
      <c r="MTJ34" s="381"/>
      <c r="MTK34" s="381"/>
      <c r="MTL34" s="381"/>
      <c r="MTM34" s="381"/>
      <c r="MTN34" s="381"/>
      <c r="MTO34" s="381"/>
      <c r="MTP34" s="381"/>
      <c r="MTQ34" s="381"/>
      <c r="MTR34" s="381"/>
      <c r="MTS34" s="381"/>
      <c r="MTT34" s="381"/>
      <c r="MTU34" s="381"/>
      <c r="MTV34" s="381"/>
      <c r="MTW34" s="381"/>
      <c r="MTX34" s="381"/>
      <c r="MTY34" s="381"/>
      <c r="MTZ34" s="381"/>
      <c r="MUA34" s="381"/>
      <c r="MUB34" s="381"/>
      <c r="MUC34" s="381"/>
      <c r="MUD34" s="381"/>
      <c r="MUE34" s="381"/>
      <c r="MUF34" s="381"/>
      <c r="MUG34" s="381"/>
      <c r="MUH34" s="381"/>
      <c r="MUI34" s="381"/>
      <c r="MUJ34" s="381"/>
      <c r="MUK34" s="381"/>
      <c r="MUL34" s="381"/>
      <c r="MUM34" s="381"/>
      <c r="MUN34" s="381"/>
      <c r="MUO34" s="381"/>
      <c r="MUP34" s="381"/>
      <c r="MUQ34" s="381"/>
      <c r="MUR34" s="381"/>
      <c r="MUS34" s="381"/>
      <c r="MUT34" s="381"/>
      <c r="MUU34" s="381"/>
      <c r="MUV34" s="381"/>
      <c r="MUW34" s="381"/>
      <c r="MUX34" s="381"/>
      <c r="MUY34" s="381"/>
      <c r="MUZ34" s="381"/>
      <c r="MVA34" s="381"/>
      <c r="MVB34" s="381"/>
      <c r="MVC34" s="381"/>
      <c r="MVD34" s="381"/>
      <c r="MVE34" s="381"/>
      <c r="MVF34" s="381"/>
      <c r="MVG34" s="381"/>
      <c r="MVH34" s="381"/>
      <c r="MVI34" s="381"/>
      <c r="MVJ34" s="381"/>
      <c r="MVK34" s="381"/>
      <c r="MVL34" s="381"/>
      <c r="MVM34" s="381"/>
      <c r="MVN34" s="381"/>
      <c r="MVO34" s="381"/>
      <c r="MVP34" s="381"/>
      <c r="MVQ34" s="381"/>
      <c r="MVR34" s="381"/>
      <c r="MVS34" s="381"/>
      <c r="MVT34" s="381"/>
      <c r="MVU34" s="381"/>
      <c r="MVV34" s="381"/>
      <c r="MVW34" s="381"/>
      <c r="MVX34" s="381"/>
      <c r="MVY34" s="381"/>
      <c r="MVZ34" s="381"/>
      <c r="MWA34" s="381"/>
      <c r="MWB34" s="381"/>
      <c r="MWC34" s="381"/>
      <c r="MWD34" s="381"/>
      <c r="MWE34" s="381"/>
      <c r="MWF34" s="381"/>
      <c r="MWG34" s="381"/>
      <c r="MWH34" s="381"/>
      <c r="MWI34" s="381"/>
      <c r="MWJ34" s="381"/>
      <c r="MWK34" s="381"/>
      <c r="MWL34" s="381"/>
      <c r="MWM34" s="381"/>
      <c r="MWN34" s="381"/>
      <c r="MWO34" s="381"/>
      <c r="MWP34" s="381"/>
      <c r="MWQ34" s="381"/>
      <c r="MWR34" s="381"/>
      <c r="MWS34" s="381"/>
      <c r="MWT34" s="381"/>
      <c r="MWU34" s="381"/>
      <c r="MWV34" s="381"/>
      <c r="MWW34" s="381"/>
      <c r="MWX34" s="381"/>
      <c r="MWY34" s="381"/>
      <c r="MWZ34" s="381"/>
      <c r="MXA34" s="381"/>
      <c r="MXB34" s="381"/>
      <c r="MXC34" s="381"/>
      <c r="MXD34" s="381"/>
      <c r="MXE34" s="381"/>
      <c r="MXF34" s="381"/>
      <c r="MXG34" s="381"/>
      <c r="MXH34" s="381"/>
      <c r="MXI34" s="381"/>
      <c r="MXJ34" s="381"/>
      <c r="MXK34" s="381"/>
      <c r="MXL34" s="381"/>
      <c r="MXM34" s="381"/>
      <c r="MXN34" s="381"/>
      <c r="MXO34" s="381"/>
      <c r="MXP34" s="381"/>
      <c r="MXQ34" s="381"/>
      <c r="MXR34" s="381"/>
      <c r="MXS34" s="381"/>
      <c r="MXT34" s="381"/>
      <c r="MXU34" s="381"/>
      <c r="MXV34" s="381"/>
      <c r="MXW34" s="381"/>
      <c r="MXX34" s="381"/>
      <c r="MXY34" s="381"/>
      <c r="MXZ34" s="381"/>
      <c r="MYA34" s="381"/>
      <c r="MYB34" s="381"/>
      <c r="MYC34" s="381"/>
      <c r="MYD34" s="381"/>
      <c r="MYE34" s="381"/>
      <c r="MYF34" s="381"/>
      <c r="MYG34" s="381"/>
      <c r="MYH34" s="381"/>
      <c r="MYI34" s="381"/>
      <c r="MYJ34" s="381"/>
      <c r="MYK34" s="381"/>
      <c r="MYL34" s="381"/>
      <c r="MYM34" s="381"/>
      <c r="MYN34" s="381"/>
      <c r="MYO34" s="381"/>
      <c r="MYP34" s="381"/>
      <c r="MYQ34" s="381"/>
      <c r="MYR34" s="381"/>
      <c r="MYS34" s="381"/>
      <c r="MYT34" s="381"/>
      <c r="MYU34" s="381"/>
      <c r="MYV34" s="381"/>
      <c r="MYW34" s="381"/>
      <c r="MYX34" s="381"/>
      <c r="MYY34" s="381"/>
      <c r="MYZ34" s="381"/>
      <c r="MZA34" s="381"/>
      <c r="MZB34" s="381"/>
      <c r="MZC34" s="381"/>
      <c r="MZD34" s="381"/>
      <c r="MZE34" s="381"/>
      <c r="MZF34" s="381"/>
      <c r="MZG34" s="381"/>
      <c r="MZH34" s="381"/>
      <c r="MZI34" s="381"/>
      <c r="MZJ34" s="381"/>
      <c r="MZK34" s="381"/>
      <c r="MZL34" s="381"/>
      <c r="MZM34" s="381"/>
      <c r="MZN34" s="381"/>
      <c r="MZO34" s="381"/>
      <c r="MZP34" s="381"/>
      <c r="MZQ34" s="381"/>
      <c r="MZR34" s="381"/>
      <c r="MZS34" s="381"/>
      <c r="MZT34" s="381"/>
      <c r="MZU34" s="381"/>
      <c r="MZV34" s="381"/>
      <c r="MZW34" s="381"/>
      <c r="MZX34" s="381"/>
      <c r="MZY34" s="381"/>
      <c r="MZZ34" s="381"/>
      <c r="NAA34" s="381"/>
      <c r="NAB34" s="381"/>
      <c r="NAC34" s="381"/>
      <c r="NAD34" s="381"/>
      <c r="NAE34" s="381"/>
      <c r="NAF34" s="381"/>
      <c r="NAG34" s="381"/>
      <c r="NAH34" s="381"/>
      <c r="NAI34" s="381"/>
      <c r="NAJ34" s="381"/>
      <c r="NAK34" s="381"/>
      <c r="NAL34" s="381"/>
      <c r="NAM34" s="381"/>
      <c r="NAN34" s="381"/>
      <c r="NAO34" s="381"/>
      <c r="NAP34" s="381"/>
      <c r="NAQ34" s="381"/>
      <c r="NAR34" s="381"/>
      <c r="NAS34" s="381"/>
      <c r="NAT34" s="381"/>
      <c r="NAU34" s="381"/>
      <c r="NAV34" s="381"/>
      <c r="NAW34" s="381"/>
      <c r="NAX34" s="381"/>
      <c r="NAY34" s="381"/>
      <c r="NAZ34" s="381"/>
      <c r="NBA34" s="381"/>
      <c r="NBB34" s="381"/>
      <c r="NBC34" s="381"/>
      <c r="NBD34" s="381"/>
      <c r="NBE34" s="381"/>
      <c r="NBF34" s="381"/>
      <c r="NBG34" s="381"/>
      <c r="NBH34" s="381"/>
      <c r="NBI34" s="381"/>
      <c r="NBJ34" s="381"/>
      <c r="NBK34" s="381"/>
      <c r="NBL34" s="381"/>
      <c r="NBM34" s="381"/>
      <c r="NBN34" s="381"/>
      <c r="NBO34" s="381"/>
      <c r="NBP34" s="381"/>
      <c r="NBQ34" s="381"/>
      <c r="NBR34" s="381"/>
      <c r="NBS34" s="381"/>
      <c r="NBT34" s="381"/>
      <c r="NBU34" s="381"/>
      <c r="NBV34" s="381"/>
      <c r="NBW34" s="381"/>
      <c r="NBX34" s="381"/>
      <c r="NBY34" s="381"/>
      <c r="NBZ34" s="381"/>
      <c r="NCA34" s="381"/>
      <c r="NCB34" s="381"/>
      <c r="NCC34" s="381"/>
      <c r="NCD34" s="381"/>
      <c r="NCE34" s="381"/>
      <c r="NCF34" s="381"/>
      <c r="NCG34" s="381"/>
      <c r="NCH34" s="381"/>
      <c r="NCI34" s="381"/>
      <c r="NCJ34" s="381"/>
      <c r="NCK34" s="381"/>
      <c r="NCL34" s="381"/>
      <c r="NCM34" s="381"/>
      <c r="NCN34" s="381"/>
      <c r="NCO34" s="381"/>
      <c r="NCP34" s="381"/>
      <c r="NCQ34" s="381"/>
      <c r="NCR34" s="381"/>
      <c r="NCS34" s="381"/>
      <c r="NCT34" s="381"/>
      <c r="NCU34" s="381"/>
      <c r="NCV34" s="381"/>
      <c r="NCW34" s="381"/>
      <c r="NCX34" s="381"/>
      <c r="NCY34" s="381"/>
      <c r="NCZ34" s="381"/>
      <c r="NDA34" s="381"/>
      <c r="NDB34" s="381"/>
      <c r="NDC34" s="381"/>
      <c r="NDD34" s="381"/>
      <c r="NDE34" s="381"/>
      <c r="NDF34" s="381"/>
      <c r="NDG34" s="381"/>
      <c r="NDH34" s="381"/>
      <c r="NDI34" s="381"/>
      <c r="NDJ34" s="381"/>
      <c r="NDK34" s="381"/>
      <c r="NDL34" s="381"/>
      <c r="NDM34" s="381"/>
      <c r="NDN34" s="381"/>
      <c r="NDO34" s="381"/>
      <c r="NDP34" s="381"/>
      <c r="NDQ34" s="381"/>
      <c r="NDR34" s="381"/>
      <c r="NDS34" s="381"/>
      <c r="NDT34" s="381"/>
      <c r="NDU34" s="381"/>
      <c r="NDV34" s="381"/>
      <c r="NDW34" s="381"/>
      <c r="NDX34" s="381"/>
      <c r="NDY34" s="381"/>
      <c r="NDZ34" s="381"/>
      <c r="NEA34" s="381"/>
      <c r="NEB34" s="381"/>
      <c r="NEC34" s="381"/>
      <c r="NED34" s="381"/>
      <c r="NEE34" s="381"/>
      <c r="NEF34" s="381"/>
      <c r="NEG34" s="381"/>
      <c r="NEH34" s="381"/>
      <c r="NEI34" s="381"/>
      <c r="NEJ34" s="381"/>
      <c r="NEK34" s="381"/>
      <c r="NEL34" s="381"/>
      <c r="NEM34" s="381"/>
      <c r="NEN34" s="381"/>
      <c r="NEO34" s="381"/>
      <c r="NEP34" s="381"/>
      <c r="NEQ34" s="381"/>
      <c r="NER34" s="381"/>
      <c r="NES34" s="381"/>
      <c r="NET34" s="381"/>
      <c r="NEU34" s="381"/>
      <c r="NEV34" s="381"/>
      <c r="NEW34" s="381"/>
      <c r="NEX34" s="381"/>
      <c r="NEY34" s="381"/>
      <c r="NEZ34" s="381"/>
      <c r="NFA34" s="381"/>
      <c r="NFB34" s="381"/>
      <c r="NFC34" s="381"/>
      <c r="NFD34" s="381"/>
      <c r="NFE34" s="381"/>
      <c r="NFF34" s="381"/>
      <c r="NFG34" s="381"/>
      <c r="NFH34" s="381"/>
      <c r="NFI34" s="381"/>
      <c r="NFJ34" s="381"/>
      <c r="NFK34" s="381"/>
      <c r="NFL34" s="381"/>
      <c r="NFM34" s="381"/>
      <c r="NFN34" s="381"/>
      <c r="NFO34" s="381"/>
      <c r="NFP34" s="381"/>
      <c r="NFQ34" s="381"/>
      <c r="NFR34" s="381"/>
      <c r="NFS34" s="381"/>
      <c r="NFT34" s="381"/>
      <c r="NFU34" s="381"/>
      <c r="NFV34" s="381"/>
      <c r="NFW34" s="381"/>
      <c r="NFX34" s="381"/>
      <c r="NFY34" s="381"/>
      <c r="NFZ34" s="381"/>
      <c r="NGA34" s="381"/>
      <c r="NGB34" s="381"/>
      <c r="NGC34" s="381"/>
      <c r="NGD34" s="381"/>
      <c r="NGE34" s="381"/>
      <c r="NGF34" s="381"/>
      <c r="NGG34" s="381"/>
      <c r="NGH34" s="381"/>
      <c r="NGI34" s="381"/>
      <c r="NGJ34" s="381"/>
      <c r="NGK34" s="381"/>
      <c r="NGL34" s="381"/>
      <c r="NGM34" s="381"/>
      <c r="NGN34" s="381"/>
      <c r="NGO34" s="381"/>
      <c r="NGP34" s="381"/>
      <c r="NGQ34" s="381"/>
      <c r="NGR34" s="381"/>
      <c r="NGS34" s="381"/>
      <c r="NGT34" s="381"/>
      <c r="NGU34" s="381"/>
      <c r="NGV34" s="381"/>
      <c r="NGW34" s="381"/>
      <c r="NGX34" s="381"/>
      <c r="NGY34" s="381"/>
      <c r="NGZ34" s="381"/>
      <c r="NHA34" s="381"/>
      <c r="NHB34" s="381"/>
      <c r="NHC34" s="381"/>
      <c r="NHD34" s="381"/>
      <c r="NHE34" s="381"/>
      <c r="NHF34" s="381"/>
      <c r="NHG34" s="381"/>
      <c r="NHH34" s="381"/>
      <c r="NHI34" s="381"/>
      <c r="NHJ34" s="381"/>
      <c r="NHK34" s="381"/>
      <c r="NHL34" s="381"/>
      <c r="NHM34" s="381"/>
      <c r="NHN34" s="381"/>
      <c r="NHO34" s="381"/>
      <c r="NHP34" s="381"/>
      <c r="NHQ34" s="381"/>
      <c r="NHR34" s="381"/>
      <c r="NHS34" s="381"/>
      <c r="NHT34" s="381"/>
      <c r="NHU34" s="381"/>
      <c r="NHV34" s="381"/>
      <c r="NHW34" s="381"/>
      <c r="NHX34" s="381"/>
      <c r="NHY34" s="381"/>
      <c r="NHZ34" s="381"/>
      <c r="NIA34" s="381"/>
      <c r="NIB34" s="381"/>
      <c r="NIC34" s="381"/>
      <c r="NID34" s="381"/>
      <c r="NIE34" s="381"/>
      <c r="NIF34" s="381"/>
      <c r="NIG34" s="381"/>
      <c r="NIH34" s="381"/>
      <c r="NII34" s="381"/>
      <c r="NIJ34" s="381"/>
      <c r="NIK34" s="381"/>
      <c r="NIL34" s="381"/>
      <c r="NIM34" s="381"/>
      <c r="NIN34" s="381"/>
      <c r="NIO34" s="381"/>
      <c r="NIP34" s="381"/>
      <c r="NIQ34" s="381"/>
      <c r="NIR34" s="381"/>
      <c r="NIS34" s="381"/>
      <c r="NIT34" s="381"/>
      <c r="NIU34" s="381"/>
      <c r="NIV34" s="381"/>
      <c r="NIW34" s="381"/>
      <c r="NIX34" s="381"/>
      <c r="NIY34" s="381"/>
      <c r="NIZ34" s="381"/>
      <c r="NJA34" s="381"/>
      <c r="NJB34" s="381"/>
      <c r="NJC34" s="381"/>
      <c r="NJD34" s="381"/>
      <c r="NJE34" s="381"/>
      <c r="NJF34" s="381"/>
      <c r="NJG34" s="381"/>
      <c r="NJH34" s="381"/>
      <c r="NJI34" s="381"/>
      <c r="NJJ34" s="381"/>
      <c r="NJK34" s="381"/>
      <c r="NJL34" s="381"/>
      <c r="NJM34" s="381"/>
      <c r="NJN34" s="381"/>
      <c r="NJO34" s="381"/>
      <c r="NJP34" s="381"/>
      <c r="NJQ34" s="381"/>
      <c r="NJR34" s="381"/>
      <c r="NJS34" s="381"/>
      <c r="NJT34" s="381"/>
      <c r="NJU34" s="381"/>
      <c r="NJV34" s="381"/>
      <c r="NJW34" s="381"/>
      <c r="NJX34" s="381"/>
      <c r="NJY34" s="381"/>
      <c r="NJZ34" s="381"/>
      <c r="NKA34" s="381"/>
      <c r="NKB34" s="381"/>
      <c r="NKC34" s="381"/>
      <c r="NKD34" s="381"/>
      <c r="NKE34" s="381"/>
      <c r="NKF34" s="381"/>
      <c r="NKG34" s="381"/>
      <c r="NKH34" s="381"/>
      <c r="NKI34" s="381"/>
      <c r="NKJ34" s="381"/>
      <c r="NKK34" s="381"/>
      <c r="NKL34" s="381"/>
      <c r="NKM34" s="381"/>
      <c r="NKN34" s="381"/>
      <c r="NKO34" s="381"/>
      <c r="NKP34" s="381"/>
      <c r="NKQ34" s="381"/>
      <c r="NKR34" s="381"/>
      <c r="NKS34" s="381"/>
      <c r="NKT34" s="381"/>
      <c r="NKU34" s="381"/>
      <c r="NKV34" s="381"/>
      <c r="NKW34" s="381"/>
      <c r="NKX34" s="381"/>
      <c r="NKY34" s="381"/>
      <c r="NKZ34" s="381"/>
      <c r="NLA34" s="381"/>
      <c r="NLB34" s="381"/>
      <c r="NLC34" s="381"/>
      <c r="NLD34" s="381"/>
      <c r="NLE34" s="381"/>
      <c r="NLF34" s="381"/>
      <c r="NLG34" s="381"/>
      <c r="NLH34" s="381"/>
      <c r="NLI34" s="381"/>
      <c r="NLJ34" s="381"/>
      <c r="NLK34" s="381"/>
      <c r="NLL34" s="381"/>
      <c r="NLM34" s="381"/>
      <c r="NLN34" s="381"/>
      <c r="NLO34" s="381"/>
      <c r="NLP34" s="381"/>
      <c r="NLQ34" s="381"/>
      <c r="NLR34" s="381"/>
      <c r="NLS34" s="381"/>
      <c r="NLT34" s="381"/>
      <c r="NLU34" s="381"/>
      <c r="NLV34" s="381"/>
      <c r="NLW34" s="381"/>
      <c r="NLX34" s="381"/>
      <c r="NLY34" s="381"/>
      <c r="NLZ34" s="381"/>
      <c r="NMA34" s="381"/>
      <c r="NMB34" s="381"/>
      <c r="NMC34" s="381"/>
      <c r="NMD34" s="381"/>
      <c r="NME34" s="381"/>
      <c r="NMF34" s="381"/>
      <c r="NMG34" s="381"/>
      <c r="NMH34" s="381"/>
      <c r="NMI34" s="381"/>
      <c r="NMJ34" s="381"/>
      <c r="NMK34" s="381"/>
      <c r="NML34" s="381"/>
      <c r="NMM34" s="381"/>
      <c r="NMN34" s="381"/>
      <c r="NMO34" s="381"/>
      <c r="NMP34" s="381"/>
      <c r="NMQ34" s="381"/>
      <c r="NMR34" s="381"/>
      <c r="NMS34" s="381"/>
      <c r="NMT34" s="381"/>
      <c r="NMU34" s="381"/>
      <c r="NMV34" s="381"/>
      <c r="NMW34" s="381"/>
      <c r="NMX34" s="381"/>
      <c r="NMY34" s="381"/>
      <c r="NMZ34" s="381"/>
      <c r="NNA34" s="381"/>
      <c r="NNB34" s="381"/>
      <c r="NNC34" s="381"/>
      <c r="NND34" s="381"/>
      <c r="NNE34" s="381"/>
      <c r="NNF34" s="381"/>
      <c r="NNG34" s="381"/>
      <c r="NNH34" s="381"/>
      <c r="NNI34" s="381"/>
      <c r="NNJ34" s="381"/>
      <c r="NNK34" s="381"/>
      <c r="NNL34" s="381"/>
      <c r="NNM34" s="381"/>
      <c r="NNN34" s="381"/>
      <c r="NNO34" s="381"/>
      <c r="NNP34" s="381"/>
      <c r="NNQ34" s="381"/>
      <c r="NNR34" s="381"/>
      <c r="NNS34" s="381"/>
      <c r="NNT34" s="381"/>
      <c r="NNU34" s="381"/>
      <c r="NNV34" s="381"/>
      <c r="NNW34" s="381"/>
      <c r="NNX34" s="381"/>
      <c r="NNY34" s="381"/>
      <c r="NNZ34" s="381"/>
      <c r="NOA34" s="381"/>
      <c r="NOB34" s="381"/>
      <c r="NOC34" s="381"/>
      <c r="NOD34" s="381"/>
      <c r="NOE34" s="381"/>
      <c r="NOF34" s="381"/>
      <c r="NOG34" s="381"/>
      <c r="NOH34" s="381"/>
      <c r="NOI34" s="381"/>
      <c r="NOJ34" s="381"/>
      <c r="NOK34" s="381"/>
      <c r="NOL34" s="381"/>
      <c r="NOM34" s="381"/>
      <c r="NON34" s="381"/>
      <c r="NOO34" s="381"/>
      <c r="NOP34" s="381"/>
      <c r="NOQ34" s="381"/>
      <c r="NOR34" s="381"/>
      <c r="NOS34" s="381"/>
      <c r="NOT34" s="381"/>
      <c r="NOU34" s="381"/>
      <c r="NOV34" s="381"/>
      <c r="NOW34" s="381"/>
      <c r="NOX34" s="381"/>
      <c r="NOY34" s="381"/>
      <c r="NOZ34" s="381"/>
      <c r="NPA34" s="381"/>
      <c r="NPB34" s="381"/>
      <c r="NPC34" s="381"/>
      <c r="NPD34" s="381"/>
      <c r="NPE34" s="381"/>
      <c r="NPF34" s="381"/>
      <c r="NPG34" s="381"/>
      <c r="NPH34" s="381"/>
      <c r="NPI34" s="381"/>
      <c r="NPJ34" s="381"/>
      <c r="NPK34" s="381"/>
      <c r="NPL34" s="381"/>
      <c r="NPM34" s="381"/>
      <c r="NPN34" s="381"/>
      <c r="NPO34" s="381"/>
      <c r="NPP34" s="381"/>
      <c r="NPQ34" s="381"/>
      <c r="NPR34" s="381"/>
      <c r="NPS34" s="381"/>
      <c r="NPT34" s="381"/>
      <c r="NPU34" s="381"/>
      <c r="NPV34" s="381"/>
      <c r="NPW34" s="381"/>
      <c r="NPX34" s="381"/>
      <c r="NPY34" s="381"/>
      <c r="NPZ34" s="381"/>
      <c r="NQA34" s="381"/>
      <c r="NQB34" s="381"/>
      <c r="NQC34" s="381"/>
      <c r="NQD34" s="381"/>
      <c r="NQE34" s="381"/>
      <c r="NQF34" s="381"/>
      <c r="NQG34" s="381"/>
      <c r="NQH34" s="381"/>
      <c r="NQI34" s="381"/>
      <c r="NQJ34" s="381"/>
      <c r="NQK34" s="381"/>
      <c r="NQL34" s="381"/>
      <c r="NQM34" s="381"/>
      <c r="NQN34" s="381"/>
      <c r="NQO34" s="381"/>
      <c r="NQP34" s="381"/>
      <c r="NQQ34" s="381"/>
      <c r="NQR34" s="381"/>
      <c r="NQS34" s="381"/>
      <c r="NQT34" s="381"/>
      <c r="NQU34" s="381"/>
      <c r="NQV34" s="381"/>
      <c r="NQW34" s="381"/>
      <c r="NQX34" s="381"/>
      <c r="NQY34" s="381"/>
      <c r="NQZ34" s="381"/>
      <c r="NRA34" s="381"/>
      <c r="NRB34" s="381"/>
      <c r="NRC34" s="381"/>
      <c r="NRD34" s="381"/>
      <c r="NRE34" s="381"/>
      <c r="NRF34" s="381"/>
      <c r="NRG34" s="381"/>
      <c r="NRH34" s="381"/>
      <c r="NRI34" s="381"/>
      <c r="NRJ34" s="381"/>
      <c r="NRK34" s="381"/>
      <c r="NRL34" s="381"/>
      <c r="NRM34" s="381"/>
      <c r="NRN34" s="381"/>
      <c r="NRO34" s="381"/>
      <c r="NRP34" s="381"/>
      <c r="NRQ34" s="381"/>
      <c r="NRR34" s="381"/>
      <c r="NRS34" s="381"/>
      <c r="NRT34" s="381"/>
      <c r="NRU34" s="381"/>
      <c r="NRV34" s="381"/>
      <c r="NRW34" s="381"/>
      <c r="NRX34" s="381"/>
      <c r="NRY34" s="381"/>
      <c r="NRZ34" s="381"/>
      <c r="NSA34" s="381"/>
      <c r="NSB34" s="381"/>
      <c r="NSC34" s="381"/>
      <c r="NSD34" s="381"/>
      <c r="NSE34" s="381"/>
      <c r="NSF34" s="381"/>
      <c r="NSG34" s="381"/>
      <c r="NSH34" s="381"/>
      <c r="NSI34" s="381"/>
      <c r="NSJ34" s="381"/>
      <c r="NSK34" s="381"/>
      <c r="NSL34" s="381"/>
      <c r="NSM34" s="381"/>
      <c r="NSN34" s="381"/>
      <c r="NSO34" s="381"/>
      <c r="NSP34" s="381"/>
      <c r="NSQ34" s="381"/>
      <c r="NSR34" s="381"/>
      <c r="NSS34" s="381"/>
      <c r="NST34" s="381"/>
      <c r="NSU34" s="381"/>
      <c r="NSV34" s="381"/>
      <c r="NSW34" s="381"/>
      <c r="NSX34" s="381"/>
      <c r="NSY34" s="381"/>
      <c r="NSZ34" s="381"/>
      <c r="NTA34" s="381"/>
      <c r="NTB34" s="381"/>
      <c r="NTC34" s="381"/>
      <c r="NTD34" s="381"/>
      <c r="NTE34" s="381"/>
      <c r="NTF34" s="381"/>
      <c r="NTG34" s="381"/>
      <c r="NTH34" s="381"/>
      <c r="NTI34" s="381"/>
      <c r="NTJ34" s="381"/>
      <c r="NTK34" s="381"/>
      <c r="NTL34" s="381"/>
      <c r="NTM34" s="381"/>
      <c r="NTN34" s="381"/>
      <c r="NTO34" s="381"/>
      <c r="NTP34" s="381"/>
      <c r="NTQ34" s="381"/>
      <c r="NTR34" s="381"/>
      <c r="NTS34" s="381"/>
      <c r="NTT34" s="381"/>
      <c r="NTU34" s="381"/>
      <c r="NTV34" s="381"/>
      <c r="NTW34" s="381"/>
      <c r="NTX34" s="381"/>
      <c r="NTY34" s="381"/>
      <c r="NTZ34" s="381"/>
      <c r="NUA34" s="381"/>
      <c r="NUB34" s="381"/>
      <c r="NUC34" s="381"/>
      <c r="NUD34" s="381"/>
      <c r="NUE34" s="381"/>
      <c r="NUF34" s="381"/>
      <c r="NUG34" s="381"/>
      <c r="NUH34" s="381"/>
      <c r="NUI34" s="381"/>
      <c r="NUJ34" s="381"/>
      <c r="NUK34" s="381"/>
      <c r="NUL34" s="381"/>
      <c r="NUM34" s="381"/>
      <c r="NUN34" s="381"/>
      <c r="NUO34" s="381"/>
      <c r="NUP34" s="381"/>
      <c r="NUQ34" s="381"/>
      <c r="NUR34" s="381"/>
      <c r="NUS34" s="381"/>
      <c r="NUT34" s="381"/>
      <c r="NUU34" s="381"/>
      <c r="NUV34" s="381"/>
      <c r="NUW34" s="381"/>
      <c r="NUX34" s="381"/>
      <c r="NUY34" s="381"/>
      <c r="NUZ34" s="381"/>
      <c r="NVA34" s="381"/>
      <c r="NVB34" s="381"/>
      <c r="NVC34" s="381"/>
      <c r="NVD34" s="381"/>
      <c r="NVE34" s="381"/>
      <c r="NVF34" s="381"/>
      <c r="NVG34" s="381"/>
      <c r="NVH34" s="381"/>
      <c r="NVI34" s="381"/>
      <c r="NVJ34" s="381"/>
      <c r="NVK34" s="381"/>
      <c r="NVL34" s="381"/>
      <c r="NVM34" s="381"/>
      <c r="NVN34" s="381"/>
      <c r="NVO34" s="381"/>
      <c r="NVP34" s="381"/>
      <c r="NVQ34" s="381"/>
      <c r="NVR34" s="381"/>
      <c r="NVS34" s="381"/>
      <c r="NVT34" s="381"/>
      <c r="NVU34" s="381"/>
      <c r="NVV34" s="381"/>
      <c r="NVW34" s="381"/>
      <c r="NVX34" s="381"/>
      <c r="NVY34" s="381"/>
      <c r="NVZ34" s="381"/>
      <c r="NWA34" s="381"/>
      <c r="NWB34" s="381"/>
      <c r="NWC34" s="381"/>
      <c r="NWD34" s="381"/>
      <c r="NWE34" s="381"/>
      <c r="NWF34" s="381"/>
      <c r="NWG34" s="381"/>
      <c r="NWH34" s="381"/>
      <c r="NWI34" s="381"/>
      <c r="NWJ34" s="381"/>
      <c r="NWK34" s="381"/>
      <c r="NWL34" s="381"/>
      <c r="NWM34" s="381"/>
      <c r="NWN34" s="381"/>
      <c r="NWO34" s="381"/>
      <c r="NWP34" s="381"/>
      <c r="NWQ34" s="381"/>
      <c r="NWR34" s="381"/>
      <c r="NWS34" s="381"/>
      <c r="NWT34" s="381"/>
      <c r="NWU34" s="381"/>
      <c r="NWV34" s="381"/>
      <c r="NWW34" s="381"/>
      <c r="NWX34" s="381"/>
      <c r="NWY34" s="381"/>
      <c r="NWZ34" s="381"/>
      <c r="NXA34" s="381"/>
      <c r="NXB34" s="381"/>
      <c r="NXC34" s="381"/>
      <c r="NXD34" s="381"/>
      <c r="NXE34" s="381"/>
      <c r="NXF34" s="381"/>
      <c r="NXG34" s="381"/>
      <c r="NXH34" s="381"/>
      <c r="NXI34" s="381"/>
      <c r="NXJ34" s="381"/>
      <c r="NXK34" s="381"/>
      <c r="NXL34" s="381"/>
      <c r="NXM34" s="381"/>
      <c r="NXN34" s="381"/>
      <c r="NXO34" s="381"/>
      <c r="NXP34" s="381"/>
      <c r="NXQ34" s="381"/>
      <c r="NXR34" s="381"/>
      <c r="NXS34" s="381"/>
      <c r="NXT34" s="381"/>
      <c r="NXU34" s="381"/>
      <c r="NXV34" s="381"/>
      <c r="NXW34" s="381"/>
      <c r="NXX34" s="381"/>
      <c r="NXY34" s="381"/>
      <c r="NXZ34" s="381"/>
      <c r="NYA34" s="381"/>
      <c r="NYB34" s="381"/>
      <c r="NYC34" s="381"/>
      <c r="NYD34" s="381"/>
      <c r="NYE34" s="381"/>
      <c r="NYF34" s="381"/>
      <c r="NYG34" s="381"/>
      <c r="NYH34" s="381"/>
      <c r="NYI34" s="381"/>
      <c r="NYJ34" s="381"/>
      <c r="NYK34" s="381"/>
      <c r="NYL34" s="381"/>
      <c r="NYM34" s="381"/>
      <c r="NYN34" s="381"/>
      <c r="NYO34" s="381"/>
      <c r="NYP34" s="381"/>
      <c r="NYQ34" s="381"/>
      <c r="NYR34" s="381"/>
      <c r="NYS34" s="381"/>
      <c r="NYT34" s="381"/>
      <c r="NYU34" s="381"/>
      <c r="NYV34" s="381"/>
      <c r="NYW34" s="381"/>
      <c r="NYX34" s="381"/>
      <c r="NYY34" s="381"/>
      <c r="NYZ34" s="381"/>
      <c r="NZA34" s="381"/>
      <c r="NZB34" s="381"/>
      <c r="NZC34" s="381"/>
      <c r="NZD34" s="381"/>
      <c r="NZE34" s="381"/>
      <c r="NZF34" s="381"/>
      <c r="NZG34" s="381"/>
      <c r="NZH34" s="381"/>
      <c r="NZI34" s="381"/>
      <c r="NZJ34" s="381"/>
      <c r="NZK34" s="381"/>
      <c r="NZL34" s="381"/>
      <c r="NZM34" s="381"/>
      <c r="NZN34" s="381"/>
      <c r="NZO34" s="381"/>
      <c r="NZP34" s="381"/>
      <c r="NZQ34" s="381"/>
      <c r="NZR34" s="381"/>
      <c r="NZS34" s="381"/>
      <c r="NZT34" s="381"/>
      <c r="NZU34" s="381"/>
      <c r="NZV34" s="381"/>
      <c r="NZW34" s="381"/>
      <c r="NZX34" s="381"/>
      <c r="NZY34" s="381"/>
      <c r="NZZ34" s="381"/>
      <c r="OAA34" s="381"/>
      <c r="OAB34" s="381"/>
      <c r="OAC34" s="381"/>
      <c r="OAD34" s="381"/>
      <c r="OAE34" s="381"/>
      <c r="OAF34" s="381"/>
      <c r="OAG34" s="381"/>
      <c r="OAH34" s="381"/>
      <c r="OAI34" s="381"/>
      <c r="OAJ34" s="381"/>
      <c r="OAK34" s="381"/>
      <c r="OAL34" s="381"/>
      <c r="OAM34" s="381"/>
      <c r="OAN34" s="381"/>
      <c r="OAO34" s="381"/>
      <c r="OAP34" s="381"/>
      <c r="OAQ34" s="381"/>
      <c r="OAR34" s="381"/>
      <c r="OAS34" s="381"/>
      <c r="OAT34" s="381"/>
      <c r="OAU34" s="381"/>
      <c r="OAV34" s="381"/>
      <c r="OAW34" s="381"/>
      <c r="OAX34" s="381"/>
      <c r="OAY34" s="381"/>
      <c r="OAZ34" s="381"/>
      <c r="OBA34" s="381"/>
      <c r="OBB34" s="381"/>
      <c r="OBC34" s="381"/>
      <c r="OBD34" s="381"/>
      <c r="OBE34" s="381"/>
      <c r="OBF34" s="381"/>
      <c r="OBG34" s="381"/>
      <c r="OBH34" s="381"/>
      <c r="OBI34" s="381"/>
      <c r="OBJ34" s="381"/>
      <c r="OBK34" s="381"/>
      <c r="OBL34" s="381"/>
      <c r="OBM34" s="381"/>
      <c r="OBN34" s="381"/>
      <c r="OBO34" s="381"/>
      <c r="OBP34" s="381"/>
      <c r="OBQ34" s="381"/>
      <c r="OBR34" s="381"/>
      <c r="OBS34" s="381"/>
      <c r="OBT34" s="381"/>
      <c r="OBU34" s="381"/>
      <c r="OBV34" s="381"/>
      <c r="OBW34" s="381"/>
      <c r="OBX34" s="381"/>
      <c r="OBY34" s="381"/>
      <c r="OBZ34" s="381"/>
      <c r="OCA34" s="381"/>
      <c r="OCB34" s="381"/>
      <c r="OCC34" s="381"/>
      <c r="OCD34" s="381"/>
      <c r="OCE34" s="381"/>
      <c r="OCF34" s="381"/>
      <c r="OCG34" s="381"/>
      <c r="OCH34" s="381"/>
      <c r="OCI34" s="381"/>
      <c r="OCJ34" s="381"/>
      <c r="OCK34" s="381"/>
      <c r="OCL34" s="381"/>
      <c r="OCM34" s="381"/>
      <c r="OCN34" s="381"/>
      <c r="OCO34" s="381"/>
      <c r="OCP34" s="381"/>
      <c r="OCQ34" s="381"/>
      <c r="OCR34" s="381"/>
      <c r="OCS34" s="381"/>
      <c r="OCT34" s="381"/>
      <c r="OCU34" s="381"/>
      <c r="OCV34" s="381"/>
      <c r="OCW34" s="381"/>
      <c r="OCX34" s="381"/>
      <c r="OCY34" s="381"/>
      <c r="OCZ34" s="381"/>
      <c r="ODA34" s="381"/>
      <c r="ODB34" s="381"/>
      <c r="ODC34" s="381"/>
      <c r="ODD34" s="381"/>
      <c r="ODE34" s="381"/>
      <c r="ODF34" s="381"/>
      <c r="ODG34" s="381"/>
      <c r="ODH34" s="381"/>
      <c r="ODI34" s="381"/>
      <c r="ODJ34" s="381"/>
      <c r="ODK34" s="381"/>
      <c r="ODL34" s="381"/>
      <c r="ODM34" s="381"/>
      <c r="ODN34" s="381"/>
      <c r="ODO34" s="381"/>
      <c r="ODP34" s="381"/>
      <c r="ODQ34" s="381"/>
      <c r="ODR34" s="381"/>
      <c r="ODS34" s="381"/>
      <c r="ODT34" s="381"/>
      <c r="ODU34" s="381"/>
      <c r="ODV34" s="381"/>
      <c r="ODW34" s="381"/>
      <c r="ODX34" s="381"/>
      <c r="ODY34" s="381"/>
      <c r="ODZ34" s="381"/>
      <c r="OEA34" s="381"/>
      <c r="OEB34" s="381"/>
      <c r="OEC34" s="381"/>
      <c r="OED34" s="381"/>
      <c r="OEE34" s="381"/>
      <c r="OEF34" s="381"/>
      <c r="OEG34" s="381"/>
      <c r="OEH34" s="381"/>
      <c r="OEI34" s="381"/>
      <c r="OEJ34" s="381"/>
      <c r="OEK34" s="381"/>
      <c r="OEL34" s="381"/>
      <c r="OEM34" s="381"/>
      <c r="OEN34" s="381"/>
      <c r="OEO34" s="381"/>
      <c r="OEP34" s="381"/>
      <c r="OEQ34" s="381"/>
      <c r="OER34" s="381"/>
      <c r="OES34" s="381"/>
      <c r="OET34" s="381"/>
      <c r="OEU34" s="381"/>
      <c r="OEV34" s="381"/>
      <c r="OEW34" s="381"/>
      <c r="OEX34" s="381"/>
      <c r="OEY34" s="381"/>
      <c r="OEZ34" s="381"/>
      <c r="OFA34" s="381"/>
      <c r="OFB34" s="381"/>
      <c r="OFC34" s="381"/>
      <c r="OFD34" s="381"/>
      <c r="OFE34" s="381"/>
      <c r="OFF34" s="381"/>
      <c r="OFG34" s="381"/>
      <c r="OFH34" s="381"/>
      <c r="OFI34" s="381"/>
      <c r="OFJ34" s="381"/>
      <c r="OFK34" s="381"/>
      <c r="OFL34" s="381"/>
      <c r="OFM34" s="381"/>
      <c r="OFN34" s="381"/>
      <c r="OFO34" s="381"/>
      <c r="OFP34" s="381"/>
      <c r="OFQ34" s="381"/>
      <c r="OFR34" s="381"/>
      <c r="OFS34" s="381"/>
      <c r="OFT34" s="381"/>
      <c r="OFU34" s="381"/>
      <c r="OFV34" s="381"/>
      <c r="OFW34" s="381"/>
      <c r="OFX34" s="381"/>
      <c r="OFY34" s="381"/>
      <c r="OFZ34" s="381"/>
      <c r="OGA34" s="381"/>
      <c r="OGB34" s="381"/>
      <c r="OGC34" s="381"/>
      <c r="OGD34" s="381"/>
      <c r="OGE34" s="381"/>
      <c r="OGF34" s="381"/>
      <c r="OGG34" s="381"/>
      <c r="OGH34" s="381"/>
      <c r="OGI34" s="381"/>
      <c r="OGJ34" s="381"/>
      <c r="OGK34" s="381"/>
      <c r="OGL34" s="381"/>
      <c r="OGM34" s="381"/>
      <c r="OGN34" s="381"/>
      <c r="OGO34" s="381"/>
      <c r="OGP34" s="381"/>
      <c r="OGQ34" s="381"/>
      <c r="OGR34" s="381"/>
      <c r="OGS34" s="381"/>
      <c r="OGT34" s="381"/>
      <c r="OGU34" s="381"/>
      <c r="OGV34" s="381"/>
      <c r="OGW34" s="381"/>
      <c r="OGX34" s="381"/>
      <c r="OGY34" s="381"/>
      <c r="OGZ34" s="381"/>
      <c r="OHA34" s="381"/>
      <c r="OHB34" s="381"/>
      <c r="OHC34" s="381"/>
      <c r="OHD34" s="381"/>
      <c r="OHE34" s="381"/>
      <c r="OHF34" s="381"/>
      <c r="OHG34" s="381"/>
      <c r="OHH34" s="381"/>
      <c r="OHI34" s="381"/>
      <c r="OHJ34" s="381"/>
      <c r="OHK34" s="381"/>
      <c r="OHL34" s="381"/>
      <c r="OHM34" s="381"/>
      <c r="OHN34" s="381"/>
      <c r="OHO34" s="381"/>
      <c r="OHP34" s="381"/>
      <c r="OHQ34" s="381"/>
      <c r="OHR34" s="381"/>
      <c r="OHS34" s="381"/>
      <c r="OHT34" s="381"/>
      <c r="OHU34" s="381"/>
      <c r="OHV34" s="381"/>
      <c r="OHW34" s="381"/>
      <c r="OHX34" s="381"/>
      <c r="OHY34" s="381"/>
      <c r="OHZ34" s="381"/>
      <c r="OIA34" s="381"/>
      <c r="OIB34" s="381"/>
      <c r="OIC34" s="381"/>
      <c r="OID34" s="381"/>
      <c r="OIE34" s="381"/>
      <c r="OIF34" s="381"/>
      <c r="OIG34" s="381"/>
      <c r="OIH34" s="381"/>
      <c r="OII34" s="381"/>
      <c r="OIJ34" s="381"/>
      <c r="OIK34" s="381"/>
      <c r="OIL34" s="381"/>
      <c r="OIM34" s="381"/>
      <c r="OIN34" s="381"/>
      <c r="OIO34" s="381"/>
      <c r="OIP34" s="381"/>
      <c r="OIQ34" s="381"/>
      <c r="OIR34" s="381"/>
      <c r="OIS34" s="381"/>
      <c r="OIT34" s="381"/>
      <c r="OIU34" s="381"/>
      <c r="OIV34" s="381"/>
      <c r="OIW34" s="381"/>
      <c r="OIX34" s="381"/>
      <c r="OIY34" s="381"/>
      <c r="OIZ34" s="381"/>
      <c r="OJA34" s="381"/>
      <c r="OJB34" s="381"/>
      <c r="OJC34" s="381"/>
      <c r="OJD34" s="381"/>
      <c r="OJE34" s="381"/>
      <c r="OJF34" s="381"/>
      <c r="OJG34" s="381"/>
      <c r="OJH34" s="381"/>
      <c r="OJI34" s="381"/>
      <c r="OJJ34" s="381"/>
      <c r="OJK34" s="381"/>
      <c r="OJL34" s="381"/>
      <c r="OJM34" s="381"/>
      <c r="OJN34" s="381"/>
      <c r="OJO34" s="381"/>
      <c r="OJP34" s="381"/>
      <c r="OJQ34" s="381"/>
      <c r="OJR34" s="381"/>
      <c r="OJS34" s="381"/>
      <c r="OJT34" s="381"/>
      <c r="OJU34" s="381"/>
      <c r="OJV34" s="381"/>
      <c r="OJW34" s="381"/>
      <c r="OJX34" s="381"/>
      <c r="OJY34" s="381"/>
      <c r="OJZ34" s="381"/>
      <c r="OKA34" s="381"/>
      <c r="OKB34" s="381"/>
      <c r="OKC34" s="381"/>
      <c r="OKD34" s="381"/>
      <c r="OKE34" s="381"/>
      <c r="OKF34" s="381"/>
      <c r="OKG34" s="381"/>
      <c r="OKH34" s="381"/>
      <c r="OKI34" s="381"/>
      <c r="OKJ34" s="381"/>
      <c r="OKK34" s="381"/>
      <c r="OKL34" s="381"/>
      <c r="OKM34" s="381"/>
      <c r="OKN34" s="381"/>
      <c r="OKO34" s="381"/>
      <c r="OKP34" s="381"/>
      <c r="OKQ34" s="381"/>
      <c r="OKR34" s="381"/>
      <c r="OKS34" s="381"/>
      <c r="OKT34" s="381"/>
      <c r="OKU34" s="381"/>
      <c r="OKV34" s="381"/>
      <c r="OKW34" s="381"/>
      <c r="OKX34" s="381"/>
      <c r="OKY34" s="381"/>
      <c r="OKZ34" s="381"/>
      <c r="OLA34" s="381"/>
      <c r="OLB34" s="381"/>
      <c r="OLC34" s="381"/>
      <c r="OLD34" s="381"/>
      <c r="OLE34" s="381"/>
      <c r="OLF34" s="381"/>
      <c r="OLG34" s="381"/>
      <c r="OLH34" s="381"/>
      <c r="OLI34" s="381"/>
      <c r="OLJ34" s="381"/>
      <c r="OLK34" s="381"/>
      <c r="OLL34" s="381"/>
      <c r="OLM34" s="381"/>
      <c r="OLN34" s="381"/>
      <c r="OLO34" s="381"/>
      <c r="OLP34" s="381"/>
      <c r="OLQ34" s="381"/>
      <c r="OLR34" s="381"/>
      <c r="OLS34" s="381"/>
      <c r="OLT34" s="381"/>
      <c r="OLU34" s="381"/>
      <c r="OLV34" s="381"/>
      <c r="OLW34" s="381"/>
      <c r="OLX34" s="381"/>
      <c r="OLY34" s="381"/>
      <c r="OLZ34" s="381"/>
      <c r="OMA34" s="381"/>
      <c r="OMB34" s="381"/>
      <c r="OMC34" s="381"/>
      <c r="OMD34" s="381"/>
      <c r="OME34" s="381"/>
      <c r="OMF34" s="381"/>
      <c r="OMG34" s="381"/>
      <c r="OMH34" s="381"/>
      <c r="OMI34" s="381"/>
      <c r="OMJ34" s="381"/>
      <c r="OMK34" s="381"/>
      <c r="OML34" s="381"/>
      <c r="OMM34" s="381"/>
      <c r="OMN34" s="381"/>
      <c r="OMO34" s="381"/>
      <c r="OMP34" s="381"/>
      <c r="OMQ34" s="381"/>
      <c r="OMR34" s="381"/>
      <c r="OMS34" s="381"/>
      <c r="OMT34" s="381"/>
      <c r="OMU34" s="381"/>
      <c r="OMV34" s="381"/>
      <c r="OMW34" s="381"/>
      <c r="OMX34" s="381"/>
      <c r="OMY34" s="381"/>
      <c r="OMZ34" s="381"/>
      <c r="ONA34" s="381"/>
      <c r="ONB34" s="381"/>
      <c r="ONC34" s="381"/>
      <c r="OND34" s="381"/>
      <c r="ONE34" s="381"/>
      <c r="ONF34" s="381"/>
      <c r="ONG34" s="381"/>
      <c r="ONH34" s="381"/>
      <c r="ONI34" s="381"/>
      <c r="ONJ34" s="381"/>
      <c r="ONK34" s="381"/>
      <c r="ONL34" s="381"/>
      <c r="ONM34" s="381"/>
      <c r="ONN34" s="381"/>
      <c r="ONO34" s="381"/>
      <c r="ONP34" s="381"/>
      <c r="ONQ34" s="381"/>
      <c r="ONR34" s="381"/>
      <c r="ONS34" s="381"/>
      <c r="ONT34" s="381"/>
      <c r="ONU34" s="381"/>
      <c r="ONV34" s="381"/>
      <c r="ONW34" s="381"/>
      <c r="ONX34" s="381"/>
      <c r="ONY34" s="381"/>
      <c r="ONZ34" s="381"/>
      <c r="OOA34" s="381"/>
      <c r="OOB34" s="381"/>
      <c r="OOC34" s="381"/>
      <c r="OOD34" s="381"/>
      <c r="OOE34" s="381"/>
      <c r="OOF34" s="381"/>
      <c r="OOG34" s="381"/>
      <c r="OOH34" s="381"/>
      <c r="OOI34" s="381"/>
      <c r="OOJ34" s="381"/>
      <c r="OOK34" s="381"/>
      <c r="OOL34" s="381"/>
      <c r="OOM34" s="381"/>
      <c r="OON34" s="381"/>
      <c r="OOO34" s="381"/>
      <c r="OOP34" s="381"/>
      <c r="OOQ34" s="381"/>
      <c r="OOR34" s="381"/>
      <c r="OOS34" s="381"/>
      <c r="OOT34" s="381"/>
      <c r="OOU34" s="381"/>
      <c r="OOV34" s="381"/>
      <c r="OOW34" s="381"/>
      <c r="OOX34" s="381"/>
      <c r="OOY34" s="381"/>
      <c r="OOZ34" s="381"/>
      <c r="OPA34" s="381"/>
      <c r="OPB34" s="381"/>
      <c r="OPC34" s="381"/>
      <c r="OPD34" s="381"/>
      <c r="OPE34" s="381"/>
      <c r="OPF34" s="381"/>
      <c r="OPG34" s="381"/>
      <c r="OPH34" s="381"/>
      <c r="OPI34" s="381"/>
      <c r="OPJ34" s="381"/>
      <c r="OPK34" s="381"/>
      <c r="OPL34" s="381"/>
      <c r="OPM34" s="381"/>
      <c r="OPN34" s="381"/>
      <c r="OPO34" s="381"/>
      <c r="OPP34" s="381"/>
      <c r="OPQ34" s="381"/>
      <c r="OPR34" s="381"/>
      <c r="OPS34" s="381"/>
      <c r="OPT34" s="381"/>
      <c r="OPU34" s="381"/>
      <c r="OPV34" s="381"/>
      <c r="OPW34" s="381"/>
      <c r="OPX34" s="381"/>
      <c r="OPY34" s="381"/>
      <c r="OPZ34" s="381"/>
      <c r="OQA34" s="381"/>
      <c r="OQB34" s="381"/>
      <c r="OQC34" s="381"/>
      <c r="OQD34" s="381"/>
      <c r="OQE34" s="381"/>
      <c r="OQF34" s="381"/>
      <c r="OQG34" s="381"/>
      <c r="OQH34" s="381"/>
      <c r="OQI34" s="381"/>
      <c r="OQJ34" s="381"/>
      <c r="OQK34" s="381"/>
      <c r="OQL34" s="381"/>
      <c r="OQM34" s="381"/>
      <c r="OQN34" s="381"/>
      <c r="OQO34" s="381"/>
      <c r="OQP34" s="381"/>
      <c r="OQQ34" s="381"/>
      <c r="OQR34" s="381"/>
      <c r="OQS34" s="381"/>
      <c r="OQT34" s="381"/>
      <c r="OQU34" s="381"/>
      <c r="OQV34" s="381"/>
      <c r="OQW34" s="381"/>
      <c r="OQX34" s="381"/>
      <c r="OQY34" s="381"/>
      <c r="OQZ34" s="381"/>
      <c r="ORA34" s="381"/>
      <c r="ORB34" s="381"/>
      <c r="ORC34" s="381"/>
      <c r="ORD34" s="381"/>
      <c r="ORE34" s="381"/>
      <c r="ORF34" s="381"/>
      <c r="ORG34" s="381"/>
      <c r="ORH34" s="381"/>
      <c r="ORI34" s="381"/>
      <c r="ORJ34" s="381"/>
      <c r="ORK34" s="381"/>
      <c r="ORL34" s="381"/>
      <c r="ORM34" s="381"/>
      <c r="ORN34" s="381"/>
      <c r="ORO34" s="381"/>
      <c r="ORP34" s="381"/>
      <c r="ORQ34" s="381"/>
      <c r="ORR34" s="381"/>
      <c r="ORS34" s="381"/>
      <c r="ORT34" s="381"/>
      <c r="ORU34" s="381"/>
      <c r="ORV34" s="381"/>
      <c r="ORW34" s="381"/>
      <c r="ORX34" s="381"/>
      <c r="ORY34" s="381"/>
      <c r="ORZ34" s="381"/>
      <c r="OSA34" s="381"/>
      <c r="OSB34" s="381"/>
      <c r="OSC34" s="381"/>
      <c r="OSD34" s="381"/>
      <c r="OSE34" s="381"/>
      <c r="OSF34" s="381"/>
      <c r="OSG34" s="381"/>
      <c r="OSH34" s="381"/>
      <c r="OSI34" s="381"/>
      <c r="OSJ34" s="381"/>
      <c r="OSK34" s="381"/>
      <c r="OSL34" s="381"/>
      <c r="OSM34" s="381"/>
      <c r="OSN34" s="381"/>
      <c r="OSO34" s="381"/>
      <c r="OSP34" s="381"/>
      <c r="OSQ34" s="381"/>
      <c r="OSR34" s="381"/>
      <c r="OSS34" s="381"/>
      <c r="OST34" s="381"/>
      <c r="OSU34" s="381"/>
      <c r="OSV34" s="381"/>
      <c r="OSW34" s="381"/>
      <c r="OSX34" s="381"/>
      <c r="OSY34" s="381"/>
      <c r="OSZ34" s="381"/>
      <c r="OTA34" s="381"/>
      <c r="OTB34" s="381"/>
      <c r="OTC34" s="381"/>
      <c r="OTD34" s="381"/>
      <c r="OTE34" s="381"/>
      <c r="OTF34" s="381"/>
      <c r="OTG34" s="381"/>
      <c r="OTH34" s="381"/>
      <c r="OTI34" s="381"/>
      <c r="OTJ34" s="381"/>
      <c r="OTK34" s="381"/>
      <c r="OTL34" s="381"/>
      <c r="OTM34" s="381"/>
      <c r="OTN34" s="381"/>
      <c r="OTO34" s="381"/>
      <c r="OTP34" s="381"/>
      <c r="OTQ34" s="381"/>
      <c r="OTR34" s="381"/>
      <c r="OTS34" s="381"/>
      <c r="OTT34" s="381"/>
      <c r="OTU34" s="381"/>
      <c r="OTV34" s="381"/>
      <c r="OTW34" s="381"/>
      <c r="OTX34" s="381"/>
      <c r="OTY34" s="381"/>
      <c r="OTZ34" s="381"/>
      <c r="OUA34" s="381"/>
      <c r="OUB34" s="381"/>
      <c r="OUC34" s="381"/>
      <c r="OUD34" s="381"/>
      <c r="OUE34" s="381"/>
      <c r="OUF34" s="381"/>
      <c r="OUG34" s="381"/>
      <c r="OUH34" s="381"/>
      <c r="OUI34" s="381"/>
      <c r="OUJ34" s="381"/>
      <c r="OUK34" s="381"/>
      <c r="OUL34" s="381"/>
      <c r="OUM34" s="381"/>
      <c r="OUN34" s="381"/>
      <c r="OUO34" s="381"/>
      <c r="OUP34" s="381"/>
      <c r="OUQ34" s="381"/>
      <c r="OUR34" s="381"/>
      <c r="OUS34" s="381"/>
      <c r="OUT34" s="381"/>
      <c r="OUU34" s="381"/>
      <c r="OUV34" s="381"/>
      <c r="OUW34" s="381"/>
      <c r="OUX34" s="381"/>
      <c r="OUY34" s="381"/>
      <c r="OUZ34" s="381"/>
      <c r="OVA34" s="381"/>
      <c r="OVB34" s="381"/>
      <c r="OVC34" s="381"/>
      <c r="OVD34" s="381"/>
      <c r="OVE34" s="381"/>
      <c r="OVF34" s="381"/>
      <c r="OVG34" s="381"/>
      <c r="OVH34" s="381"/>
      <c r="OVI34" s="381"/>
      <c r="OVJ34" s="381"/>
      <c r="OVK34" s="381"/>
      <c r="OVL34" s="381"/>
      <c r="OVM34" s="381"/>
      <c r="OVN34" s="381"/>
      <c r="OVO34" s="381"/>
      <c r="OVP34" s="381"/>
      <c r="OVQ34" s="381"/>
      <c r="OVR34" s="381"/>
      <c r="OVS34" s="381"/>
      <c r="OVT34" s="381"/>
      <c r="OVU34" s="381"/>
      <c r="OVV34" s="381"/>
      <c r="OVW34" s="381"/>
      <c r="OVX34" s="381"/>
      <c r="OVY34" s="381"/>
      <c r="OVZ34" s="381"/>
      <c r="OWA34" s="381"/>
      <c r="OWB34" s="381"/>
      <c r="OWC34" s="381"/>
      <c r="OWD34" s="381"/>
      <c r="OWE34" s="381"/>
      <c r="OWF34" s="381"/>
      <c r="OWG34" s="381"/>
      <c r="OWH34" s="381"/>
      <c r="OWI34" s="381"/>
      <c r="OWJ34" s="381"/>
      <c r="OWK34" s="381"/>
      <c r="OWL34" s="381"/>
      <c r="OWM34" s="381"/>
      <c r="OWN34" s="381"/>
      <c r="OWO34" s="381"/>
      <c r="OWP34" s="381"/>
      <c r="OWQ34" s="381"/>
      <c r="OWR34" s="381"/>
      <c r="OWS34" s="381"/>
      <c r="OWT34" s="381"/>
      <c r="OWU34" s="381"/>
      <c r="OWV34" s="381"/>
      <c r="OWW34" s="381"/>
      <c r="OWX34" s="381"/>
      <c r="OWY34" s="381"/>
      <c r="OWZ34" s="381"/>
      <c r="OXA34" s="381"/>
      <c r="OXB34" s="381"/>
      <c r="OXC34" s="381"/>
      <c r="OXD34" s="381"/>
      <c r="OXE34" s="381"/>
      <c r="OXF34" s="381"/>
      <c r="OXG34" s="381"/>
      <c r="OXH34" s="381"/>
      <c r="OXI34" s="381"/>
      <c r="OXJ34" s="381"/>
      <c r="OXK34" s="381"/>
      <c r="OXL34" s="381"/>
      <c r="OXM34" s="381"/>
      <c r="OXN34" s="381"/>
      <c r="OXO34" s="381"/>
      <c r="OXP34" s="381"/>
      <c r="OXQ34" s="381"/>
      <c r="OXR34" s="381"/>
      <c r="OXS34" s="381"/>
      <c r="OXT34" s="381"/>
      <c r="OXU34" s="381"/>
      <c r="OXV34" s="381"/>
      <c r="OXW34" s="381"/>
      <c r="OXX34" s="381"/>
      <c r="OXY34" s="381"/>
      <c r="OXZ34" s="381"/>
      <c r="OYA34" s="381"/>
      <c r="OYB34" s="381"/>
      <c r="OYC34" s="381"/>
      <c r="OYD34" s="381"/>
      <c r="OYE34" s="381"/>
      <c r="OYF34" s="381"/>
      <c r="OYG34" s="381"/>
      <c r="OYH34" s="381"/>
      <c r="OYI34" s="381"/>
      <c r="OYJ34" s="381"/>
      <c r="OYK34" s="381"/>
      <c r="OYL34" s="381"/>
      <c r="OYM34" s="381"/>
      <c r="OYN34" s="381"/>
      <c r="OYO34" s="381"/>
      <c r="OYP34" s="381"/>
      <c r="OYQ34" s="381"/>
      <c r="OYR34" s="381"/>
      <c r="OYS34" s="381"/>
      <c r="OYT34" s="381"/>
      <c r="OYU34" s="381"/>
      <c r="OYV34" s="381"/>
      <c r="OYW34" s="381"/>
      <c r="OYX34" s="381"/>
      <c r="OYY34" s="381"/>
      <c r="OYZ34" s="381"/>
      <c r="OZA34" s="381"/>
      <c r="OZB34" s="381"/>
      <c r="OZC34" s="381"/>
      <c r="OZD34" s="381"/>
      <c r="OZE34" s="381"/>
      <c r="OZF34" s="381"/>
      <c r="OZG34" s="381"/>
      <c r="OZH34" s="381"/>
      <c r="OZI34" s="381"/>
      <c r="OZJ34" s="381"/>
      <c r="OZK34" s="381"/>
      <c r="OZL34" s="381"/>
      <c r="OZM34" s="381"/>
      <c r="OZN34" s="381"/>
      <c r="OZO34" s="381"/>
      <c r="OZP34" s="381"/>
      <c r="OZQ34" s="381"/>
      <c r="OZR34" s="381"/>
      <c r="OZS34" s="381"/>
      <c r="OZT34" s="381"/>
      <c r="OZU34" s="381"/>
      <c r="OZV34" s="381"/>
      <c r="OZW34" s="381"/>
      <c r="OZX34" s="381"/>
      <c r="OZY34" s="381"/>
      <c r="OZZ34" s="381"/>
      <c r="PAA34" s="381"/>
      <c r="PAB34" s="381"/>
      <c r="PAC34" s="381"/>
      <c r="PAD34" s="381"/>
      <c r="PAE34" s="381"/>
      <c r="PAF34" s="381"/>
      <c r="PAG34" s="381"/>
      <c r="PAH34" s="381"/>
      <c r="PAI34" s="381"/>
      <c r="PAJ34" s="381"/>
      <c r="PAK34" s="381"/>
      <c r="PAL34" s="381"/>
      <c r="PAM34" s="381"/>
      <c r="PAN34" s="381"/>
      <c r="PAO34" s="381"/>
      <c r="PAP34" s="381"/>
      <c r="PAQ34" s="381"/>
      <c r="PAR34" s="381"/>
      <c r="PAS34" s="381"/>
      <c r="PAT34" s="381"/>
      <c r="PAU34" s="381"/>
      <c r="PAV34" s="381"/>
      <c r="PAW34" s="381"/>
      <c r="PAX34" s="381"/>
      <c r="PAY34" s="381"/>
      <c r="PAZ34" s="381"/>
      <c r="PBA34" s="381"/>
      <c r="PBB34" s="381"/>
      <c r="PBC34" s="381"/>
      <c r="PBD34" s="381"/>
      <c r="PBE34" s="381"/>
      <c r="PBF34" s="381"/>
      <c r="PBG34" s="381"/>
      <c r="PBH34" s="381"/>
      <c r="PBI34" s="381"/>
      <c r="PBJ34" s="381"/>
      <c r="PBK34" s="381"/>
      <c r="PBL34" s="381"/>
      <c r="PBM34" s="381"/>
      <c r="PBN34" s="381"/>
      <c r="PBO34" s="381"/>
      <c r="PBP34" s="381"/>
      <c r="PBQ34" s="381"/>
      <c r="PBR34" s="381"/>
      <c r="PBS34" s="381"/>
      <c r="PBT34" s="381"/>
      <c r="PBU34" s="381"/>
      <c r="PBV34" s="381"/>
      <c r="PBW34" s="381"/>
      <c r="PBX34" s="381"/>
      <c r="PBY34" s="381"/>
      <c r="PBZ34" s="381"/>
      <c r="PCA34" s="381"/>
      <c r="PCB34" s="381"/>
      <c r="PCC34" s="381"/>
      <c r="PCD34" s="381"/>
      <c r="PCE34" s="381"/>
      <c r="PCF34" s="381"/>
      <c r="PCG34" s="381"/>
      <c r="PCH34" s="381"/>
      <c r="PCI34" s="381"/>
      <c r="PCJ34" s="381"/>
      <c r="PCK34" s="381"/>
      <c r="PCL34" s="381"/>
      <c r="PCM34" s="381"/>
      <c r="PCN34" s="381"/>
      <c r="PCO34" s="381"/>
      <c r="PCP34" s="381"/>
      <c r="PCQ34" s="381"/>
      <c r="PCR34" s="381"/>
      <c r="PCS34" s="381"/>
      <c r="PCT34" s="381"/>
      <c r="PCU34" s="381"/>
      <c r="PCV34" s="381"/>
      <c r="PCW34" s="381"/>
      <c r="PCX34" s="381"/>
      <c r="PCY34" s="381"/>
      <c r="PCZ34" s="381"/>
      <c r="PDA34" s="381"/>
      <c r="PDB34" s="381"/>
      <c r="PDC34" s="381"/>
      <c r="PDD34" s="381"/>
      <c r="PDE34" s="381"/>
      <c r="PDF34" s="381"/>
      <c r="PDG34" s="381"/>
      <c r="PDH34" s="381"/>
      <c r="PDI34" s="381"/>
      <c r="PDJ34" s="381"/>
      <c r="PDK34" s="381"/>
      <c r="PDL34" s="381"/>
      <c r="PDM34" s="381"/>
      <c r="PDN34" s="381"/>
      <c r="PDO34" s="381"/>
      <c r="PDP34" s="381"/>
      <c r="PDQ34" s="381"/>
      <c r="PDR34" s="381"/>
      <c r="PDS34" s="381"/>
      <c r="PDT34" s="381"/>
      <c r="PDU34" s="381"/>
      <c r="PDV34" s="381"/>
      <c r="PDW34" s="381"/>
      <c r="PDX34" s="381"/>
      <c r="PDY34" s="381"/>
      <c r="PDZ34" s="381"/>
      <c r="PEA34" s="381"/>
      <c r="PEB34" s="381"/>
      <c r="PEC34" s="381"/>
      <c r="PED34" s="381"/>
      <c r="PEE34" s="381"/>
      <c r="PEF34" s="381"/>
      <c r="PEG34" s="381"/>
      <c r="PEH34" s="381"/>
      <c r="PEI34" s="381"/>
      <c r="PEJ34" s="381"/>
      <c r="PEK34" s="381"/>
      <c r="PEL34" s="381"/>
      <c r="PEM34" s="381"/>
      <c r="PEN34" s="381"/>
      <c r="PEO34" s="381"/>
      <c r="PEP34" s="381"/>
      <c r="PEQ34" s="381"/>
      <c r="PER34" s="381"/>
      <c r="PES34" s="381"/>
      <c r="PET34" s="381"/>
      <c r="PEU34" s="381"/>
      <c r="PEV34" s="381"/>
      <c r="PEW34" s="381"/>
      <c r="PEX34" s="381"/>
      <c r="PEY34" s="381"/>
      <c r="PEZ34" s="381"/>
      <c r="PFA34" s="381"/>
      <c r="PFB34" s="381"/>
      <c r="PFC34" s="381"/>
      <c r="PFD34" s="381"/>
      <c r="PFE34" s="381"/>
      <c r="PFF34" s="381"/>
      <c r="PFG34" s="381"/>
      <c r="PFH34" s="381"/>
      <c r="PFI34" s="381"/>
      <c r="PFJ34" s="381"/>
      <c r="PFK34" s="381"/>
      <c r="PFL34" s="381"/>
      <c r="PFM34" s="381"/>
      <c r="PFN34" s="381"/>
      <c r="PFO34" s="381"/>
      <c r="PFP34" s="381"/>
      <c r="PFQ34" s="381"/>
      <c r="PFR34" s="381"/>
      <c r="PFS34" s="381"/>
      <c r="PFT34" s="381"/>
      <c r="PFU34" s="381"/>
      <c r="PFV34" s="381"/>
      <c r="PFW34" s="381"/>
      <c r="PFX34" s="381"/>
      <c r="PFY34" s="381"/>
      <c r="PFZ34" s="381"/>
      <c r="PGA34" s="381"/>
      <c r="PGB34" s="381"/>
      <c r="PGC34" s="381"/>
      <c r="PGD34" s="381"/>
      <c r="PGE34" s="381"/>
      <c r="PGF34" s="381"/>
      <c r="PGG34" s="381"/>
      <c r="PGH34" s="381"/>
      <c r="PGI34" s="381"/>
      <c r="PGJ34" s="381"/>
      <c r="PGK34" s="381"/>
      <c r="PGL34" s="381"/>
      <c r="PGM34" s="381"/>
      <c r="PGN34" s="381"/>
      <c r="PGO34" s="381"/>
      <c r="PGP34" s="381"/>
      <c r="PGQ34" s="381"/>
      <c r="PGR34" s="381"/>
      <c r="PGS34" s="381"/>
      <c r="PGT34" s="381"/>
      <c r="PGU34" s="381"/>
      <c r="PGV34" s="381"/>
      <c r="PGW34" s="381"/>
      <c r="PGX34" s="381"/>
      <c r="PGY34" s="381"/>
      <c r="PGZ34" s="381"/>
      <c r="PHA34" s="381"/>
      <c r="PHB34" s="381"/>
      <c r="PHC34" s="381"/>
      <c r="PHD34" s="381"/>
      <c r="PHE34" s="381"/>
      <c r="PHF34" s="381"/>
      <c r="PHG34" s="381"/>
      <c r="PHH34" s="381"/>
      <c r="PHI34" s="381"/>
      <c r="PHJ34" s="381"/>
      <c r="PHK34" s="381"/>
      <c r="PHL34" s="381"/>
      <c r="PHM34" s="381"/>
      <c r="PHN34" s="381"/>
      <c r="PHO34" s="381"/>
      <c r="PHP34" s="381"/>
      <c r="PHQ34" s="381"/>
      <c r="PHR34" s="381"/>
      <c r="PHS34" s="381"/>
      <c r="PHT34" s="381"/>
      <c r="PHU34" s="381"/>
      <c r="PHV34" s="381"/>
      <c r="PHW34" s="381"/>
      <c r="PHX34" s="381"/>
      <c r="PHY34" s="381"/>
      <c r="PHZ34" s="381"/>
      <c r="PIA34" s="381"/>
      <c r="PIB34" s="381"/>
      <c r="PIC34" s="381"/>
      <c r="PID34" s="381"/>
      <c r="PIE34" s="381"/>
      <c r="PIF34" s="381"/>
      <c r="PIG34" s="381"/>
      <c r="PIH34" s="381"/>
      <c r="PII34" s="381"/>
      <c r="PIJ34" s="381"/>
      <c r="PIK34" s="381"/>
      <c r="PIL34" s="381"/>
      <c r="PIM34" s="381"/>
      <c r="PIN34" s="381"/>
      <c r="PIO34" s="381"/>
      <c r="PIP34" s="381"/>
      <c r="PIQ34" s="381"/>
      <c r="PIR34" s="381"/>
      <c r="PIS34" s="381"/>
      <c r="PIT34" s="381"/>
      <c r="PIU34" s="381"/>
      <c r="PIV34" s="381"/>
      <c r="PIW34" s="381"/>
      <c r="PIX34" s="381"/>
      <c r="PIY34" s="381"/>
      <c r="PIZ34" s="381"/>
      <c r="PJA34" s="381"/>
      <c r="PJB34" s="381"/>
      <c r="PJC34" s="381"/>
      <c r="PJD34" s="381"/>
      <c r="PJE34" s="381"/>
      <c r="PJF34" s="381"/>
      <c r="PJG34" s="381"/>
      <c r="PJH34" s="381"/>
      <c r="PJI34" s="381"/>
      <c r="PJJ34" s="381"/>
      <c r="PJK34" s="381"/>
      <c r="PJL34" s="381"/>
      <c r="PJM34" s="381"/>
      <c r="PJN34" s="381"/>
      <c r="PJO34" s="381"/>
      <c r="PJP34" s="381"/>
      <c r="PJQ34" s="381"/>
      <c r="PJR34" s="381"/>
      <c r="PJS34" s="381"/>
      <c r="PJT34" s="381"/>
      <c r="PJU34" s="381"/>
      <c r="PJV34" s="381"/>
      <c r="PJW34" s="381"/>
      <c r="PJX34" s="381"/>
      <c r="PJY34" s="381"/>
      <c r="PJZ34" s="381"/>
      <c r="PKA34" s="381"/>
      <c r="PKB34" s="381"/>
      <c r="PKC34" s="381"/>
      <c r="PKD34" s="381"/>
      <c r="PKE34" s="381"/>
      <c r="PKF34" s="381"/>
      <c r="PKG34" s="381"/>
      <c r="PKH34" s="381"/>
      <c r="PKI34" s="381"/>
      <c r="PKJ34" s="381"/>
      <c r="PKK34" s="381"/>
      <c r="PKL34" s="381"/>
      <c r="PKM34" s="381"/>
      <c r="PKN34" s="381"/>
      <c r="PKO34" s="381"/>
      <c r="PKP34" s="381"/>
      <c r="PKQ34" s="381"/>
      <c r="PKR34" s="381"/>
      <c r="PKS34" s="381"/>
      <c r="PKT34" s="381"/>
      <c r="PKU34" s="381"/>
      <c r="PKV34" s="381"/>
      <c r="PKW34" s="381"/>
      <c r="PKX34" s="381"/>
      <c r="PKY34" s="381"/>
      <c r="PKZ34" s="381"/>
      <c r="PLA34" s="381"/>
      <c r="PLB34" s="381"/>
      <c r="PLC34" s="381"/>
      <c r="PLD34" s="381"/>
      <c r="PLE34" s="381"/>
      <c r="PLF34" s="381"/>
      <c r="PLG34" s="381"/>
      <c r="PLH34" s="381"/>
      <c r="PLI34" s="381"/>
      <c r="PLJ34" s="381"/>
      <c r="PLK34" s="381"/>
      <c r="PLL34" s="381"/>
      <c r="PLM34" s="381"/>
      <c r="PLN34" s="381"/>
      <c r="PLO34" s="381"/>
      <c r="PLP34" s="381"/>
      <c r="PLQ34" s="381"/>
      <c r="PLR34" s="381"/>
      <c r="PLS34" s="381"/>
      <c r="PLT34" s="381"/>
      <c r="PLU34" s="381"/>
      <c r="PLV34" s="381"/>
      <c r="PLW34" s="381"/>
      <c r="PLX34" s="381"/>
      <c r="PLY34" s="381"/>
      <c r="PLZ34" s="381"/>
      <c r="PMA34" s="381"/>
      <c r="PMB34" s="381"/>
      <c r="PMC34" s="381"/>
      <c r="PMD34" s="381"/>
      <c r="PME34" s="381"/>
      <c r="PMF34" s="381"/>
      <c r="PMG34" s="381"/>
      <c r="PMH34" s="381"/>
      <c r="PMI34" s="381"/>
      <c r="PMJ34" s="381"/>
      <c r="PMK34" s="381"/>
      <c r="PML34" s="381"/>
      <c r="PMM34" s="381"/>
      <c r="PMN34" s="381"/>
      <c r="PMO34" s="381"/>
      <c r="PMP34" s="381"/>
      <c r="PMQ34" s="381"/>
      <c r="PMR34" s="381"/>
      <c r="PMS34" s="381"/>
      <c r="PMT34" s="381"/>
      <c r="PMU34" s="381"/>
      <c r="PMV34" s="381"/>
      <c r="PMW34" s="381"/>
      <c r="PMX34" s="381"/>
      <c r="PMY34" s="381"/>
      <c r="PMZ34" s="381"/>
      <c r="PNA34" s="381"/>
      <c r="PNB34" s="381"/>
      <c r="PNC34" s="381"/>
      <c r="PND34" s="381"/>
      <c r="PNE34" s="381"/>
      <c r="PNF34" s="381"/>
      <c r="PNG34" s="381"/>
      <c r="PNH34" s="381"/>
      <c r="PNI34" s="381"/>
      <c r="PNJ34" s="381"/>
      <c r="PNK34" s="381"/>
      <c r="PNL34" s="381"/>
      <c r="PNM34" s="381"/>
      <c r="PNN34" s="381"/>
      <c r="PNO34" s="381"/>
      <c r="PNP34" s="381"/>
      <c r="PNQ34" s="381"/>
      <c r="PNR34" s="381"/>
      <c r="PNS34" s="381"/>
      <c r="PNT34" s="381"/>
      <c r="PNU34" s="381"/>
      <c r="PNV34" s="381"/>
      <c r="PNW34" s="381"/>
      <c r="PNX34" s="381"/>
      <c r="PNY34" s="381"/>
      <c r="PNZ34" s="381"/>
      <c r="POA34" s="381"/>
      <c r="POB34" s="381"/>
      <c r="POC34" s="381"/>
      <c r="POD34" s="381"/>
      <c r="POE34" s="381"/>
      <c r="POF34" s="381"/>
      <c r="POG34" s="381"/>
      <c r="POH34" s="381"/>
      <c r="POI34" s="381"/>
      <c r="POJ34" s="381"/>
      <c r="POK34" s="381"/>
      <c r="POL34" s="381"/>
      <c r="POM34" s="381"/>
      <c r="PON34" s="381"/>
      <c r="POO34" s="381"/>
      <c r="POP34" s="381"/>
      <c r="POQ34" s="381"/>
      <c r="POR34" s="381"/>
      <c r="POS34" s="381"/>
      <c r="POT34" s="381"/>
      <c r="POU34" s="381"/>
      <c r="POV34" s="381"/>
      <c r="POW34" s="381"/>
      <c r="POX34" s="381"/>
      <c r="POY34" s="381"/>
      <c r="POZ34" s="381"/>
      <c r="PPA34" s="381"/>
      <c r="PPB34" s="381"/>
      <c r="PPC34" s="381"/>
      <c r="PPD34" s="381"/>
      <c r="PPE34" s="381"/>
      <c r="PPF34" s="381"/>
      <c r="PPG34" s="381"/>
      <c r="PPH34" s="381"/>
      <c r="PPI34" s="381"/>
      <c r="PPJ34" s="381"/>
      <c r="PPK34" s="381"/>
      <c r="PPL34" s="381"/>
      <c r="PPM34" s="381"/>
      <c r="PPN34" s="381"/>
      <c r="PPO34" s="381"/>
      <c r="PPP34" s="381"/>
      <c r="PPQ34" s="381"/>
      <c r="PPR34" s="381"/>
      <c r="PPS34" s="381"/>
      <c r="PPT34" s="381"/>
      <c r="PPU34" s="381"/>
      <c r="PPV34" s="381"/>
      <c r="PPW34" s="381"/>
      <c r="PPX34" s="381"/>
      <c r="PPY34" s="381"/>
      <c r="PPZ34" s="381"/>
      <c r="PQA34" s="381"/>
      <c r="PQB34" s="381"/>
      <c r="PQC34" s="381"/>
      <c r="PQD34" s="381"/>
      <c r="PQE34" s="381"/>
      <c r="PQF34" s="381"/>
      <c r="PQG34" s="381"/>
      <c r="PQH34" s="381"/>
      <c r="PQI34" s="381"/>
      <c r="PQJ34" s="381"/>
      <c r="PQK34" s="381"/>
      <c r="PQL34" s="381"/>
      <c r="PQM34" s="381"/>
      <c r="PQN34" s="381"/>
      <c r="PQO34" s="381"/>
      <c r="PQP34" s="381"/>
      <c r="PQQ34" s="381"/>
      <c r="PQR34" s="381"/>
      <c r="PQS34" s="381"/>
      <c r="PQT34" s="381"/>
      <c r="PQU34" s="381"/>
      <c r="PQV34" s="381"/>
      <c r="PQW34" s="381"/>
      <c r="PQX34" s="381"/>
      <c r="PQY34" s="381"/>
      <c r="PQZ34" s="381"/>
      <c r="PRA34" s="381"/>
      <c r="PRB34" s="381"/>
      <c r="PRC34" s="381"/>
      <c r="PRD34" s="381"/>
      <c r="PRE34" s="381"/>
      <c r="PRF34" s="381"/>
      <c r="PRG34" s="381"/>
      <c r="PRH34" s="381"/>
      <c r="PRI34" s="381"/>
      <c r="PRJ34" s="381"/>
      <c r="PRK34" s="381"/>
      <c r="PRL34" s="381"/>
      <c r="PRM34" s="381"/>
      <c r="PRN34" s="381"/>
      <c r="PRO34" s="381"/>
      <c r="PRP34" s="381"/>
      <c r="PRQ34" s="381"/>
      <c r="PRR34" s="381"/>
      <c r="PRS34" s="381"/>
      <c r="PRT34" s="381"/>
      <c r="PRU34" s="381"/>
      <c r="PRV34" s="381"/>
      <c r="PRW34" s="381"/>
      <c r="PRX34" s="381"/>
      <c r="PRY34" s="381"/>
      <c r="PRZ34" s="381"/>
      <c r="PSA34" s="381"/>
      <c r="PSB34" s="381"/>
      <c r="PSC34" s="381"/>
      <c r="PSD34" s="381"/>
      <c r="PSE34" s="381"/>
      <c r="PSF34" s="381"/>
      <c r="PSG34" s="381"/>
      <c r="PSH34" s="381"/>
      <c r="PSI34" s="381"/>
      <c r="PSJ34" s="381"/>
      <c r="PSK34" s="381"/>
      <c r="PSL34" s="381"/>
      <c r="PSM34" s="381"/>
      <c r="PSN34" s="381"/>
      <c r="PSO34" s="381"/>
      <c r="PSP34" s="381"/>
      <c r="PSQ34" s="381"/>
      <c r="PSR34" s="381"/>
      <c r="PSS34" s="381"/>
      <c r="PST34" s="381"/>
      <c r="PSU34" s="381"/>
      <c r="PSV34" s="381"/>
      <c r="PSW34" s="381"/>
      <c r="PSX34" s="381"/>
      <c r="PSY34" s="381"/>
      <c r="PSZ34" s="381"/>
      <c r="PTA34" s="381"/>
      <c r="PTB34" s="381"/>
      <c r="PTC34" s="381"/>
      <c r="PTD34" s="381"/>
      <c r="PTE34" s="381"/>
      <c r="PTF34" s="381"/>
      <c r="PTG34" s="381"/>
      <c r="PTH34" s="381"/>
      <c r="PTI34" s="381"/>
      <c r="PTJ34" s="381"/>
      <c r="PTK34" s="381"/>
      <c r="PTL34" s="381"/>
      <c r="PTM34" s="381"/>
      <c r="PTN34" s="381"/>
      <c r="PTO34" s="381"/>
      <c r="PTP34" s="381"/>
      <c r="PTQ34" s="381"/>
      <c r="PTR34" s="381"/>
      <c r="PTS34" s="381"/>
      <c r="PTT34" s="381"/>
      <c r="PTU34" s="381"/>
      <c r="PTV34" s="381"/>
      <c r="PTW34" s="381"/>
      <c r="PTX34" s="381"/>
      <c r="PTY34" s="381"/>
      <c r="PTZ34" s="381"/>
      <c r="PUA34" s="381"/>
      <c r="PUB34" s="381"/>
      <c r="PUC34" s="381"/>
      <c r="PUD34" s="381"/>
      <c r="PUE34" s="381"/>
      <c r="PUF34" s="381"/>
      <c r="PUG34" s="381"/>
      <c r="PUH34" s="381"/>
      <c r="PUI34" s="381"/>
      <c r="PUJ34" s="381"/>
      <c r="PUK34" s="381"/>
      <c r="PUL34" s="381"/>
      <c r="PUM34" s="381"/>
      <c r="PUN34" s="381"/>
      <c r="PUO34" s="381"/>
      <c r="PUP34" s="381"/>
      <c r="PUQ34" s="381"/>
      <c r="PUR34" s="381"/>
      <c r="PUS34" s="381"/>
      <c r="PUT34" s="381"/>
      <c r="PUU34" s="381"/>
      <c r="PUV34" s="381"/>
      <c r="PUW34" s="381"/>
      <c r="PUX34" s="381"/>
      <c r="PUY34" s="381"/>
      <c r="PUZ34" s="381"/>
      <c r="PVA34" s="381"/>
      <c r="PVB34" s="381"/>
      <c r="PVC34" s="381"/>
      <c r="PVD34" s="381"/>
      <c r="PVE34" s="381"/>
      <c r="PVF34" s="381"/>
      <c r="PVG34" s="381"/>
      <c r="PVH34" s="381"/>
      <c r="PVI34" s="381"/>
      <c r="PVJ34" s="381"/>
      <c r="PVK34" s="381"/>
      <c r="PVL34" s="381"/>
      <c r="PVM34" s="381"/>
      <c r="PVN34" s="381"/>
      <c r="PVO34" s="381"/>
      <c r="PVP34" s="381"/>
      <c r="PVQ34" s="381"/>
      <c r="PVR34" s="381"/>
      <c r="PVS34" s="381"/>
      <c r="PVT34" s="381"/>
      <c r="PVU34" s="381"/>
      <c r="PVV34" s="381"/>
      <c r="PVW34" s="381"/>
      <c r="PVX34" s="381"/>
      <c r="PVY34" s="381"/>
      <c r="PVZ34" s="381"/>
      <c r="PWA34" s="381"/>
      <c r="PWB34" s="381"/>
      <c r="PWC34" s="381"/>
      <c r="PWD34" s="381"/>
      <c r="PWE34" s="381"/>
      <c r="PWF34" s="381"/>
      <c r="PWG34" s="381"/>
      <c r="PWH34" s="381"/>
      <c r="PWI34" s="381"/>
      <c r="PWJ34" s="381"/>
      <c r="PWK34" s="381"/>
      <c r="PWL34" s="381"/>
      <c r="PWM34" s="381"/>
      <c r="PWN34" s="381"/>
      <c r="PWO34" s="381"/>
      <c r="PWP34" s="381"/>
      <c r="PWQ34" s="381"/>
      <c r="PWR34" s="381"/>
      <c r="PWS34" s="381"/>
      <c r="PWT34" s="381"/>
      <c r="PWU34" s="381"/>
      <c r="PWV34" s="381"/>
      <c r="PWW34" s="381"/>
      <c r="PWX34" s="381"/>
      <c r="PWY34" s="381"/>
      <c r="PWZ34" s="381"/>
      <c r="PXA34" s="381"/>
      <c r="PXB34" s="381"/>
      <c r="PXC34" s="381"/>
      <c r="PXD34" s="381"/>
      <c r="PXE34" s="381"/>
      <c r="PXF34" s="381"/>
      <c r="PXG34" s="381"/>
      <c r="PXH34" s="381"/>
      <c r="PXI34" s="381"/>
      <c r="PXJ34" s="381"/>
      <c r="PXK34" s="381"/>
      <c r="PXL34" s="381"/>
      <c r="PXM34" s="381"/>
      <c r="PXN34" s="381"/>
      <c r="PXO34" s="381"/>
      <c r="PXP34" s="381"/>
      <c r="PXQ34" s="381"/>
      <c r="PXR34" s="381"/>
      <c r="PXS34" s="381"/>
      <c r="PXT34" s="381"/>
      <c r="PXU34" s="381"/>
      <c r="PXV34" s="381"/>
      <c r="PXW34" s="381"/>
      <c r="PXX34" s="381"/>
      <c r="PXY34" s="381"/>
      <c r="PXZ34" s="381"/>
      <c r="PYA34" s="381"/>
      <c r="PYB34" s="381"/>
      <c r="PYC34" s="381"/>
      <c r="PYD34" s="381"/>
      <c r="PYE34" s="381"/>
      <c r="PYF34" s="381"/>
      <c r="PYG34" s="381"/>
      <c r="PYH34" s="381"/>
      <c r="PYI34" s="381"/>
      <c r="PYJ34" s="381"/>
      <c r="PYK34" s="381"/>
      <c r="PYL34" s="381"/>
      <c r="PYM34" s="381"/>
      <c r="PYN34" s="381"/>
      <c r="PYO34" s="381"/>
      <c r="PYP34" s="381"/>
      <c r="PYQ34" s="381"/>
      <c r="PYR34" s="381"/>
      <c r="PYS34" s="381"/>
      <c r="PYT34" s="381"/>
      <c r="PYU34" s="381"/>
      <c r="PYV34" s="381"/>
      <c r="PYW34" s="381"/>
      <c r="PYX34" s="381"/>
      <c r="PYY34" s="381"/>
      <c r="PYZ34" s="381"/>
      <c r="PZA34" s="381"/>
      <c r="PZB34" s="381"/>
      <c r="PZC34" s="381"/>
      <c r="PZD34" s="381"/>
      <c r="PZE34" s="381"/>
      <c r="PZF34" s="381"/>
      <c r="PZG34" s="381"/>
      <c r="PZH34" s="381"/>
      <c r="PZI34" s="381"/>
      <c r="PZJ34" s="381"/>
      <c r="PZK34" s="381"/>
      <c r="PZL34" s="381"/>
      <c r="PZM34" s="381"/>
      <c r="PZN34" s="381"/>
      <c r="PZO34" s="381"/>
      <c r="PZP34" s="381"/>
      <c r="PZQ34" s="381"/>
      <c r="PZR34" s="381"/>
      <c r="PZS34" s="381"/>
      <c r="PZT34" s="381"/>
      <c r="PZU34" s="381"/>
      <c r="PZV34" s="381"/>
      <c r="PZW34" s="381"/>
      <c r="PZX34" s="381"/>
      <c r="PZY34" s="381"/>
      <c r="PZZ34" s="381"/>
      <c r="QAA34" s="381"/>
      <c r="QAB34" s="381"/>
      <c r="QAC34" s="381"/>
      <c r="QAD34" s="381"/>
      <c r="QAE34" s="381"/>
      <c r="QAF34" s="381"/>
      <c r="QAG34" s="381"/>
      <c r="QAH34" s="381"/>
      <c r="QAI34" s="381"/>
      <c r="QAJ34" s="381"/>
      <c r="QAK34" s="381"/>
      <c r="QAL34" s="381"/>
      <c r="QAM34" s="381"/>
      <c r="QAN34" s="381"/>
      <c r="QAO34" s="381"/>
      <c r="QAP34" s="381"/>
      <c r="QAQ34" s="381"/>
      <c r="QAR34" s="381"/>
      <c r="QAS34" s="381"/>
      <c r="QAT34" s="381"/>
      <c r="QAU34" s="381"/>
      <c r="QAV34" s="381"/>
      <c r="QAW34" s="381"/>
      <c r="QAX34" s="381"/>
      <c r="QAY34" s="381"/>
      <c r="QAZ34" s="381"/>
      <c r="QBA34" s="381"/>
      <c r="QBB34" s="381"/>
      <c r="QBC34" s="381"/>
      <c r="QBD34" s="381"/>
      <c r="QBE34" s="381"/>
      <c r="QBF34" s="381"/>
      <c r="QBG34" s="381"/>
      <c r="QBH34" s="381"/>
      <c r="QBI34" s="381"/>
      <c r="QBJ34" s="381"/>
      <c r="QBK34" s="381"/>
      <c r="QBL34" s="381"/>
      <c r="QBM34" s="381"/>
      <c r="QBN34" s="381"/>
      <c r="QBO34" s="381"/>
      <c r="QBP34" s="381"/>
      <c r="QBQ34" s="381"/>
      <c r="QBR34" s="381"/>
      <c r="QBS34" s="381"/>
      <c r="QBT34" s="381"/>
      <c r="QBU34" s="381"/>
      <c r="QBV34" s="381"/>
      <c r="QBW34" s="381"/>
      <c r="QBX34" s="381"/>
      <c r="QBY34" s="381"/>
      <c r="QBZ34" s="381"/>
      <c r="QCA34" s="381"/>
      <c r="QCB34" s="381"/>
      <c r="QCC34" s="381"/>
      <c r="QCD34" s="381"/>
      <c r="QCE34" s="381"/>
      <c r="QCF34" s="381"/>
      <c r="QCG34" s="381"/>
      <c r="QCH34" s="381"/>
      <c r="QCI34" s="381"/>
      <c r="QCJ34" s="381"/>
      <c r="QCK34" s="381"/>
      <c r="QCL34" s="381"/>
      <c r="QCM34" s="381"/>
      <c r="QCN34" s="381"/>
      <c r="QCO34" s="381"/>
      <c r="QCP34" s="381"/>
      <c r="QCQ34" s="381"/>
      <c r="QCR34" s="381"/>
      <c r="QCS34" s="381"/>
      <c r="QCT34" s="381"/>
      <c r="QCU34" s="381"/>
      <c r="QCV34" s="381"/>
      <c r="QCW34" s="381"/>
      <c r="QCX34" s="381"/>
      <c r="QCY34" s="381"/>
      <c r="QCZ34" s="381"/>
      <c r="QDA34" s="381"/>
      <c r="QDB34" s="381"/>
      <c r="QDC34" s="381"/>
      <c r="QDD34" s="381"/>
      <c r="QDE34" s="381"/>
      <c r="QDF34" s="381"/>
      <c r="QDG34" s="381"/>
      <c r="QDH34" s="381"/>
      <c r="QDI34" s="381"/>
      <c r="QDJ34" s="381"/>
      <c r="QDK34" s="381"/>
      <c r="QDL34" s="381"/>
      <c r="QDM34" s="381"/>
      <c r="QDN34" s="381"/>
      <c r="QDO34" s="381"/>
      <c r="QDP34" s="381"/>
      <c r="QDQ34" s="381"/>
      <c r="QDR34" s="381"/>
      <c r="QDS34" s="381"/>
      <c r="QDT34" s="381"/>
      <c r="QDU34" s="381"/>
      <c r="QDV34" s="381"/>
      <c r="QDW34" s="381"/>
      <c r="QDX34" s="381"/>
      <c r="QDY34" s="381"/>
      <c r="QDZ34" s="381"/>
      <c r="QEA34" s="381"/>
      <c r="QEB34" s="381"/>
      <c r="QEC34" s="381"/>
      <c r="QED34" s="381"/>
      <c r="QEE34" s="381"/>
      <c r="QEF34" s="381"/>
      <c r="QEG34" s="381"/>
      <c r="QEH34" s="381"/>
      <c r="QEI34" s="381"/>
      <c r="QEJ34" s="381"/>
      <c r="QEK34" s="381"/>
      <c r="QEL34" s="381"/>
      <c r="QEM34" s="381"/>
      <c r="QEN34" s="381"/>
      <c r="QEO34" s="381"/>
      <c r="QEP34" s="381"/>
      <c r="QEQ34" s="381"/>
      <c r="QER34" s="381"/>
      <c r="QES34" s="381"/>
      <c r="QET34" s="381"/>
      <c r="QEU34" s="381"/>
      <c r="QEV34" s="381"/>
      <c r="QEW34" s="381"/>
      <c r="QEX34" s="381"/>
      <c r="QEY34" s="381"/>
      <c r="QEZ34" s="381"/>
      <c r="QFA34" s="381"/>
      <c r="QFB34" s="381"/>
      <c r="QFC34" s="381"/>
      <c r="QFD34" s="381"/>
      <c r="QFE34" s="381"/>
      <c r="QFF34" s="381"/>
      <c r="QFG34" s="381"/>
      <c r="QFH34" s="381"/>
      <c r="QFI34" s="381"/>
      <c r="QFJ34" s="381"/>
      <c r="QFK34" s="381"/>
      <c r="QFL34" s="381"/>
      <c r="QFM34" s="381"/>
      <c r="QFN34" s="381"/>
      <c r="QFO34" s="381"/>
      <c r="QFP34" s="381"/>
      <c r="QFQ34" s="381"/>
      <c r="QFR34" s="381"/>
      <c r="QFS34" s="381"/>
      <c r="QFT34" s="381"/>
      <c r="QFU34" s="381"/>
      <c r="QFV34" s="381"/>
      <c r="QFW34" s="381"/>
      <c r="QFX34" s="381"/>
      <c r="QFY34" s="381"/>
      <c r="QFZ34" s="381"/>
      <c r="QGA34" s="381"/>
      <c r="QGB34" s="381"/>
      <c r="QGC34" s="381"/>
      <c r="QGD34" s="381"/>
      <c r="QGE34" s="381"/>
      <c r="QGF34" s="381"/>
      <c r="QGG34" s="381"/>
      <c r="QGH34" s="381"/>
      <c r="QGI34" s="381"/>
      <c r="QGJ34" s="381"/>
      <c r="QGK34" s="381"/>
      <c r="QGL34" s="381"/>
      <c r="QGM34" s="381"/>
      <c r="QGN34" s="381"/>
      <c r="QGO34" s="381"/>
      <c r="QGP34" s="381"/>
      <c r="QGQ34" s="381"/>
      <c r="QGR34" s="381"/>
      <c r="QGS34" s="381"/>
      <c r="QGT34" s="381"/>
      <c r="QGU34" s="381"/>
      <c r="QGV34" s="381"/>
      <c r="QGW34" s="381"/>
      <c r="QGX34" s="381"/>
      <c r="QGY34" s="381"/>
      <c r="QGZ34" s="381"/>
      <c r="QHA34" s="381"/>
      <c r="QHB34" s="381"/>
      <c r="QHC34" s="381"/>
      <c r="QHD34" s="381"/>
      <c r="QHE34" s="381"/>
      <c r="QHF34" s="381"/>
      <c r="QHG34" s="381"/>
      <c r="QHH34" s="381"/>
      <c r="QHI34" s="381"/>
      <c r="QHJ34" s="381"/>
      <c r="QHK34" s="381"/>
      <c r="QHL34" s="381"/>
      <c r="QHM34" s="381"/>
      <c r="QHN34" s="381"/>
      <c r="QHO34" s="381"/>
      <c r="QHP34" s="381"/>
      <c r="QHQ34" s="381"/>
      <c r="QHR34" s="381"/>
      <c r="QHS34" s="381"/>
      <c r="QHT34" s="381"/>
      <c r="QHU34" s="381"/>
      <c r="QHV34" s="381"/>
      <c r="QHW34" s="381"/>
      <c r="QHX34" s="381"/>
      <c r="QHY34" s="381"/>
      <c r="QHZ34" s="381"/>
      <c r="QIA34" s="381"/>
      <c r="QIB34" s="381"/>
      <c r="QIC34" s="381"/>
      <c r="QID34" s="381"/>
      <c r="QIE34" s="381"/>
      <c r="QIF34" s="381"/>
      <c r="QIG34" s="381"/>
      <c r="QIH34" s="381"/>
      <c r="QII34" s="381"/>
      <c r="QIJ34" s="381"/>
      <c r="QIK34" s="381"/>
      <c r="QIL34" s="381"/>
      <c r="QIM34" s="381"/>
      <c r="QIN34" s="381"/>
      <c r="QIO34" s="381"/>
      <c r="QIP34" s="381"/>
      <c r="QIQ34" s="381"/>
      <c r="QIR34" s="381"/>
      <c r="QIS34" s="381"/>
      <c r="QIT34" s="381"/>
      <c r="QIU34" s="381"/>
      <c r="QIV34" s="381"/>
      <c r="QIW34" s="381"/>
      <c r="QIX34" s="381"/>
      <c r="QIY34" s="381"/>
      <c r="QIZ34" s="381"/>
      <c r="QJA34" s="381"/>
      <c r="QJB34" s="381"/>
      <c r="QJC34" s="381"/>
      <c r="QJD34" s="381"/>
      <c r="QJE34" s="381"/>
      <c r="QJF34" s="381"/>
      <c r="QJG34" s="381"/>
      <c r="QJH34" s="381"/>
      <c r="QJI34" s="381"/>
      <c r="QJJ34" s="381"/>
      <c r="QJK34" s="381"/>
      <c r="QJL34" s="381"/>
      <c r="QJM34" s="381"/>
      <c r="QJN34" s="381"/>
      <c r="QJO34" s="381"/>
      <c r="QJP34" s="381"/>
      <c r="QJQ34" s="381"/>
      <c r="QJR34" s="381"/>
      <c r="QJS34" s="381"/>
      <c r="QJT34" s="381"/>
      <c r="QJU34" s="381"/>
      <c r="QJV34" s="381"/>
      <c r="QJW34" s="381"/>
      <c r="QJX34" s="381"/>
      <c r="QJY34" s="381"/>
      <c r="QJZ34" s="381"/>
      <c r="QKA34" s="381"/>
      <c r="QKB34" s="381"/>
      <c r="QKC34" s="381"/>
      <c r="QKD34" s="381"/>
      <c r="QKE34" s="381"/>
      <c r="QKF34" s="381"/>
      <c r="QKG34" s="381"/>
      <c r="QKH34" s="381"/>
      <c r="QKI34" s="381"/>
      <c r="QKJ34" s="381"/>
      <c r="QKK34" s="381"/>
      <c r="QKL34" s="381"/>
      <c r="QKM34" s="381"/>
      <c r="QKN34" s="381"/>
      <c r="QKO34" s="381"/>
      <c r="QKP34" s="381"/>
      <c r="QKQ34" s="381"/>
      <c r="QKR34" s="381"/>
      <c r="QKS34" s="381"/>
      <c r="QKT34" s="381"/>
      <c r="QKU34" s="381"/>
      <c r="QKV34" s="381"/>
      <c r="QKW34" s="381"/>
      <c r="QKX34" s="381"/>
      <c r="QKY34" s="381"/>
      <c r="QKZ34" s="381"/>
      <c r="QLA34" s="381"/>
      <c r="QLB34" s="381"/>
      <c r="QLC34" s="381"/>
      <c r="QLD34" s="381"/>
      <c r="QLE34" s="381"/>
      <c r="QLF34" s="381"/>
      <c r="QLG34" s="381"/>
      <c r="QLH34" s="381"/>
      <c r="QLI34" s="381"/>
      <c r="QLJ34" s="381"/>
      <c r="QLK34" s="381"/>
      <c r="QLL34" s="381"/>
      <c r="QLM34" s="381"/>
      <c r="QLN34" s="381"/>
      <c r="QLO34" s="381"/>
      <c r="QLP34" s="381"/>
      <c r="QLQ34" s="381"/>
      <c r="QLR34" s="381"/>
      <c r="QLS34" s="381"/>
      <c r="QLT34" s="381"/>
      <c r="QLU34" s="381"/>
      <c r="QLV34" s="381"/>
      <c r="QLW34" s="381"/>
      <c r="QLX34" s="381"/>
      <c r="QLY34" s="381"/>
      <c r="QLZ34" s="381"/>
      <c r="QMA34" s="381"/>
      <c r="QMB34" s="381"/>
      <c r="QMC34" s="381"/>
      <c r="QMD34" s="381"/>
      <c r="QME34" s="381"/>
      <c r="QMF34" s="381"/>
      <c r="QMG34" s="381"/>
      <c r="QMH34" s="381"/>
      <c r="QMI34" s="381"/>
      <c r="QMJ34" s="381"/>
      <c r="QMK34" s="381"/>
      <c r="QML34" s="381"/>
      <c r="QMM34" s="381"/>
      <c r="QMN34" s="381"/>
      <c r="QMO34" s="381"/>
      <c r="QMP34" s="381"/>
      <c r="QMQ34" s="381"/>
      <c r="QMR34" s="381"/>
      <c r="QMS34" s="381"/>
      <c r="QMT34" s="381"/>
      <c r="QMU34" s="381"/>
      <c r="QMV34" s="381"/>
      <c r="QMW34" s="381"/>
      <c r="QMX34" s="381"/>
      <c r="QMY34" s="381"/>
      <c r="QMZ34" s="381"/>
      <c r="QNA34" s="381"/>
      <c r="QNB34" s="381"/>
      <c r="QNC34" s="381"/>
      <c r="QND34" s="381"/>
      <c r="QNE34" s="381"/>
      <c r="QNF34" s="381"/>
      <c r="QNG34" s="381"/>
      <c r="QNH34" s="381"/>
      <c r="QNI34" s="381"/>
      <c r="QNJ34" s="381"/>
      <c r="QNK34" s="381"/>
      <c r="QNL34" s="381"/>
      <c r="QNM34" s="381"/>
      <c r="QNN34" s="381"/>
      <c r="QNO34" s="381"/>
      <c r="QNP34" s="381"/>
      <c r="QNQ34" s="381"/>
      <c r="QNR34" s="381"/>
      <c r="QNS34" s="381"/>
      <c r="QNT34" s="381"/>
      <c r="QNU34" s="381"/>
      <c r="QNV34" s="381"/>
      <c r="QNW34" s="381"/>
      <c r="QNX34" s="381"/>
      <c r="QNY34" s="381"/>
      <c r="QNZ34" s="381"/>
      <c r="QOA34" s="381"/>
      <c r="QOB34" s="381"/>
      <c r="QOC34" s="381"/>
      <c r="QOD34" s="381"/>
      <c r="QOE34" s="381"/>
      <c r="QOF34" s="381"/>
      <c r="QOG34" s="381"/>
      <c r="QOH34" s="381"/>
      <c r="QOI34" s="381"/>
      <c r="QOJ34" s="381"/>
      <c r="QOK34" s="381"/>
      <c r="QOL34" s="381"/>
      <c r="QOM34" s="381"/>
      <c r="QON34" s="381"/>
      <c r="QOO34" s="381"/>
      <c r="QOP34" s="381"/>
      <c r="QOQ34" s="381"/>
      <c r="QOR34" s="381"/>
      <c r="QOS34" s="381"/>
      <c r="QOT34" s="381"/>
      <c r="QOU34" s="381"/>
      <c r="QOV34" s="381"/>
      <c r="QOW34" s="381"/>
      <c r="QOX34" s="381"/>
      <c r="QOY34" s="381"/>
      <c r="QOZ34" s="381"/>
      <c r="QPA34" s="381"/>
      <c r="QPB34" s="381"/>
      <c r="QPC34" s="381"/>
      <c r="QPD34" s="381"/>
      <c r="QPE34" s="381"/>
      <c r="QPF34" s="381"/>
      <c r="QPG34" s="381"/>
      <c r="QPH34" s="381"/>
      <c r="QPI34" s="381"/>
      <c r="QPJ34" s="381"/>
      <c r="QPK34" s="381"/>
      <c r="QPL34" s="381"/>
      <c r="QPM34" s="381"/>
      <c r="QPN34" s="381"/>
      <c r="QPO34" s="381"/>
      <c r="QPP34" s="381"/>
      <c r="QPQ34" s="381"/>
      <c r="QPR34" s="381"/>
      <c r="QPS34" s="381"/>
      <c r="QPT34" s="381"/>
      <c r="QPU34" s="381"/>
      <c r="QPV34" s="381"/>
      <c r="QPW34" s="381"/>
      <c r="QPX34" s="381"/>
      <c r="QPY34" s="381"/>
      <c r="QPZ34" s="381"/>
      <c r="QQA34" s="381"/>
      <c r="QQB34" s="381"/>
      <c r="QQC34" s="381"/>
      <c r="QQD34" s="381"/>
      <c r="QQE34" s="381"/>
      <c r="QQF34" s="381"/>
      <c r="QQG34" s="381"/>
      <c r="QQH34" s="381"/>
      <c r="QQI34" s="381"/>
      <c r="QQJ34" s="381"/>
      <c r="QQK34" s="381"/>
      <c r="QQL34" s="381"/>
      <c r="QQM34" s="381"/>
      <c r="QQN34" s="381"/>
      <c r="QQO34" s="381"/>
      <c r="QQP34" s="381"/>
      <c r="QQQ34" s="381"/>
      <c r="QQR34" s="381"/>
      <c r="QQS34" s="381"/>
      <c r="QQT34" s="381"/>
      <c r="QQU34" s="381"/>
      <c r="QQV34" s="381"/>
      <c r="QQW34" s="381"/>
      <c r="QQX34" s="381"/>
      <c r="QQY34" s="381"/>
      <c r="QQZ34" s="381"/>
      <c r="QRA34" s="381"/>
      <c r="QRB34" s="381"/>
      <c r="QRC34" s="381"/>
      <c r="QRD34" s="381"/>
      <c r="QRE34" s="381"/>
      <c r="QRF34" s="381"/>
      <c r="QRG34" s="381"/>
      <c r="QRH34" s="381"/>
      <c r="QRI34" s="381"/>
      <c r="QRJ34" s="381"/>
      <c r="QRK34" s="381"/>
      <c r="QRL34" s="381"/>
      <c r="QRM34" s="381"/>
      <c r="QRN34" s="381"/>
      <c r="QRO34" s="381"/>
      <c r="QRP34" s="381"/>
      <c r="QRQ34" s="381"/>
      <c r="QRR34" s="381"/>
      <c r="QRS34" s="381"/>
      <c r="QRT34" s="381"/>
      <c r="QRU34" s="381"/>
      <c r="QRV34" s="381"/>
      <c r="QRW34" s="381"/>
      <c r="QRX34" s="381"/>
      <c r="QRY34" s="381"/>
      <c r="QRZ34" s="381"/>
      <c r="QSA34" s="381"/>
      <c r="QSB34" s="381"/>
      <c r="QSC34" s="381"/>
      <c r="QSD34" s="381"/>
      <c r="QSE34" s="381"/>
      <c r="QSF34" s="381"/>
      <c r="QSG34" s="381"/>
      <c r="QSH34" s="381"/>
      <c r="QSI34" s="381"/>
      <c r="QSJ34" s="381"/>
      <c r="QSK34" s="381"/>
      <c r="QSL34" s="381"/>
      <c r="QSM34" s="381"/>
      <c r="QSN34" s="381"/>
      <c r="QSO34" s="381"/>
      <c r="QSP34" s="381"/>
      <c r="QSQ34" s="381"/>
      <c r="QSR34" s="381"/>
      <c r="QSS34" s="381"/>
      <c r="QST34" s="381"/>
      <c r="QSU34" s="381"/>
      <c r="QSV34" s="381"/>
      <c r="QSW34" s="381"/>
      <c r="QSX34" s="381"/>
      <c r="QSY34" s="381"/>
      <c r="QSZ34" s="381"/>
      <c r="QTA34" s="381"/>
      <c r="QTB34" s="381"/>
      <c r="QTC34" s="381"/>
      <c r="QTD34" s="381"/>
      <c r="QTE34" s="381"/>
      <c r="QTF34" s="381"/>
      <c r="QTG34" s="381"/>
      <c r="QTH34" s="381"/>
      <c r="QTI34" s="381"/>
      <c r="QTJ34" s="381"/>
      <c r="QTK34" s="381"/>
      <c r="QTL34" s="381"/>
      <c r="QTM34" s="381"/>
      <c r="QTN34" s="381"/>
      <c r="QTO34" s="381"/>
      <c r="QTP34" s="381"/>
      <c r="QTQ34" s="381"/>
      <c r="QTR34" s="381"/>
      <c r="QTS34" s="381"/>
      <c r="QTT34" s="381"/>
      <c r="QTU34" s="381"/>
      <c r="QTV34" s="381"/>
      <c r="QTW34" s="381"/>
      <c r="QTX34" s="381"/>
      <c r="QTY34" s="381"/>
      <c r="QTZ34" s="381"/>
      <c r="QUA34" s="381"/>
      <c r="QUB34" s="381"/>
      <c r="QUC34" s="381"/>
      <c r="QUD34" s="381"/>
      <c r="QUE34" s="381"/>
      <c r="QUF34" s="381"/>
      <c r="QUG34" s="381"/>
      <c r="QUH34" s="381"/>
      <c r="QUI34" s="381"/>
      <c r="QUJ34" s="381"/>
      <c r="QUK34" s="381"/>
      <c r="QUL34" s="381"/>
      <c r="QUM34" s="381"/>
      <c r="QUN34" s="381"/>
      <c r="QUO34" s="381"/>
      <c r="QUP34" s="381"/>
      <c r="QUQ34" s="381"/>
      <c r="QUR34" s="381"/>
      <c r="QUS34" s="381"/>
      <c r="QUT34" s="381"/>
      <c r="QUU34" s="381"/>
      <c r="QUV34" s="381"/>
      <c r="QUW34" s="381"/>
      <c r="QUX34" s="381"/>
      <c r="QUY34" s="381"/>
      <c r="QUZ34" s="381"/>
      <c r="QVA34" s="381"/>
      <c r="QVB34" s="381"/>
      <c r="QVC34" s="381"/>
      <c r="QVD34" s="381"/>
      <c r="QVE34" s="381"/>
      <c r="QVF34" s="381"/>
      <c r="QVG34" s="381"/>
      <c r="QVH34" s="381"/>
      <c r="QVI34" s="381"/>
      <c r="QVJ34" s="381"/>
      <c r="QVK34" s="381"/>
      <c r="QVL34" s="381"/>
      <c r="QVM34" s="381"/>
      <c r="QVN34" s="381"/>
      <c r="QVO34" s="381"/>
      <c r="QVP34" s="381"/>
      <c r="QVQ34" s="381"/>
      <c r="QVR34" s="381"/>
      <c r="QVS34" s="381"/>
      <c r="QVT34" s="381"/>
      <c r="QVU34" s="381"/>
      <c r="QVV34" s="381"/>
      <c r="QVW34" s="381"/>
      <c r="QVX34" s="381"/>
      <c r="QVY34" s="381"/>
      <c r="QVZ34" s="381"/>
      <c r="QWA34" s="381"/>
      <c r="QWB34" s="381"/>
      <c r="QWC34" s="381"/>
      <c r="QWD34" s="381"/>
      <c r="QWE34" s="381"/>
      <c r="QWF34" s="381"/>
      <c r="QWG34" s="381"/>
      <c r="QWH34" s="381"/>
      <c r="QWI34" s="381"/>
      <c r="QWJ34" s="381"/>
      <c r="QWK34" s="381"/>
      <c r="QWL34" s="381"/>
      <c r="QWM34" s="381"/>
      <c r="QWN34" s="381"/>
      <c r="QWO34" s="381"/>
      <c r="QWP34" s="381"/>
      <c r="QWQ34" s="381"/>
      <c r="QWR34" s="381"/>
      <c r="QWS34" s="381"/>
      <c r="QWT34" s="381"/>
      <c r="QWU34" s="381"/>
      <c r="QWV34" s="381"/>
      <c r="QWW34" s="381"/>
      <c r="QWX34" s="381"/>
      <c r="QWY34" s="381"/>
      <c r="QWZ34" s="381"/>
      <c r="QXA34" s="381"/>
      <c r="QXB34" s="381"/>
      <c r="QXC34" s="381"/>
      <c r="QXD34" s="381"/>
      <c r="QXE34" s="381"/>
      <c r="QXF34" s="381"/>
      <c r="QXG34" s="381"/>
      <c r="QXH34" s="381"/>
      <c r="QXI34" s="381"/>
      <c r="QXJ34" s="381"/>
      <c r="QXK34" s="381"/>
      <c r="QXL34" s="381"/>
      <c r="QXM34" s="381"/>
      <c r="QXN34" s="381"/>
      <c r="QXO34" s="381"/>
      <c r="QXP34" s="381"/>
      <c r="QXQ34" s="381"/>
      <c r="QXR34" s="381"/>
      <c r="QXS34" s="381"/>
      <c r="QXT34" s="381"/>
      <c r="QXU34" s="381"/>
      <c r="QXV34" s="381"/>
      <c r="QXW34" s="381"/>
      <c r="QXX34" s="381"/>
      <c r="QXY34" s="381"/>
      <c r="QXZ34" s="381"/>
      <c r="QYA34" s="381"/>
      <c r="QYB34" s="381"/>
      <c r="QYC34" s="381"/>
      <c r="QYD34" s="381"/>
      <c r="QYE34" s="381"/>
      <c r="QYF34" s="381"/>
      <c r="QYG34" s="381"/>
      <c r="QYH34" s="381"/>
      <c r="QYI34" s="381"/>
      <c r="QYJ34" s="381"/>
      <c r="QYK34" s="381"/>
      <c r="QYL34" s="381"/>
      <c r="QYM34" s="381"/>
      <c r="QYN34" s="381"/>
      <c r="QYO34" s="381"/>
      <c r="QYP34" s="381"/>
      <c r="QYQ34" s="381"/>
      <c r="QYR34" s="381"/>
      <c r="QYS34" s="381"/>
      <c r="QYT34" s="381"/>
      <c r="QYU34" s="381"/>
      <c r="QYV34" s="381"/>
      <c r="QYW34" s="381"/>
      <c r="QYX34" s="381"/>
      <c r="QYY34" s="381"/>
      <c r="QYZ34" s="381"/>
      <c r="QZA34" s="381"/>
      <c r="QZB34" s="381"/>
      <c r="QZC34" s="381"/>
      <c r="QZD34" s="381"/>
      <c r="QZE34" s="381"/>
      <c r="QZF34" s="381"/>
      <c r="QZG34" s="381"/>
      <c r="QZH34" s="381"/>
      <c r="QZI34" s="381"/>
      <c r="QZJ34" s="381"/>
      <c r="QZK34" s="381"/>
      <c r="QZL34" s="381"/>
      <c r="QZM34" s="381"/>
      <c r="QZN34" s="381"/>
      <c r="QZO34" s="381"/>
      <c r="QZP34" s="381"/>
      <c r="QZQ34" s="381"/>
      <c r="QZR34" s="381"/>
      <c r="QZS34" s="381"/>
      <c r="QZT34" s="381"/>
      <c r="QZU34" s="381"/>
      <c r="QZV34" s="381"/>
      <c r="QZW34" s="381"/>
      <c r="QZX34" s="381"/>
      <c r="QZY34" s="381"/>
      <c r="QZZ34" s="381"/>
      <c r="RAA34" s="381"/>
      <c r="RAB34" s="381"/>
      <c r="RAC34" s="381"/>
      <c r="RAD34" s="381"/>
      <c r="RAE34" s="381"/>
      <c r="RAF34" s="381"/>
      <c r="RAG34" s="381"/>
      <c r="RAH34" s="381"/>
      <c r="RAI34" s="381"/>
      <c r="RAJ34" s="381"/>
      <c r="RAK34" s="381"/>
      <c r="RAL34" s="381"/>
      <c r="RAM34" s="381"/>
      <c r="RAN34" s="381"/>
      <c r="RAO34" s="381"/>
      <c r="RAP34" s="381"/>
      <c r="RAQ34" s="381"/>
      <c r="RAR34" s="381"/>
      <c r="RAS34" s="381"/>
      <c r="RAT34" s="381"/>
      <c r="RAU34" s="381"/>
      <c r="RAV34" s="381"/>
      <c r="RAW34" s="381"/>
      <c r="RAX34" s="381"/>
      <c r="RAY34" s="381"/>
      <c r="RAZ34" s="381"/>
      <c r="RBA34" s="381"/>
      <c r="RBB34" s="381"/>
      <c r="RBC34" s="381"/>
      <c r="RBD34" s="381"/>
      <c r="RBE34" s="381"/>
      <c r="RBF34" s="381"/>
      <c r="RBG34" s="381"/>
      <c r="RBH34" s="381"/>
      <c r="RBI34" s="381"/>
      <c r="RBJ34" s="381"/>
      <c r="RBK34" s="381"/>
      <c r="RBL34" s="381"/>
      <c r="RBM34" s="381"/>
      <c r="RBN34" s="381"/>
      <c r="RBO34" s="381"/>
      <c r="RBP34" s="381"/>
      <c r="RBQ34" s="381"/>
      <c r="RBR34" s="381"/>
      <c r="RBS34" s="381"/>
      <c r="RBT34" s="381"/>
      <c r="RBU34" s="381"/>
      <c r="RBV34" s="381"/>
      <c r="RBW34" s="381"/>
      <c r="RBX34" s="381"/>
      <c r="RBY34" s="381"/>
      <c r="RBZ34" s="381"/>
      <c r="RCA34" s="381"/>
      <c r="RCB34" s="381"/>
      <c r="RCC34" s="381"/>
      <c r="RCD34" s="381"/>
      <c r="RCE34" s="381"/>
      <c r="RCF34" s="381"/>
      <c r="RCG34" s="381"/>
      <c r="RCH34" s="381"/>
      <c r="RCI34" s="381"/>
      <c r="RCJ34" s="381"/>
      <c r="RCK34" s="381"/>
      <c r="RCL34" s="381"/>
      <c r="RCM34" s="381"/>
      <c r="RCN34" s="381"/>
      <c r="RCO34" s="381"/>
      <c r="RCP34" s="381"/>
      <c r="RCQ34" s="381"/>
      <c r="RCR34" s="381"/>
      <c r="RCS34" s="381"/>
      <c r="RCT34" s="381"/>
      <c r="RCU34" s="381"/>
      <c r="RCV34" s="381"/>
      <c r="RCW34" s="381"/>
      <c r="RCX34" s="381"/>
      <c r="RCY34" s="381"/>
      <c r="RCZ34" s="381"/>
      <c r="RDA34" s="381"/>
      <c r="RDB34" s="381"/>
      <c r="RDC34" s="381"/>
      <c r="RDD34" s="381"/>
      <c r="RDE34" s="381"/>
      <c r="RDF34" s="381"/>
      <c r="RDG34" s="381"/>
      <c r="RDH34" s="381"/>
      <c r="RDI34" s="381"/>
      <c r="RDJ34" s="381"/>
      <c r="RDK34" s="381"/>
      <c r="RDL34" s="381"/>
      <c r="RDM34" s="381"/>
      <c r="RDN34" s="381"/>
      <c r="RDO34" s="381"/>
      <c r="RDP34" s="381"/>
      <c r="RDQ34" s="381"/>
      <c r="RDR34" s="381"/>
      <c r="RDS34" s="381"/>
      <c r="RDT34" s="381"/>
      <c r="RDU34" s="381"/>
      <c r="RDV34" s="381"/>
      <c r="RDW34" s="381"/>
      <c r="RDX34" s="381"/>
      <c r="RDY34" s="381"/>
      <c r="RDZ34" s="381"/>
      <c r="REA34" s="381"/>
      <c r="REB34" s="381"/>
      <c r="REC34" s="381"/>
      <c r="RED34" s="381"/>
      <c r="REE34" s="381"/>
      <c r="REF34" s="381"/>
      <c r="REG34" s="381"/>
      <c r="REH34" s="381"/>
      <c r="REI34" s="381"/>
      <c r="REJ34" s="381"/>
      <c r="REK34" s="381"/>
      <c r="REL34" s="381"/>
      <c r="REM34" s="381"/>
      <c r="REN34" s="381"/>
      <c r="REO34" s="381"/>
      <c r="REP34" s="381"/>
      <c r="REQ34" s="381"/>
      <c r="RER34" s="381"/>
      <c r="RES34" s="381"/>
      <c r="RET34" s="381"/>
      <c r="REU34" s="381"/>
      <c r="REV34" s="381"/>
      <c r="REW34" s="381"/>
      <c r="REX34" s="381"/>
      <c r="REY34" s="381"/>
      <c r="REZ34" s="381"/>
      <c r="RFA34" s="381"/>
      <c r="RFB34" s="381"/>
      <c r="RFC34" s="381"/>
      <c r="RFD34" s="381"/>
      <c r="RFE34" s="381"/>
      <c r="RFF34" s="381"/>
      <c r="RFG34" s="381"/>
      <c r="RFH34" s="381"/>
      <c r="RFI34" s="381"/>
      <c r="RFJ34" s="381"/>
      <c r="RFK34" s="381"/>
      <c r="RFL34" s="381"/>
      <c r="RFM34" s="381"/>
      <c r="RFN34" s="381"/>
      <c r="RFO34" s="381"/>
      <c r="RFP34" s="381"/>
      <c r="RFQ34" s="381"/>
      <c r="RFR34" s="381"/>
      <c r="RFS34" s="381"/>
      <c r="RFT34" s="381"/>
      <c r="RFU34" s="381"/>
      <c r="RFV34" s="381"/>
      <c r="RFW34" s="381"/>
      <c r="RFX34" s="381"/>
      <c r="RFY34" s="381"/>
      <c r="RFZ34" s="381"/>
      <c r="RGA34" s="381"/>
      <c r="RGB34" s="381"/>
      <c r="RGC34" s="381"/>
      <c r="RGD34" s="381"/>
      <c r="RGE34" s="381"/>
      <c r="RGF34" s="381"/>
      <c r="RGG34" s="381"/>
      <c r="RGH34" s="381"/>
      <c r="RGI34" s="381"/>
      <c r="RGJ34" s="381"/>
      <c r="RGK34" s="381"/>
      <c r="RGL34" s="381"/>
      <c r="RGM34" s="381"/>
      <c r="RGN34" s="381"/>
      <c r="RGO34" s="381"/>
      <c r="RGP34" s="381"/>
      <c r="RGQ34" s="381"/>
      <c r="RGR34" s="381"/>
      <c r="RGS34" s="381"/>
      <c r="RGT34" s="381"/>
      <c r="RGU34" s="381"/>
      <c r="RGV34" s="381"/>
      <c r="RGW34" s="381"/>
      <c r="RGX34" s="381"/>
      <c r="RGY34" s="381"/>
      <c r="RGZ34" s="381"/>
      <c r="RHA34" s="381"/>
      <c r="RHB34" s="381"/>
      <c r="RHC34" s="381"/>
      <c r="RHD34" s="381"/>
      <c r="RHE34" s="381"/>
      <c r="RHF34" s="381"/>
      <c r="RHG34" s="381"/>
      <c r="RHH34" s="381"/>
      <c r="RHI34" s="381"/>
      <c r="RHJ34" s="381"/>
      <c r="RHK34" s="381"/>
      <c r="RHL34" s="381"/>
      <c r="RHM34" s="381"/>
      <c r="RHN34" s="381"/>
      <c r="RHO34" s="381"/>
      <c r="RHP34" s="381"/>
      <c r="RHQ34" s="381"/>
      <c r="RHR34" s="381"/>
      <c r="RHS34" s="381"/>
      <c r="RHT34" s="381"/>
      <c r="RHU34" s="381"/>
      <c r="RHV34" s="381"/>
      <c r="RHW34" s="381"/>
      <c r="RHX34" s="381"/>
      <c r="RHY34" s="381"/>
      <c r="RHZ34" s="381"/>
      <c r="RIA34" s="381"/>
      <c r="RIB34" s="381"/>
      <c r="RIC34" s="381"/>
      <c r="RID34" s="381"/>
      <c r="RIE34" s="381"/>
      <c r="RIF34" s="381"/>
      <c r="RIG34" s="381"/>
      <c r="RIH34" s="381"/>
      <c r="RII34" s="381"/>
      <c r="RIJ34" s="381"/>
      <c r="RIK34" s="381"/>
      <c r="RIL34" s="381"/>
      <c r="RIM34" s="381"/>
      <c r="RIN34" s="381"/>
      <c r="RIO34" s="381"/>
      <c r="RIP34" s="381"/>
      <c r="RIQ34" s="381"/>
      <c r="RIR34" s="381"/>
      <c r="RIS34" s="381"/>
      <c r="RIT34" s="381"/>
      <c r="RIU34" s="381"/>
      <c r="RIV34" s="381"/>
      <c r="RIW34" s="381"/>
      <c r="RIX34" s="381"/>
      <c r="RIY34" s="381"/>
      <c r="RIZ34" s="381"/>
      <c r="RJA34" s="381"/>
      <c r="RJB34" s="381"/>
      <c r="RJC34" s="381"/>
      <c r="RJD34" s="381"/>
      <c r="RJE34" s="381"/>
      <c r="RJF34" s="381"/>
      <c r="RJG34" s="381"/>
      <c r="RJH34" s="381"/>
      <c r="RJI34" s="381"/>
      <c r="RJJ34" s="381"/>
      <c r="RJK34" s="381"/>
      <c r="RJL34" s="381"/>
      <c r="RJM34" s="381"/>
      <c r="RJN34" s="381"/>
      <c r="RJO34" s="381"/>
      <c r="RJP34" s="381"/>
      <c r="RJQ34" s="381"/>
      <c r="RJR34" s="381"/>
      <c r="RJS34" s="381"/>
      <c r="RJT34" s="381"/>
      <c r="RJU34" s="381"/>
      <c r="RJV34" s="381"/>
      <c r="RJW34" s="381"/>
      <c r="RJX34" s="381"/>
      <c r="RJY34" s="381"/>
      <c r="RJZ34" s="381"/>
      <c r="RKA34" s="381"/>
      <c r="RKB34" s="381"/>
      <c r="RKC34" s="381"/>
      <c r="RKD34" s="381"/>
      <c r="RKE34" s="381"/>
      <c r="RKF34" s="381"/>
      <c r="RKG34" s="381"/>
      <c r="RKH34" s="381"/>
      <c r="RKI34" s="381"/>
      <c r="RKJ34" s="381"/>
      <c r="RKK34" s="381"/>
      <c r="RKL34" s="381"/>
      <c r="RKM34" s="381"/>
      <c r="RKN34" s="381"/>
      <c r="RKO34" s="381"/>
      <c r="RKP34" s="381"/>
      <c r="RKQ34" s="381"/>
      <c r="RKR34" s="381"/>
      <c r="RKS34" s="381"/>
      <c r="RKT34" s="381"/>
      <c r="RKU34" s="381"/>
      <c r="RKV34" s="381"/>
      <c r="RKW34" s="381"/>
      <c r="RKX34" s="381"/>
      <c r="RKY34" s="381"/>
      <c r="RKZ34" s="381"/>
      <c r="RLA34" s="381"/>
      <c r="RLB34" s="381"/>
      <c r="RLC34" s="381"/>
      <c r="RLD34" s="381"/>
      <c r="RLE34" s="381"/>
      <c r="RLF34" s="381"/>
      <c r="RLG34" s="381"/>
      <c r="RLH34" s="381"/>
      <c r="RLI34" s="381"/>
      <c r="RLJ34" s="381"/>
      <c r="RLK34" s="381"/>
      <c r="RLL34" s="381"/>
      <c r="RLM34" s="381"/>
      <c r="RLN34" s="381"/>
      <c r="RLO34" s="381"/>
      <c r="RLP34" s="381"/>
      <c r="RLQ34" s="381"/>
      <c r="RLR34" s="381"/>
      <c r="RLS34" s="381"/>
      <c r="RLT34" s="381"/>
      <c r="RLU34" s="381"/>
      <c r="RLV34" s="381"/>
      <c r="RLW34" s="381"/>
      <c r="RLX34" s="381"/>
      <c r="RLY34" s="381"/>
      <c r="RLZ34" s="381"/>
      <c r="RMA34" s="381"/>
      <c r="RMB34" s="381"/>
      <c r="RMC34" s="381"/>
      <c r="RMD34" s="381"/>
      <c r="RME34" s="381"/>
      <c r="RMF34" s="381"/>
      <c r="RMG34" s="381"/>
      <c r="RMH34" s="381"/>
      <c r="RMI34" s="381"/>
      <c r="RMJ34" s="381"/>
      <c r="RMK34" s="381"/>
      <c r="RML34" s="381"/>
      <c r="RMM34" s="381"/>
      <c r="RMN34" s="381"/>
      <c r="RMO34" s="381"/>
      <c r="RMP34" s="381"/>
      <c r="RMQ34" s="381"/>
      <c r="RMR34" s="381"/>
      <c r="RMS34" s="381"/>
      <c r="RMT34" s="381"/>
      <c r="RMU34" s="381"/>
      <c r="RMV34" s="381"/>
      <c r="RMW34" s="381"/>
      <c r="RMX34" s="381"/>
      <c r="RMY34" s="381"/>
      <c r="RMZ34" s="381"/>
      <c r="RNA34" s="381"/>
      <c r="RNB34" s="381"/>
      <c r="RNC34" s="381"/>
      <c r="RND34" s="381"/>
      <c r="RNE34" s="381"/>
      <c r="RNF34" s="381"/>
      <c r="RNG34" s="381"/>
      <c r="RNH34" s="381"/>
      <c r="RNI34" s="381"/>
      <c r="RNJ34" s="381"/>
      <c r="RNK34" s="381"/>
      <c r="RNL34" s="381"/>
      <c r="RNM34" s="381"/>
      <c r="RNN34" s="381"/>
      <c r="RNO34" s="381"/>
      <c r="RNP34" s="381"/>
      <c r="RNQ34" s="381"/>
      <c r="RNR34" s="381"/>
      <c r="RNS34" s="381"/>
      <c r="RNT34" s="381"/>
      <c r="RNU34" s="381"/>
      <c r="RNV34" s="381"/>
      <c r="RNW34" s="381"/>
      <c r="RNX34" s="381"/>
      <c r="RNY34" s="381"/>
      <c r="RNZ34" s="381"/>
      <c r="ROA34" s="381"/>
      <c r="ROB34" s="381"/>
      <c r="ROC34" s="381"/>
      <c r="ROD34" s="381"/>
      <c r="ROE34" s="381"/>
      <c r="ROF34" s="381"/>
      <c r="ROG34" s="381"/>
      <c r="ROH34" s="381"/>
      <c r="ROI34" s="381"/>
      <c r="ROJ34" s="381"/>
      <c r="ROK34" s="381"/>
      <c r="ROL34" s="381"/>
      <c r="ROM34" s="381"/>
      <c r="RON34" s="381"/>
      <c r="ROO34" s="381"/>
      <c r="ROP34" s="381"/>
      <c r="ROQ34" s="381"/>
      <c r="ROR34" s="381"/>
      <c r="ROS34" s="381"/>
      <c r="ROT34" s="381"/>
      <c r="ROU34" s="381"/>
      <c r="ROV34" s="381"/>
      <c r="ROW34" s="381"/>
      <c r="ROX34" s="381"/>
      <c r="ROY34" s="381"/>
      <c r="ROZ34" s="381"/>
      <c r="RPA34" s="381"/>
      <c r="RPB34" s="381"/>
      <c r="RPC34" s="381"/>
      <c r="RPD34" s="381"/>
      <c r="RPE34" s="381"/>
      <c r="RPF34" s="381"/>
      <c r="RPG34" s="381"/>
      <c r="RPH34" s="381"/>
      <c r="RPI34" s="381"/>
      <c r="RPJ34" s="381"/>
      <c r="RPK34" s="381"/>
      <c r="RPL34" s="381"/>
      <c r="RPM34" s="381"/>
      <c r="RPN34" s="381"/>
      <c r="RPO34" s="381"/>
      <c r="RPP34" s="381"/>
      <c r="RPQ34" s="381"/>
      <c r="RPR34" s="381"/>
      <c r="RPS34" s="381"/>
      <c r="RPT34" s="381"/>
      <c r="RPU34" s="381"/>
      <c r="RPV34" s="381"/>
      <c r="RPW34" s="381"/>
      <c r="RPX34" s="381"/>
      <c r="RPY34" s="381"/>
      <c r="RPZ34" s="381"/>
      <c r="RQA34" s="381"/>
      <c r="RQB34" s="381"/>
      <c r="RQC34" s="381"/>
      <c r="RQD34" s="381"/>
      <c r="RQE34" s="381"/>
      <c r="RQF34" s="381"/>
      <c r="RQG34" s="381"/>
      <c r="RQH34" s="381"/>
      <c r="RQI34" s="381"/>
      <c r="RQJ34" s="381"/>
      <c r="RQK34" s="381"/>
      <c r="RQL34" s="381"/>
      <c r="RQM34" s="381"/>
      <c r="RQN34" s="381"/>
      <c r="RQO34" s="381"/>
      <c r="RQP34" s="381"/>
      <c r="RQQ34" s="381"/>
      <c r="RQR34" s="381"/>
      <c r="RQS34" s="381"/>
      <c r="RQT34" s="381"/>
      <c r="RQU34" s="381"/>
      <c r="RQV34" s="381"/>
      <c r="RQW34" s="381"/>
      <c r="RQX34" s="381"/>
      <c r="RQY34" s="381"/>
      <c r="RQZ34" s="381"/>
      <c r="RRA34" s="381"/>
      <c r="RRB34" s="381"/>
      <c r="RRC34" s="381"/>
      <c r="RRD34" s="381"/>
      <c r="RRE34" s="381"/>
      <c r="RRF34" s="381"/>
      <c r="RRG34" s="381"/>
      <c r="RRH34" s="381"/>
      <c r="RRI34" s="381"/>
      <c r="RRJ34" s="381"/>
      <c r="RRK34" s="381"/>
      <c r="RRL34" s="381"/>
      <c r="RRM34" s="381"/>
      <c r="RRN34" s="381"/>
      <c r="RRO34" s="381"/>
      <c r="RRP34" s="381"/>
      <c r="RRQ34" s="381"/>
      <c r="RRR34" s="381"/>
      <c r="RRS34" s="381"/>
      <c r="RRT34" s="381"/>
      <c r="RRU34" s="381"/>
      <c r="RRV34" s="381"/>
      <c r="RRW34" s="381"/>
      <c r="RRX34" s="381"/>
      <c r="RRY34" s="381"/>
      <c r="RRZ34" s="381"/>
      <c r="RSA34" s="381"/>
      <c r="RSB34" s="381"/>
      <c r="RSC34" s="381"/>
      <c r="RSD34" s="381"/>
      <c r="RSE34" s="381"/>
      <c r="RSF34" s="381"/>
      <c r="RSG34" s="381"/>
      <c r="RSH34" s="381"/>
      <c r="RSI34" s="381"/>
      <c r="RSJ34" s="381"/>
      <c r="RSK34" s="381"/>
      <c r="RSL34" s="381"/>
      <c r="RSM34" s="381"/>
      <c r="RSN34" s="381"/>
      <c r="RSO34" s="381"/>
      <c r="RSP34" s="381"/>
      <c r="RSQ34" s="381"/>
      <c r="RSR34" s="381"/>
      <c r="RSS34" s="381"/>
      <c r="RST34" s="381"/>
      <c r="RSU34" s="381"/>
      <c r="RSV34" s="381"/>
      <c r="RSW34" s="381"/>
      <c r="RSX34" s="381"/>
      <c r="RSY34" s="381"/>
      <c r="RSZ34" s="381"/>
      <c r="RTA34" s="381"/>
      <c r="RTB34" s="381"/>
      <c r="RTC34" s="381"/>
      <c r="RTD34" s="381"/>
      <c r="RTE34" s="381"/>
      <c r="RTF34" s="381"/>
      <c r="RTG34" s="381"/>
      <c r="RTH34" s="381"/>
      <c r="RTI34" s="381"/>
      <c r="RTJ34" s="381"/>
      <c r="RTK34" s="381"/>
      <c r="RTL34" s="381"/>
      <c r="RTM34" s="381"/>
      <c r="RTN34" s="381"/>
      <c r="RTO34" s="381"/>
      <c r="RTP34" s="381"/>
      <c r="RTQ34" s="381"/>
      <c r="RTR34" s="381"/>
      <c r="RTS34" s="381"/>
      <c r="RTT34" s="381"/>
      <c r="RTU34" s="381"/>
      <c r="RTV34" s="381"/>
      <c r="RTW34" s="381"/>
      <c r="RTX34" s="381"/>
      <c r="RTY34" s="381"/>
      <c r="RTZ34" s="381"/>
      <c r="RUA34" s="381"/>
      <c r="RUB34" s="381"/>
      <c r="RUC34" s="381"/>
      <c r="RUD34" s="381"/>
      <c r="RUE34" s="381"/>
      <c r="RUF34" s="381"/>
      <c r="RUG34" s="381"/>
      <c r="RUH34" s="381"/>
      <c r="RUI34" s="381"/>
      <c r="RUJ34" s="381"/>
      <c r="RUK34" s="381"/>
      <c r="RUL34" s="381"/>
      <c r="RUM34" s="381"/>
      <c r="RUN34" s="381"/>
      <c r="RUO34" s="381"/>
      <c r="RUP34" s="381"/>
      <c r="RUQ34" s="381"/>
      <c r="RUR34" s="381"/>
      <c r="RUS34" s="381"/>
      <c r="RUT34" s="381"/>
      <c r="RUU34" s="381"/>
      <c r="RUV34" s="381"/>
      <c r="RUW34" s="381"/>
      <c r="RUX34" s="381"/>
      <c r="RUY34" s="381"/>
      <c r="RUZ34" s="381"/>
      <c r="RVA34" s="381"/>
      <c r="RVB34" s="381"/>
      <c r="RVC34" s="381"/>
      <c r="RVD34" s="381"/>
      <c r="RVE34" s="381"/>
      <c r="RVF34" s="381"/>
      <c r="RVG34" s="381"/>
      <c r="RVH34" s="381"/>
      <c r="RVI34" s="381"/>
      <c r="RVJ34" s="381"/>
      <c r="RVK34" s="381"/>
      <c r="RVL34" s="381"/>
      <c r="RVM34" s="381"/>
      <c r="RVN34" s="381"/>
      <c r="RVO34" s="381"/>
      <c r="RVP34" s="381"/>
      <c r="RVQ34" s="381"/>
      <c r="RVR34" s="381"/>
      <c r="RVS34" s="381"/>
      <c r="RVT34" s="381"/>
      <c r="RVU34" s="381"/>
      <c r="RVV34" s="381"/>
      <c r="RVW34" s="381"/>
      <c r="RVX34" s="381"/>
      <c r="RVY34" s="381"/>
      <c r="RVZ34" s="381"/>
      <c r="RWA34" s="381"/>
      <c r="RWB34" s="381"/>
      <c r="RWC34" s="381"/>
      <c r="RWD34" s="381"/>
      <c r="RWE34" s="381"/>
      <c r="RWF34" s="381"/>
      <c r="RWG34" s="381"/>
      <c r="RWH34" s="381"/>
      <c r="RWI34" s="381"/>
      <c r="RWJ34" s="381"/>
      <c r="RWK34" s="381"/>
      <c r="RWL34" s="381"/>
      <c r="RWM34" s="381"/>
      <c r="RWN34" s="381"/>
      <c r="RWO34" s="381"/>
      <c r="RWP34" s="381"/>
      <c r="RWQ34" s="381"/>
      <c r="RWR34" s="381"/>
      <c r="RWS34" s="381"/>
      <c r="RWT34" s="381"/>
      <c r="RWU34" s="381"/>
      <c r="RWV34" s="381"/>
      <c r="RWW34" s="381"/>
      <c r="RWX34" s="381"/>
      <c r="RWY34" s="381"/>
      <c r="RWZ34" s="381"/>
      <c r="RXA34" s="381"/>
      <c r="RXB34" s="381"/>
      <c r="RXC34" s="381"/>
      <c r="RXD34" s="381"/>
      <c r="RXE34" s="381"/>
      <c r="RXF34" s="381"/>
      <c r="RXG34" s="381"/>
      <c r="RXH34" s="381"/>
      <c r="RXI34" s="381"/>
      <c r="RXJ34" s="381"/>
      <c r="RXK34" s="381"/>
      <c r="RXL34" s="381"/>
      <c r="RXM34" s="381"/>
      <c r="RXN34" s="381"/>
      <c r="RXO34" s="381"/>
      <c r="RXP34" s="381"/>
      <c r="RXQ34" s="381"/>
      <c r="RXR34" s="381"/>
      <c r="RXS34" s="381"/>
      <c r="RXT34" s="381"/>
      <c r="RXU34" s="381"/>
      <c r="RXV34" s="381"/>
      <c r="RXW34" s="381"/>
      <c r="RXX34" s="381"/>
      <c r="RXY34" s="381"/>
      <c r="RXZ34" s="381"/>
      <c r="RYA34" s="381"/>
      <c r="RYB34" s="381"/>
      <c r="RYC34" s="381"/>
      <c r="RYD34" s="381"/>
      <c r="RYE34" s="381"/>
      <c r="RYF34" s="381"/>
      <c r="RYG34" s="381"/>
      <c r="RYH34" s="381"/>
      <c r="RYI34" s="381"/>
      <c r="RYJ34" s="381"/>
      <c r="RYK34" s="381"/>
      <c r="RYL34" s="381"/>
      <c r="RYM34" s="381"/>
      <c r="RYN34" s="381"/>
      <c r="RYO34" s="381"/>
      <c r="RYP34" s="381"/>
      <c r="RYQ34" s="381"/>
      <c r="RYR34" s="381"/>
      <c r="RYS34" s="381"/>
      <c r="RYT34" s="381"/>
      <c r="RYU34" s="381"/>
      <c r="RYV34" s="381"/>
      <c r="RYW34" s="381"/>
      <c r="RYX34" s="381"/>
      <c r="RYY34" s="381"/>
      <c r="RYZ34" s="381"/>
      <c r="RZA34" s="381"/>
      <c r="RZB34" s="381"/>
      <c r="RZC34" s="381"/>
      <c r="RZD34" s="381"/>
      <c r="RZE34" s="381"/>
      <c r="RZF34" s="381"/>
      <c r="RZG34" s="381"/>
      <c r="RZH34" s="381"/>
      <c r="RZI34" s="381"/>
      <c r="RZJ34" s="381"/>
      <c r="RZK34" s="381"/>
      <c r="RZL34" s="381"/>
      <c r="RZM34" s="381"/>
      <c r="RZN34" s="381"/>
      <c r="RZO34" s="381"/>
      <c r="RZP34" s="381"/>
      <c r="RZQ34" s="381"/>
      <c r="RZR34" s="381"/>
      <c r="RZS34" s="381"/>
      <c r="RZT34" s="381"/>
      <c r="RZU34" s="381"/>
      <c r="RZV34" s="381"/>
      <c r="RZW34" s="381"/>
      <c r="RZX34" s="381"/>
      <c r="RZY34" s="381"/>
      <c r="RZZ34" s="381"/>
      <c r="SAA34" s="381"/>
      <c r="SAB34" s="381"/>
      <c r="SAC34" s="381"/>
      <c r="SAD34" s="381"/>
      <c r="SAE34" s="381"/>
      <c r="SAF34" s="381"/>
      <c r="SAG34" s="381"/>
      <c r="SAH34" s="381"/>
      <c r="SAI34" s="381"/>
      <c r="SAJ34" s="381"/>
      <c r="SAK34" s="381"/>
      <c r="SAL34" s="381"/>
      <c r="SAM34" s="381"/>
      <c r="SAN34" s="381"/>
      <c r="SAO34" s="381"/>
      <c r="SAP34" s="381"/>
      <c r="SAQ34" s="381"/>
      <c r="SAR34" s="381"/>
      <c r="SAS34" s="381"/>
      <c r="SAT34" s="381"/>
      <c r="SAU34" s="381"/>
      <c r="SAV34" s="381"/>
      <c r="SAW34" s="381"/>
      <c r="SAX34" s="381"/>
      <c r="SAY34" s="381"/>
      <c r="SAZ34" s="381"/>
      <c r="SBA34" s="381"/>
      <c r="SBB34" s="381"/>
      <c r="SBC34" s="381"/>
      <c r="SBD34" s="381"/>
      <c r="SBE34" s="381"/>
      <c r="SBF34" s="381"/>
      <c r="SBG34" s="381"/>
      <c r="SBH34" s="381"/>
      <c r="SBI34" s="381"/>
      <c r="SBJ34" s="381"/>
      <c r="SBK34" s="381"/>
      <c r="SBL34" s="381"/>
      <c r="SBM34" s="381"/>
      <c r="SBN34" s="381"/>
      <c r="SBO34" s="381"/>
      <c r="SBP34" s="381"/>
      <c r="SBQ34" s="381"/>
      <c r="SBR34" s="381"/>
      <c r="SBS34" s="381"/>
      <c r="SBT34" s="381"/>
      <c r="SBU34" s="381"/>
      <c r="SBV34" s="381"/>
      <c r="SBW34" s="381"/>
      <c r="SBX34" s="381"/>
      <c r="SBY34" s="381"/>
      <c r="SBZ34" s="381"/>
      <c r="SCA34" s="381"/>
      <c r="SCB34" s="381"/>
      <c r="SCC34" s="381"/>
      <c r="SCD34" s="381"/>
      <c r="SCE34" s="381"/>
      <c r="SCF34" s="381"/>
      <c r="SCG34" s="381"/>
      <c r="SCH34" s="381"/>
      <c r="SCI34" s="381"/>
      <c r="SCJ34" s="381"/>
      <c r="SCK34" s="381"/>
      <c r="SCL34" s="381"/>
      <c r="SCM34" s="381"/>
      <c r="SCN34" s="381"/>
      <c r="SCO34" s="381"/>
      <c r="SCP34" s="381"/>
      <c r="SCQ34" s="381"/>
      <c r="SCR34" s="381"/>
      <c r="SCS34" s="381"/>
      <c r="SCT34" s="381"/>
      <c r="SCU34" s="381"/>
      <c r="SCV34" s="381"/>
      <c r="SCW34" s="381"/>
      <c r="SCX34" s="381"/>
      <c r="SCY34" s="381"/>
      <c r="SCZ34" s="381"/>
      <c r="SDA34" s="381"/>
      <c r="SDB34" s="381"/>
      <c r="SDC34" s="381"/>
      <c r="SDD34" s="381"/>
      <c r="SDE34" s="381"/>
      <c r="SDF34" s="381"/>
      <c r="SDG34" s="381"/>
      <c r="SDH34" s="381"/>
      <c r="SDI34" s="381"/>
      <c r="SDJ34" s="381"/>
      <c r="SDK34" s="381"/>
      <c r="SDL34" s="381"/>
      <c r="SDM34" s="381"/>
      <c r="SDN34" s="381"/>
      <c r="SDO34" s="381"/>
      <c r="SDP34" s="381"/>
      <c r="SDQ34" s="381"/>
      <c r="SDR34" s="381"/>
      <c r="SDS34" s="381"/>
      <c r="SDT34" s="381"/>
      <c r="SDU34" s="381"/>
      <c r="SDV34" s="381"/>
      <c r="SDW34" s="381"/>
      <c r="SDX34" s="381"/>
      <c r="SDY34" s="381"/>
      <c r="SDZ34" s="381"/>
      <c r="SEA34" s="381"/>
      <c r="SEB34" s="381"/>
      <c r="SEC34" s="381"/>
      <c r="SED34" s="381"/>
      <c r="SEE34" s="381"/>
      <c r="SEF34" s="381"/>
      <c r="SEG34" s="381"/>
      <c r="SEH34" s="381"/>
      <c r="SEI34" s="381"/>
      <c r="SEJ34" s="381"/>
      <c r="SEK34" s="381"/>
      <c r="SEL34" s="381"/>
      <c r="SEM34" s="381"/>
      <c r="SEN34" s="381"/>
      <c r="SEO34" s="381"/>
      <c r="SEP34" s="381"/>
      <c r="SEQ34" s="381"/>
      <c r="SER34" s="381"/>
      <c r="SES34" s="381"/>
      <c r="SET34" s="381"/>
      <c r="SEU34" s="381"/>
      <c r="SEV34" s="381"/>
      <c r="SEW34" s="381"/>
      <c r="SEX34" s="381"/>
      <c r="SEY34" s="381"/>
      <c r="SEZ34" s="381"/>
      <c r="SFA34" s="381"/>
      <c r="SFB34" s="381"/>
      <c r="SFC34" s="381"/>
      <c r="SFD34" s="381"/>
      <c r="SFE34" s="381"/>
      <c r="SFF34" s="381"/>
      <c r="SFG34" s="381"/>
      <c r="SFH34" s="381"/>
      <c r="SFI34" s="381"/>
      <c r="SFJ34" s="381"/>
      <c r="SFK34" s="381"/>
      <c r="SFL34" s="381"/>
      <c r="SFM34" s="381"/>
      <c r="SFN34" s="381"/>
      <c r="SFO34" s="381"/>
      <c r="SFP34" s="381"/>
      <c r="SFQ34" s="381"/>
      <c r="SFR34" s="381"/>
      <c r="SFS34" s="381"/>
      <c r="SFT34" s="381"/>
      <c r="SFU34" s="381"/>
      <c r="SFV34" s="381"/>
      <c r="SFW34" s="381"/>
      <c r="SFX34" s="381"/>
      <c r="SFY34" s="381"/>
      <c r="SFZ34" s="381"/>
      <c r="SGA34" s="381"/>
      <c r="SGB34" s="381"/>
      <c r="SGC34" s="381"/>
      <c r="SGD34" s="381"/>
      <c r="SGE34" s="381"/>
      <c r="SGF34" s="381"/>
      <c r="SGG34" s="381"/>
      <c r="SGH34" s="381"/>
      <c r="SGI34" s="381"/>
      <c r="SGJ34" s="381"/>
      <c r="SGK34" s="381"/>
      <c r="SGL34" s="381"/>
      <c r="SGM34" s="381"/>
      <c r="SGN34" s="381"/>
      <c r="SGO34" s="381"/>
      <c r="SGP34" s="381"/>
      <c r="SGQ34" s="381"/>
      <c r="SGR34" s="381"/>
      <c r="SGS34" s="381"/>
      <c r="SGT34" s="381"/>
      <c r="SGU34" s="381"/>
      <c r="SGV34" s="381"/>
      <c r="SGW34" s="381"/>
      <c r="SGX34" s="381"/>
      <c r="SGY34" s="381"/>
      <c r="SGZ34" s="381"/>
      <c r="SHA34" s="381"/>
      <c r="SHB34" s="381"/>
      <c r="SHC34" s="381"/>
      <c r="SHD34" s="381"/>
      <c r="SHE34" s="381"/>
      <c r="SHF34" s="381"/>
      <c r="SHG34" s="381"/>
      <c r="SHH34" s="381"/>
      <c r="SHI34" s="381"/>
      <c r="SHJ34" s="381"/>
      <c r="SHK34" s="381"/>
      <c r="SHL34" s="381"/>
      <c r="SHM34" s="381"/>
      <c r="SHN34" s="381"/>
      <c r="SHO34" s="381"/>
      <c r="SHP34" s="381"/>
      <c r="SHQ34" s="381"/>
      <c r="SHR34" s="381"/>
      <c r="SHS34" s="381"/>
      <c r="SHT34" s="381"/>
      <c r="SHU34" s="381"/>
      <c r="SHV34" s="381"/>
      <c r="SHW34" s="381"/>
      <c r="SHX34" s="381"/>
      <c r="SHY34" s="381"/>
      <c r="SHZ34" s="381"/>
      <c r="SIA34" s="381"/>
      <c r="SIB34" s="381"/>
      <c r="SIC34" s="381"/>
      <c r="SID34" s="381"/>
      <c r="SIE34" s="381"/>
      <c r="SIF34" s="381"/>
      <c r="SIG34" s="381"/>
      <c r="SIH34" s="381"/>
      <c r="SII34" s="381"/>
      <c r="SIJ34" s="381"/>
      <c r="SIK34" s="381"/>
      <c r="SIL34" s="381"/>
      <c r="SIM34" s="381"/>
      <c r="SIN34" s="381"/>
      <c r="SIO34" s="381"/>
      <c r="SIP34" s="381"/>
      <c r="SIQ34" s="381"/>
      <c r="SIR34" s="381"/>
      <c r="SIS34" s="381"/>
      <c r="SIT34" s="381"/>
      <c r="SIU34" s="381"/>
      <c r="SIV34" s="381"/>
      <c r="SIW34" s="381"/>
      <c r="SIX34" s="381"/>
      <c r="SIY34" s="381"/>
      <c r="SIZ34" s="381"/>
      <c r="SJA34" s="381"/>
      <c r="SJB34" s="381"/>
      <c r="SJC34" s="381"/>
      <c r="SJD34" s="381"/>
      <c r="SJE34" s="381"/>
      <c r="SJF34" s="381"/>
      <c r="SJG34" s="381"/>
      <c r="SJH34" s="381"/>
      <c r="SJI34" s="381"/>
      <c r="SJJ34" s="381"/>
      <c r="SJK34" s="381"/>
      <c r="SJL34" s="381"/>
      <c r="SJM34" s="381"/>
      <c r="SJN34" s="381"/>
      <c r="SJO34" s="381"/>
      <c r="SJP34" s="381"/>
      <c r="SJQ34" s="381"/>
      <c r="SJR34" s="381"/>
      <c r="SJS34" s="381"/>
      <c r="SJT34" s="381"/>
      <c r="SJU34" s="381"/>
      <c r="SJV34" s="381"/>
      <c r="SJW34" s="381"/>
      <c r="SJX34" s="381"/>
      <c r="SJY34" s="381"/>
      <c r="SJZ34" s="381"/>
      <c r="SKA34" s="381"/>
      <c r="SKB34" s="381"/>
      <c r="SKC34" s="381"/>
      <c r="SKD34" s="381"/>
      <c r="SKE34" s="381"/>
      <c r="SKF34" s="381"/>
      <c r="SKG34" s="381"/>
      <c r="SKH34" s="381"/>
      <c r="SKI34" s="381"/>
      <c r="SKJ34" s="381"/>
      <c r="SKK34" s="381"/>
      <c r="SKL34" s="381"/>
      <c r="SKM34" s="381"/>
      <c r="SKN34" s="381"/>
      <c r="SKO34" s="381"/>
      <c r="SKP34" s="381"/>
      <c r="SKQ34" s="381"/>
      <c r="SKR34" s="381"/>
      <c r="SKS34" s="381"/>
      <c r="SKT34" s="381"/>
      <c r="SKU34" s="381"/>
      <c r="SKV34" s="381"/>
      <c r="SKW34" s="381"/>
      <c r="SKX34" s="381"/>
      <c r="SKY34" s="381"/>
      <c r="SKZ34" s="381"/>
      <c r="SLA34" s="381"/>
      <c r="SLB34" s="381"/>
      <c r="SLC34" s="381"/>
      <c r="SLD34" s="381"/>
      <c r="SLE34" s="381"/>
      <c r="SLF34" s="381"/>
      <c r="SLG34" s="381"/>
      <c r="SLH34" s="381"/>
      <c r="SLI34" s="381"/>
      <c r="SLJ34" s="381"/>
      <c r="SLK34" s="381"/>
      <c r="SLL34" s="381"/>
      <c r="SLM34" s="381"/>
      <c r="SLN34" s="381"/>
      <c r="SLO34" s="381"/>
      <c r="SLP34" s="381"/>
      <c r="SLQ34" s="381"/>
      <c r="SLR34" s="381"/>
      <c r="SLS34" s="381"/>
      <c r="SLT34" s="381"/>
      <c r="SLU34" s="381"/>
      <c r="SLV34" s="381"/>
      <c r="SLW34" s="381"/>
      <c r="SLX34" s="381"/>
      <c r="SLY34" s="381"/>
      <c r="SLZ34" s="381"/>
      <c r="SMA34" s="381"/>
      <c r="SMB34" s="381"/>
      <c r="SMC34" s="381"/>
      <c r="SMD34" s="381"/>
      <c r="SME34" s="381"/>
      <c r="SMF34" s="381"/>
      <c r="SMG34" s="381"/>
      <c r="SMH34" s="381"/>
      <c r="SMI34" s="381"/>
      <c r="SMJ34" s="381"/>
      <c r="SMK34" s="381"/>
      <c r="SML34" s="381"/>
      <c r="SMM34" s="381"/>
      <c r="SMN34" s="381"/>
      <c r="SMO34" s="381"/>
      <c r="SMP34" s="381"/>
      <c r="SMQ34" s="381"/>
      <c r="SMR34" s="381"/>
      <c r="SMS34" s="381"/>
      <c r="SMT34" s="381"/>
      <c r="SMU34" s="381"/>
      <c r="SMV34" s="381"/>
      <c r="SMW34" s="381"/>
      <c r="SMX34" s="381"/>
      <c r="SMY34" s="381"/>
      <c r="SMZ34" s="381"/>
      <c r="SNA34" s="381"/>
      <c r="SNB34" s="381"/>
      <c r="SNC34" s="381"/>
      <c r="SND34" s="381"/>
      <c r="SNE34" s="381"/>
      <c r="SNF34" s="381"/>
      <c r="SNG34" s="381"/>
      <c r="SNH34" s="381"/>
      <c r="SNI34" s="381"/>
      <c r="SNJ34" s="381"/>
      <c r="SNK34" s="381"/>
      <c r="SNL34" s="381"/>
      <c r="SNM34" s="381"/>
      <c r="SNN34" s="381"/>
      <c r="SNO34" s="381"/>
      <c r="SNP34" s="381"/>
      <c r="SNQ34" s="381"/>
      <c r="SNR34" s="381"/>
      <c r="SNS34" s="381"/>
      <c r="SNT34" s="381"/>
      <c r="SNU34" s="381"/>
      <c r="SNV34" s="381"/>
      <c r="SNW34" s="381"/>
      <c r="SNX34" s="381"/>
      <c r="SNY34" s="381"/>
      <c r="SNZ34" s="381"/>
      <c r="SOA34" s="381"/>
      <c r="SOB34" s="381"/>
      <c r="SOC34" s="381"/>
      <c r="SOD34" s="381"/>
      <c r="SOE34" s="381"/>
      <c r="SOF34" s="381"/>
      <c r="SOG34" s="381"/>
      <c r="SOH34" s="381"/>
      <c r="SOI34" s="381"/>
      <c r="SOJ34" s="381"/>
      <c r="SOK34" s="381"/>
      <c r="SOL34" s="381"/>
      <c r="SOM34" s="381"/>
      <c r="SON34" s="381"/>
      <c r="SOO34" s="381"/>
      <c r="SOP34" s="381"/>
      <c r="SOQ34" s="381"/>
      <c r="SOR34" s="381"/>
      <c r="SOS34" s="381"/>
      <c r="SOT34" s="381"/>
      <c r="SOU34" s="381"/>
      <c r="SOV34" s="381"/>
      <c r="SOW34" s="381"/>
      <c r="SOX34" s="381"/>
      <c r="SOY34" s="381"/>
      <c r="SOZ34" s="381"/>
      <c r="SPA34" s="381"/>
      <c r="SPB34" s="381"/>
      <c r="SPC34" s="381"/>
      <c r="SPD34" s="381"/>
      <c r="SPE34" s="381"/>
      <c r="SPF34" s="381"/>
      <c r="SPG34" s="381"/>
      <c r="SPH34" s="381"/>
      <c r="SPI34" s="381"/>
      <c r="SPJ34" s="381"/>
      <c r="SPK34" s="381"/>
      <c r="SPL34" s="381"/>
      <c r="SPM34" s="381"/>
      <c r="SPN34" s="381"/>
      <c r="SPO34" s="381"/>
      <c r="SPP34" s="381"/>
      <c r="SPQ34" s="381"/>
      <c r="SPR34" s="381"/>
      <c r="SPS34" s="381"/>
      <c r="SPT34" s="381"/>
      <c r="SPU34" s="381"/>
      <c r="SPV34" s="381"/>
      <c r="SPW34" s="381"/>
      <c r="SPX34" s="381"/>
      <c r="SPY34" s="381"/>
      <c r="SPZ34" s="381"/>
      <c r="SQA34" s="381"/>
      <c r="SQB34" s="381"/>
      <c r="SQC34" s="381"/>
      <c r="SQD34" s="381"/>
      <c r="SQE34" s="381"/>
      <c r="SQF34" s="381"/>
      <c r="SQG34" s="381"/>
      <c r="SQH34" s="381"/>
      <c r="SQI34" s="381"/>
      <c r="SQJ34" s="381"/>
      <c r="SQK34" s="381"/>
      <c r="SQL34" s="381"/>
      <c r="SQM34" s="381"/>
      <c r="SQN34" s="381"/>
      <c r="SQO34" s="381"/>
      <c r="SQP34" s="381"/>
      <c r="SQQ34" s="381"/>
      <c r="SQR34" s="381"/>
      <c r="SQS34" s="381"/>
      <c r="SQT34" s="381"/>
      <c r="SQU34" s="381"/>
      <c r="SQV34" s="381"/>
      <c r="SQW34" s="381"/>
      <c r="SQX34" s="381"/>
      <c r="SQY34" s="381"/>
      <c r="SQZ34" s="381"/>
      <c r="SRA34" s="381"/>
      <c r="SRB34" s="381"/>
      <c r="SRC34" s="381"/>
      <c r="SRD34" s="381"/>
      <c r="SRE34" s="381"/>
      <c r="SRF34" s="381"/>
      <c r="SRG34" s="381"/>
      <c r="SRH34" s="381"/>
      <c r="SRI34" s="381"/>
      <c r="SRJ34" s="381"/>
      <c r="SRK34" s="381"/>
      <c r="SRL34" s="381"/>
      <c r="SRM34" s="381"/>
      <c r="SRN34" s="381"/>
      <c r="SRO34" s="381"/>
      <c r="SRP34" s="381"/>
      <c r="SRQ34" s="381"/>
      <c r="SRR34" s="381"/>
      <c r="SRS34" s="381"/>
      <c r="SRT34" s="381"/>
      <c r="SRU34" s="381"/>
      <c r="SRV34" s="381"/>
      <c r="SRW34" s="381"/>
      <c r="SRX34" s="381"/>
      <c r="SRY34" s="381"/>
      <c r="SRZ34" s="381"/>
      <c r="SSA34" s="381"/>
      <c r="SSB34" s="381"/>
      <c r="SSC34" s="381"/>
      <c r="SSD34" s="381"/>
      <c r="SSE34" s="381"/>
      <c r="SSF34" s="381"/>
      <c r="SSG34" s="381"/>
      <c r="SSH34" s="381"/>
      <c r="SSI34" s="381"/>
      <c r="SSJ34" s="381"/>
      <c r="SSK34" s="381"/>
      <c r="SSL34" s="381"/>
      <c r="SSM34" s="381"/>
      <c r="SSN34" s="381"/>
      <c r="SSO34" s="381"/>
      <c r="SSP34" s="381"/>
      <c r="SSQ34" s="381"/>
      <c r="SSR34" s="381"/>
      <c r="SSS34" s="381"/>
      <c r="SST34" s="381"/>
      <c r="SSU34" s="381"/>
      <c r="SSV34" s="381"/>
      <c r="SSW34" s="381"/>
      <c r="SSX34" s="381"/>
      <c r="SSY34" s="381"/>
      <c r="SSZ34" s="381"/>
      <c r="STA34" s="381"/>
      <c r="STB34" s="381"/>
      <c r="STC34" s="381"/>
      <c r="STD34" s="381"/>
      <c r="STE34" s="381"/>
      <c r="STF34" s="381"/>
      <c r="STG34" s="381"/>
      <c r="STH34" s="381"/>
      <c r="STI34" s="381"/>
      <c r="STJ34" s="381"/>
      <c r="STK34" s="381"/>
      <c r="STL34" s="381"/>
      <c r="STM34" s="381"/>
      <c r="STN34" s="381"/>
      <c r="STO34" s="381"/>
      <c r="STP34" s="381"/>
      <c r="STQ34" s="381"/>
      <c r="STR34" s="381"/>
      <c r="STS34" s="381"/>
      <c r="STT34" s="381"/>
      <c r="STU34" s="381"/>
      <c r="STV34" s="381"/>
      <c r="STW34" s="381"/>
      <c r="STX34" s="381"/>
      <c r="STY34" s="381"/>
      <c r="STZ34" s="381"/>
      <c r="SUA34" s="381"/>
      <c r="SUB34" s="381"/>
      <c r="SUC34" s="381"/>
      <c r="SUD34" s="381"/>
      <c r="SUE34" s="381"/>
      <c r="SUF34" s="381"/>
      <c r="SUG34" s="381"/>
      <c r="SUH34" s="381"/>
      <c r="SUI34" s="381"/>
      <c r="SUJ34" s="381"/>
      <c r="SUK34" s="381"/>
      <c r="SUL34" s="381"/>
      <c r="SUM34" s="381"/>
      <c r="SUN34" s="381"/>
      <c r="SUO34" s="381"/>
      <c r="SUP34" s="381"/>
      <c r="SUQ34" s="381"/>
      <c r="SUR34" s="381"/>
      <c r="SUS34" s="381"/>
      <c r="SUT34" s="381"/>
      <c r="SUU34" s="381"/>
      <c r="SUV34" s="381"/>
      <c r="SUW34" s="381"/>
      <c r="SUX34" s="381"/>
      <c r="SUY34" s="381"/>
      <c r="SUZ34" s="381"/>
      <c r="SVA34" s="381"/>
      <c r="SVB34" s="381"/>
      <c r="SVC34" s="381"/>
      <c r="SVD34" s="381"/>
      <c r="SVE34" s="381"/>
      <c r="SVF34" s="381"/>
      <c r="SVG34" s="381"/>
      <c r="SVH34" s="381"/>
      <c r="SVI34" s="381"/>
      <c r="SVJ34" s="381"/>
      <c r="SVK34" s="381"/>
      <c r="SVL34" s="381"/>
      <c r="SVM34" s="381"/>
      <c r="SVN34" s="381"/>
      <c r="SVO34" s="381"/>
      <c r="SVP34" s="381"/>
      <c r="SVQ34" s="381"/>
      <c r="SVR34" s="381"/>
      <c r="SVS34" s="381"/>
      <c r="SVT34" s="381"/>
      <c r="SVU34" s="381"/>
      <c r="SVV34" s="381"/>
      <c r="SVW34" s="381"/>
      <c r="SVX34" s="381"/>
      <c r="SVY34" s="381"/>
      <c r="SVZ34" s="381"/>
      <c r="SWA34" s="381"/>
      <c r="SWB34" s="381"/>
      <c r="SWC34" s="381"/>
      <c r="SWD34" s="381"/>
      <c r="SWE34" s="381"/>
      <c r="SWF34" s="381"/>
      <c r="SWG34" s="381"/>
      <c r="SWH34" s="381"/>
      <c r="SWI34" s="381"/>
      <c r="SWJ34" s="381"/>
      <c r="SWK34" s="381"/>
      <c r="SWL34" s="381"/>
      <c r="SWM34" s="381"/>
      <c r="SWN34" s="381"/>
      <c r="SWO34" s="381"/>
      <c r="SWP34" s="381"/>
      <c r="SWQ34" s="381"/>
      <c r="SWR34" s="381"/>
      <c r="SWS34" s="381"/>
      <c r="SWT34" s="381"/>
      <c r="SWU34" s="381"/>
      <c r="SWV34" s="381"/>
      <c r="SWW34" s="381"/>
      <c r="SWX34" s="381"/>
      <c r="SWY34" s="381"/>
      <c r="SWZ34" s="381"/>
      <c r="SXA34" s="381"/>
      <c r="SXB34" s="381"/>
      <c r="SXC34" s="381"/>
      <c r="SXD34" s="381"/>
      <c r="SXE34" s="381"/>
      <c r="SXF34" s="381"/>
      <c r="SXG34" s="381"/>
      <c r="SXH34" s="381"/>
      <c r="SXI34" s="381"/>
      <c r="SXJ34" s="381"/>
      <c r="SXK34" s="381"/>
      <c r="SXL34" s="381"/>
      <c r="SXM34" s="381"/>
      <c r="SXN34" s="381"/>
      <c r="SXO34" s="381"/>
      <c r="SXP34" s="381"/>
      <c r="SXQ34" s="381"/>
      <c r="SXR34" s="381"/>
      <c r="SXS34" s="381"/>
      <c r="SXT34" s="381"/>
      <c r="SXU34" s="381"/>
      <c r="SXV34" s="381"/>
      <c r="SXW34" s="381"/>
      <c r="SXX34" s="381"/>
      <c r="SXY34" s="381"/>
      <c r="SXZ34" s="381"/>
      <c r="SYA34" s="381"/>
      <c r="SYB34" s="381"/>
      <c r="SYC34" s="381"/>
      <c r="SYD34" s="381"/>
      <c r="SYE34" s="381"/>
      <c r="SYF34" s="381"/>
      <c r="SYG34" s="381"/>
      <c r="SYH34" s="381"/>
      <c r="SYI34" s="381"/>
      <c r="SYJ34" s="381"/>
      <c r="SYK34" s="381"/>
      <c r="SYL34" s="381"/>
      <c r="SYM34" s="381"/>
      <c r="SYN34" s="381"/>
      <c r="SYO34" s="381"/>
      <c r="SYP34" s="381"/>
      <c r="SYQ34" s="381"/>
      <c r="SYR34" s="381"/>
      <c r="SYS34" s="381"/>
      <c r="SYT34" s="381"/>
      <c r="SYU34" s="381"/>
      <c r="SYV34" s="381"/>
      <c r="SYW34" s="381"/>
      <c r="SYX34" s="381"/>
      <c r="SYY34" s="381"/>
      <c r="SYZ34" s="381"/>
      <c r="SZA34" s="381"/>
      <c r="SZB34" s="381"/>
      <c r="SZC34" s="381"/>
      <c r="SZD34" s="381"/>
      <c r="SZE34" s="381"/>
      <c r="SZF34" s="381"/>
      <c r="SZG34" s="381"/>
      <c r="SZH34" s="381"/>
      <c r="SZI34" s="381"/>
      <c r="SZJ34" s="381"/>
      <c r="SZK34" s="381"/>
      <c r="SZL34" s="381"/>
      <c r="SZM34" s="381"/>
      <c r="SZN34" s="381"/>
      <c r="SZO34" s="381"/>
      <c r="SZP34" s="381"/>
      <c r="SZQ34" s="381"/>
      <c r="SZR34" s="381"/>
      <c r="SZS34" s="381"/>
      <c r="SZT34" s="381"/>
      <c r="SZU34" s="381"/>
      <c r="SZV34" s="381"/>
      <c r="SZW34" s="381"/>
      <c r="SZX34" s="381"/>
      <c r="SZY34" s="381"/>
      <c r="SZZ34" s="381"/>
      <c r="TAA34" s="381"/>
      <c r="TAB34" s="381"/>
      <c r="TAC34" s="381"/>
      <c r="TAD34" s="381"/>
      <c r="TAE34" s="381"/>
      <c r="TAF34" s="381"/>
      <c r="TAG34" s="381"/>
      <c r="TAH34" s="381"/>
      <c r="TAI34" s="381"/>
      <c r="TAJ34" s="381"/>
      <c r="TAK34" s="381"/>
      <c r="TAL34" s="381"/>
      <c r="TAM34" s="381"/>
      <c r="TAN34" s="381"/>
      <c r="TAO34" s="381"/>
      <c r="TAP34" s="381"/>
      <c r="TAQ34" s="381"/>
      <c r="TAR34" s="381"/>
      <c r="TAS34" s="381"/>
      <c r="TAT34" s="381"/>
      <c r="TAU34" s="381"/>
      <c r="TAV34" s="381"/>
      <c r="TAW34" s="381"/>
      <c r="TAX34" s="381"/>
      <c r="TAY34" s="381"/>
      <c r="TAZ34" s="381"/>
      <c r="TBA34" s="381"/>
      <c r="TBB34" s="381"/>
      <c r="TBC34" s="381"/>
      <c r="TBD34" s="381"/>
      <c r="TBE34" s="381"/>
      <c r="TBF34" s="381"/>
      <c r="TBG34" s="381"/>
      <c r="TBH34" s="381"/>
      <c r="TBI34" s="381"/>
      <c r="TBJ34" s="381"/>
      <c r="TBK34" s="381"/>
      <c r="TBL34" s="381"/>
      <c r="TBM34" s="381"/>
      <c r="TBN34" s="381"/>
      <c r="TBO34" s="381"/>
      <c r="TBP34" s="381"/>
      <c r="TBQ34" s="381"/>
      <c r="TBR34" s="381"/>
      <c r="TBS34" s="381"/>
      <c r="TBT34" s="381"/>
      <c r="TBU34" s="381"/>
      <c r="TBV34" s="381"/>
      <c r="TBW34" s="381"/>
      <c r="TBX34" s="381"/>
      <c r="TBY34" s="381"/>
      <c r="TBZ34" s="381"/>
      <c r="TCA34" s="381"/>
      <c r="TCB34" s="381"/>
      <c r="TCC34" s="381"/>
      <c r="TCD34" s="381"/>
      <c r="TCE34" s="381"/>
      <c r="TCF34" s="381"/>
      <c r="TCG34" s="381"/>
      <c r="TCH34" s="381"/>
      <c r="TCI34" s="381"/>
      <c r="TCJ34" s="381"/>
      <c r="TCK34" s="381"/>
      <c r="TCL34" s="381"/>
      <c r="TCM34" s="381"/>
      <c r="TCN34" s="381"/>
      <c r="TCO34" s="381"/>
      <c r="TCP34" s="381"/>
      <c r="TCQ34" s="381"/>
      <c r="TCR34" s="381"/>
      <c r="TCS34" s="381"/>
      <c r="TCT34" s="381"/>
      <c r="TCU34" s="381"/>
      <c r="TCV34" s="381"/>
      <c r="TCW34" s="381"/>
      <c r="TCX34" s="381"/>
      <c r="TCY34" s="381"/>
      <c r="TCZ34" s="381"/>
      <c r="TDA34" s="381"/>
      <c r="TDB34" s="381"/>
      <c r="TDC34" s="381"/>
      <c r="TDD34" s="381"/>
      <c r="TDE34" s="381"/>
      <c r="TDF34" s="381"/>
      <c r="TDG34" s="381"/>
      <c r="TDH34" s="381"/>
      <c r="TDI34" s="381"/>
      <c r="TDJ34" s="381"/>
      <c r="TDK34" s="381"/>
      <c r="TDL34" s="381"/>
      <c r="TDM34" s="381"/>
      <c r="TDN34" s="381"/>
      <c r="TDO34" s="381"/>
      <c r="TDP34" s="381"/>
      <c r="TDQ34" s="381"/>
      <c r="TDR34" s="381"/>
      <c r="TDS34" s="381"/>
      <c r="TDT34" s="381"/>
      <c r="TDU34" s="381"/>
      <c r="TDV34" s="381"/>
      <c r="TDW34" s="381"/>
      <c r="TDX34" s="381"/>
      <c r="TDY34" s="381"/>
      <c r="TDZ34" s="381"/>
      <c r="TEA34" s="381"/>
      <c r="TEB34" s="381"/>
      <c r="TEC34" s="381"/>
      <c r="TED34" s="381"/>
      <c r="TEE34" s="381"/>
      <c r="TEF34" s="381"/>
      <c r="TEG34" s="381"/>
      <c r="TEH34" s="381"/>
      <c r="TEI34" s="381"/>
      <c r="TEJ34" s="381"/>
      <c r="TEK34" s="381"/>
      <c r="TEL34" s="381"/>
      <c r="TEM34" s="381"/>
      <c r="TEN34" s="381"/>
      <c r="TEO34" s="381"/>
      <c r="TEP34" s="381"/>
      <c r="TEQ34" s="381"/>
      <c r="TER34" s="381"/>
      <c r="TES34" s="381"/>
      <c r="TET34" s="381"/>
      <c r="TEU34" s="381"/>
      <c r="TEV34" s="381"/>
      <c r="TEW34" s="381"/>
      <c r="TEX34" s="381"/>
      <c r="TEY34" s="381"/>
      <c r="TEZ34" s="381"/>
      <c r="TFA34" s="381"/>
      <c r="TFB34" s="381"/>
      <c r="TFC34" s="381"/>
      <c r="TFD34" s="381"/>
      <c r="TFE34" s="381"/>
      <c r="TFF34" s="381"/>
      <c r="TFG34" s="381"/>
      <c r="TFH34" s="381"/>
      <c r="TFI34" s="381"/>
      <c r="TFJ34" s="381"/>
      <c r="TFK34" s="381"/>
      <c r="TFL34" s="381"/>
      <c r="TFM34" s="381"/>
      <c r="TFN34" s="381"/>
      <c r="TFO34" s="381"/>
      <c r="TFP34" s="381"/>
      <c r="TFQ34" s="381"/>
      <c r="TFR34" s="381"/>
      <c r="TFS34" s="381"/>
      <c r="TFT34" s="381"/>
      <c r="TFU34" s="381"/>
      <c r="TFV34" s="381"/>
      <c r="TFW34" s="381"/>
      <c r="TFX34" s="381"/>
      <c r="TFY34" s="381"/>
      <c r="TFZ34" s="381"/>
      <c r="TGA34" s="381"/>
      <c r="TGB34" s="381"/>
      <c r="TGC34" s="381"/>
      <c r="TGD34" s="381"/>
      <c r="TGE34" s="381"/>
      <c r="TGF34" s="381"/>
      <c r="TGG34" s="381"/>
      <c r="TGH34" s="381"/>
      <c r="TGI34" s="381"/>
      <c r="TGJ34" s="381"/>
      <c r="TGK34" s="381"/>
      <c r="TGL34" s="381"/>
      <c r="TGM34" s="381"/>
      <c r="TGN34" s="381"/>
      <c r="TGO34" s="381"/>
      <c r="TGP34" s="381"/>
      <c r="TGQ34" s="381"/>
      <c r="TGR34" s="381"/>
      <c r="TGS34" s="381"/>
      <c r="TGT34" s="381"/>
      <c r="TGU34" s="381"/>
      <c r="TGV34" s="381"/>
      <c r="TGW34" s="381"/>
      <c r="TGX34" s="381"/>
      <c r="TGY34" s="381"/>
      <c r="TGZ34" s="381"/>
      <c r="THA34" s="381"/>
      <c r="THB34" s="381"/>
      <c r="THC34" s="381"/>
      <c r="THD34" s="381"/>
      <c r="THE34" s="381"/>
      <c r="THF34" s="381"/>
      <c r="THG34" s="381"/>
      <c r="THH34" s="381"/>
      <c r="THI34" s="381"/>
      <c r="THJ34" s="381"/>
      <c r="THK34" s="381"/>
      <c r="THL34" s="381"/>
      <c r="THM34" s="381"/>
      <c r="THN34" s="381"/>
      <c r="THO34" s="381"/>
      <c r="THP34" s="381"/>
      <c r="THQ34" s="381"/>
      <c r="THR34" s="381"/>
      <c r="THS34" s="381"/>
      <c r="THT34" s="381"/>
      <c r="THU34" s="381"/>
      <c r="THV34" s="381"/>
      <c r="THW34" s="381"/>
      <c r="THX34" s="381"/>
      <c r="THY34" s="381"/>
      <c r="THZ34" s="381"/>
      <c r="TIA34" s="381"/>
      <c r="TIB34" s="381"/>
      <c r="TIC34" s="381"/>
      <c r="TID34" s="381"/>
      <c r="TIE34" s="381"/>
      <c r="TIF34" s="381"/>
      <c r="TIG34" s="381"/>
      <c r="TIH34" s="381"/>
      <c r="TII34" s="381"/>
      <c r="TIJ34" s="381"/>
      <c r="TIK34" s="381"/>
      <c r="TIL34" s="381"/>
      <c r="TIM34" s="381"/>
      <c r="TIN34" s="381"/>
      <c r="TIO34" s="381"/>
      <c r="TIP34" s="381"/>
      <c r="TIQ34" s="381"/>
      <c r="TIR34" s="381"/>
      <c r="TIS34" s="381"/>
      <c r="TIT34" s="381"/>
      <c r="TIU34" s="381"/>
      <c r="TIV34" s="381"/>
      <c r="TIW34" s="381"/>
      <c r="TIX34" s="381"/>
      <c r="TIY34" s="381"/>
      <c r="TIZ34" s="381"/>
      <c r="TJA34" s="381"/>
      <c r="TJB34" s="381"/>
      <c r="TJC34" s="381"/>
      <c r="TJD34" s="381"/>
      <c r="TJE34" s="381"/>
      <c r="TJF34" s="381"/>
      <c r="TJG34" s="381"/>
      <c r="TJH34" s="381"/>
      <c r="TJI34" s="381"/>
      <c r="TJJ34" s="381"/>
      <c r="TJK34" s="381"/>
      <c r="TJL34" s="381"/>
      <c r="TJM34" s="381"/>
      <c r="TJN34" s="381"/>
      <c r="TJO34" s="381"/>
      <c r="TJP34" s="381"/>
      <c r="TJQ34" s="381"/>
      <c r="TJR34" s="381"/>
      <c r="TJS34" s="381"/>
      <c r="TJT34" s="381"/>
      <c r="TJU34" s="381"/>
      <c r="TJV34" s="381"/>
      <c r="TJW34" s="381"/>
      <c r="TJX34" s="381"/>
      <c r="TJY34" s="381"/>
      <c r="TJZ34" s="381"/>
      <c r="TKA34" s="381"/>
      <c r="TKB34" s="381"/>
      <c r="TKC34" s="381"/>
      <c r="TKD34" s="381"/>
      <c r="TKE34" s="381"/>
      <c r="TKF34" s="381"/>
      <c r="TKG34" s="381"/>
      <c r="TKH34" s="381"/>
      <c r="TKI34" s="381"/>
      <c r="TKJ34" s="381"/>
      <c r="TKK34" s="381"/>
      <c r="TKL34" s="381"/>
      <c r="TKM34" s="381"/>
      <c r="TKN34" s="381"/>
      <c r="TKO34" s="381"/>
      <c r="TKP34" s="381"/>
      <c r="TKQ34" s="381"/>
      <c r="TKR34" s="381"/>
      <c r="TKS34" s="381"/>
      <c r="TKT34" s="381"/>
      <c r="TKU34" s="381"/>
      <c r="TKV34" s="381"/>
      <c r="TKW34" s="381"/>
      <c r="TKX34" s="381"/>
      <c r="TKY34" s="381"/>
      <c r="TKZ34" s="381"/>
      <c r="TLA34" s="381"/>
      <c r="TLB34" s="381"/>
      <c r="TLC34" s="381"/>
      <c r="TLD34" s="381"/>
      <c r="TLE34" s="381"/>
      <c r="TLF34" s="381"/>
      <c r="TLG34" s="381"/>
      <c r="TLH34" s="381"/>
      <c r="TLI34" s="381"/>
      <c r="TLJ34" s="381"/>
      <c r="TLK34" s="381"/>
      <c r="TLL34" s="381"/>
      <c r="TLM34" s="381"/>
      <c r="TLN34" s="381"/>
      <c r="TLO34" s="381"/>
      <c r="TLP34" s="381"/>
      <c r="TLQ34" s="381"/>
      <c r="TLR34" s="381"/>
      <c r="TLS34" s="381"/>
      <c r="TLT34" s="381"/>
      <c r="TLU34" s="381"/>
      <c r="TLV34" s="381"/>
      <c r="TLW34" s="381"/>
      <c r="TLX34" s="381"/>
      <c r="TLY34" s="381"/>
      <c r="TLZ34" s="381"/>
      <c r="TMA34" s="381"/>
      <c r="TMB34" s="381"/>
      <c r="TMC34" s="381"/>
      <c r="TMD34" s="381"/>
      <c r="TME34" s="381"/>
      <c r="TMF34" s="381"/>
      <c r="TMG34" s="381"/>
      <c r="TMH34" s="381"/>
      <c r="TMI34" s="381"/>
      <c r="TMJ34" s="381"/>
      <c r="TMK34" s="381"/>
      <c r="TML34" s="381"/>
      <c r="TMM34" s="381"/>
      <c r="TMN34" s="381"/>
      <c r="TMO34" s="381"/>
      <c r="TMP34" s="381"/>
      <c r="TMQ34" s="381"/>
      <c r="TMR34" s="381"/>
      <c r="TMS34" s="381"/>
      <c r="TMT34" s="381"/>
      <c r="TMU34" s="381"/>
      <c r="TMV34" s="381"/>
      <c r="TMW34" s="381"/>
      <c r="TMX34" s="381"/>
      <c r="TMY34" s="381"/>
      <c r="TMZ34" s="381"/>
      <c r="TNA34" s="381"/>
      <c r="TNB34" s="381"/>
      <c r="TNC34" s="381"/>
      <c r="TND34" s="381"/>
      <c r="TNE34" s="381"/>
      <c r="TNF34" s="381"/>
      <c r="TNG34" s="381"/>
      <c r="TNH34" s="381"/>
      <c r="TNI34" s="381"/>
      <c r="TNJ34" s="381"/>
      <c r="TNK34" s="381"/>
      <c r="TNL34" s="381"/>
      <c r="TNM34" s="381"/>
      <c r="TNN34" s="381"/>
      <c r="TNO34" s="381"/>
      <c r="TNP34" s="381"/>
      <c r="TNQ34" s="381"/>
      <c r="TNR34" s="381"/>
      <c r="TNS34" s="381"/>
      <c r="TNT34" s="381"/>
      <c r="TNU34" s="381"/>
      <c r="TNV34" s="381"/>
      <c r="TNW34" s="381"/>
      <c r="TNX34" s="381"/>
      <c r="TNY34" s="381"/>
      <c r="TNZ34" s="381"/>
      <c r="TOA34" s="381"/>
      <c r="TOB34" s="381"/>
      <c r="TOC34" s="381"/>
      <c r="TOD34" s="381"/>
      <c r="TOE34" s="381"/>
      <c r="TOF34" s="381"/>
      <c r="TOG34" s="381"/>
      <c r="TOH34" s="381"/>
      <c r="TOI34" s="381"/>
      <c r="TOJ34" s="381"/>
      <c r="TOK34" s="381"/>
      <c r="TOL34" s="381"/>
      <c r="TOM34" s="381"/>
      <c r="TON34" s="381"/>
      <c r="TOO34" s="381"/>
      <c r="TOP34" s="381"/>
      <c r="TOQ34" s="381"/>
      <c r="TOR34" s="381"/>
      <c r="TOS34" s="381"/>
      <c r="TOT34" s="381"/>
      <c r="TOU34" s="381"/>
      <c r="TOV34" s="381"/>
      <c r="TOW34" s="381"/>
      <c r="TOX34" s="381"/>
      <c r="TOY34" s="381"/>
      <c r="TOZ34" s="381"/>
      <c r="TPA34" s="381"/>
      <c r="TPB34" s="381"/>
      <c r="TPC34" s="381"/>
      <c r="TPD34" s="381"/>
      <c r="TPE34" s="381"/>
      <c r="TPF34" s="381"/>
      <c r="TPG34" s="381"/>
      <c r="TPH34" s="381"/>
      <c r="TPI34" s="381"/>
      <c r="TPJ34" s="381"/>
      <c r="TPK34" s="381"/>
      <c r="TPL34" s="381"/>
      <c r="TPM34" s="381"/>
      <c r="TPN34" s="381"/>
      <c r="TPO34" s="381"/>
      <c r="TPP34" s="381"/>
      <c r="TPQ34" s="381"/>
      <c r="TPR34" s="381"/>
      <c r="TPS34" s="381"/>
      <c r="TPT34" s="381"/>
      <c r="TPU34" s="381"/>
      <c r="TPV34" s="381"/>
      <c r="TPW34" s="381"/>
      <c r="TPX34" s="381"/>
      <c r="TPY34" s="381"/>
      <c r="TPZ34" s="381"/>
      <c r="TQA34" s="381"/>
      <c r="TQB34" s="381"/>
      <c r="TQC34" s="381"/>
      <c r="TQD34" s="381"/>
      <c r="TQE34" s="381"/>
      <c r="TQF34" s="381"/>
      <c r="TQG34" s="381"/>
      <c r="TQH34" s="381"/>
      <c r="TQI34" s="381"/>
      <c r="TQJ34" s="381"/>
      <c r="TQK34" s="381"/>
      <c r="TQL34" s="381"/>
      <c r="TQM34" s="381"/>
      <c r="TQN34" s="381"/>
      <c r="TQO34" s="381"/>
      <c r="TQP34" s="381"/>
      <c r="TQQ34" s="381"/>
      <c r="TQR34" s="381"/>
      <c r="TQS34" s="381"/>
      <c r="TQT34" s="381"/>
      <c r="TQU34" s="381"/>
      <c r="TQV34" s="381"/>
      <c r="TQW34" s="381"/>
      <c r="TQX34" s="381"/>
      <c r="TQY34" s="381"/>
      <c r="TQZ34" s="381"/>
      <c r="TRA34" s="381"/>
      <c r="TRB34" s="381"/>
      <c r="TRC34" s="381"/>
      <c r="TRD34" s="381"/>
      <c r="TRE34" s="381"/>
      <c r="TRF34" s="381"/>
      <c r="TRG34" s="381"/>
      <c r="TRH34" s="381"/>
      <c r="TRI34" s="381"/>
      <c r="TRJ34" s="381"/>
      <c r="TRK34" s="381"/>
      <c r="TRL34" s="381"/>
      <c r="TRM34" s="381"/>
      <c r="TRN34" s="381"/>
      <c r="TRO34" s="381"/>
      <c r="TRP34" s="381"/>
      <c r="TRQ34" s="381"/>
      <c r="TRR34" s="381"/>
      <c r="TRS34" s="381"/>
      <c r="TRT34" s="381"/>
      <c r="TRU34" s="381"/>
      <c r="TRV34" s="381"/>
      <c r="TRW34" s="381"/>
      <c r="TRX34" s="381"/>
      <c r="TRY34" s="381"/>
      <c r="TRZ34" s="381"/>
      <c r="TSA34" s="381"/>
      <c r="TSB34" s="381"/>
      <c r="TSC34" s="381"/>
      <c r="TSD34" s="381"/>
      <c r="TSE34" s="381"/>
      <c r="TSF34" s="381"/>
      <c r="TSG34" s="381"/>
      <c r="TSH34" s="381"/>
      <c r="TSI34" s="381"/>
      <c r="TSJ34" s="381"/>
      <c r="TSK34" s="381"/>
      <c r="TSL34" s="381"/>
      <c r="TSM34" s="381"/>
      <c r="TSN34" s="381"/>
      <c r="TSO34" s="381"/>
      <c r="TSP34" s="381"/>
      <c r="TSQ34" s="381"/>
      <c r="TSR34" s="381"/>
      <c r="TSS34" s="381"/>
      <c r="TST34" s="381"/>
      <c r="TSU34" s="381"/>
      <c r="TSV34" s="381"/>
      <c r="TSW34" s="381"/>
      <c r="TSX34" s="381"/>
      <c r="TSY34" s="381"/>
      <c r="TSZ34" s="381"/>
      <c r="TTA34" s="381"/>
      <c r="TTB34" s="381"/>
      <c r="TTC34" s="381"/>
      <c r="TTD34" s="381"/>
      <c r="TTE34" s="381"/>
      <c r="TTF34" s="381"/>
      <c r="TTG34" s="381"/>
      <c r="TTH34" s="381"/>
      <c r="TTI34" s="381"/>
      <c r="TTJ34" s="381"/>
      <c r="TTK34" s="381"/>
      <c r="TTL34" s="381"/>
      <c r="TTM34" s="381"/>
      <c r="TTN34" s="381"/>
      <c r="TTO34" s="381"/>
      <c r="TTP34" s="381"/>
      <c r="TTQ34" s="381"/>
      <c r="TTR34" s="381"/>
      <c r="TTS34" s="381"/>
      <c r="TTT34" s="381"/>
      <c r="TTU34" s="381"/>
      <c r="TTV34" s="381"/>
      <c r="TTW34" s="381"/>
      <c r="TTX34" s="381"/>
      <c r="TTY34" s="381"/>
      <c r="TTZ34" s="381"/>
      <c r="TUA34" s="381"/>
      <c r="TUB34" s="381"/>
      <c r="TUC34" s="381"/>
      <c r="TUD34" s="381"/>
      <c r="TUE34" s="381"/>
      <c r="TUF34" s="381"/>
      <c r="TUG34" s="381"/>
      <c r="TUH34" s="381"/>
      <c r="TUI34" s="381"/>
      <c r="TUJ34" s="381"/>
      <c r="TUK34" s="381"/>
      <c r="TUL34" s="381"/>
      <c r="TUM34" s="381"/>
      <c r="TUN34" s="381"/>
      <c r="TUO34" s="381"/>
      <c r="TUP34" s="381"/>
      <c r="TUQ34" s="381"/>
      <c r="TUR34" s="381"/>
      <c r="TUS34" s="381"/>
      <c r="TUT34" s="381"/>
      <c r="TUU34" s="381"/>
      <c r="TUV34" s="381"/>
      <c r="TUW34" s="381"/>
      <c r="TUX34" s="381"/>
      <c r="TUY34" s="381"/>
      <c r="TUZ34" s="381"/>
      <c r="TVA34" s="381"/>
      <c r="TVB34" s="381"/>
      <c r="TVC34" s="381"/>
      <c r="TVD34" s="381"/>
      <c r="TVE34" s="381"/>
      <c r="TVF34" s="381"/>
      <c r="TVG34" s="381"/>
      <c r="TVH34" s="381"/>
      <c r="TVI34" s="381"/>
      <c r="TVJ34" s="381"/>
      <c r="TVK34" s="381"/>
      <c r="TVL34" s="381"/>
      <c r="TVM34" s="381"/>
      <c r="TVN34" s="381"/>
      <c r="TVO34" s="381"/>
      <c r="TVP34" s="381"/>
      <c r="TVQ34" s="381"/>
      <c r="TVR34" s="381"/>
      <c r="TVS34" s="381"/>
      <c r="TVT34" s="381"/>
      <c r="TVU34" s="381"/>
      <c r="TVV34" s="381"/>
      <c r="TVW34" s="381"/>
      <c r="TVX34" s="381"/>
      <c r="TVY34" s="381"/>
      <c r="TVZ34" s="381"/>
      <c r="TWA34" s="381"/>
      <c r="TWB34" s="381"/>
      <c r="TWC34" s="381"/>
      <c r="TWD34" s="381"/>
      <c r="TWE34" s="381"/>
      <c r="TWF34" s="381"/>
      <c r="TWG34" s="381"/>
      <c r="TWH34" s="381"/>
      <c r="TWI34" s="381"/>
      <c r="TWJ34" s="381"/>
      <c r="TWK34" s="381"/>
      <c r="TWL34" s="381"/>
      <c r="TWM34" s="381"/>
      <c r="TWN34" s="381"/>
      <c r="TWO34" s="381"/>
      <c r="TWP34" s="381"/>
      <c r="TWQ34" s="381"/>
      <c r="TWR34" s="381"/>
      <c r="TWS34" s="381"/>
      <c r="TWT34" s="381"/>
      <c r="TWU34" s="381"/>
      <c r="TWV34" s="381"/>
      <c r="TWW34" s="381"/>
      <c r="TWX34" s="381"/>
      <c r="TWY34" s="381"/>
      <c r="TWZ34" s="381"/>
      <c r="TXA34" s="381"/>
      <c r="TXB34" s="381"/>
      <c r="TXC34" s="381"/>
      <c r="TXD34" s="381"/>
      <c r="TXE34" s="381"/>
      <c r="TXF34" s="381"/>
      <c r="TXG34" s="381"/>
      <c r="TXH34" s="381"/>
      <c r="TXI34" s="381"/>
      <c r="TXJ34" s="381"/>
      <c r="TXK34" s="381"/>
      <c r="TXL34" s="381"/>
      <c r="TXM34" s="381"/>
      <c r="TXN34" s="381"/>
      <c r="TXO34" s="381"/>
      <c r="TXP34" s="381"/>
      <c r="TXQ34" s="381"/>
      <c r="TXR34" s="381"/>
      <c r="TXS34" s="381"/>
      <c r="TXT34" s="381"/>
      <c r="TXU34" s="381"/>
      <c r="TXV34" s="381"/>
      <c r="TXW34" s="381"/>
      <c r="TXX34" s="381"/>
      <c r="TXY34" s="381"/>
      <c r="TXZ34" s="381"/>
      <c r="TYA34" s="381"/>
      <c r="TYB34" s="381"/>
      <c r="TYC34" s="381"/>
      <c r="TYD34" s="381"/>
      <c r="TYE34" s="381"/>
      <c r="TYF34" s="381"/>
      <c r="TYG34" s="381"/>
      <c r="TYH34" s="381"/>
      <c r="TYI34" s="381"/>
      <c r="TYJ34" s="381"/>
      <c r="TYK34" s="381"/>
      <c r="TYL34" s="381"/>
      <c r="TYM34" s="381"/>
      <c r="TYN34" s="381"/>
      <c r="TYO34" s="381"/>
      <c r="TYP34" s="381"/>
      <c r="TYQ34" s="381"/>
      <c r="TYR34" s="381"/>
      <c r="TYS34" s="381"/>
      <c r="TYT34" s="381"/>
      <c r="TYU34" s="381"/>
      <c r="TYV34" s="381"/>
      <c r="TYW34" s="381"/>
      <c r="TYX34" s="381"/>
      <c r="TYY34" s="381"/>
      <c r="TYZ34" s="381"/>
      <c r="TZA34" s="381"/>
      <c r="TZB34" s="381"/>
      <c r="TZC34" s="381"/>
      <c r="TZD34" s="381"/>
      <c r="TZE34" s="381"/>
      <c r="TZF34" s="381"/>
      <c r="TZG34" s="381"/>
      <c r="TZH34" s="381"/>
      <c r="TZI34" s="381"/>
      <c r="TZJ34" s="381"/>
      <c r="TZK34" s="381"/>
      <c r="TZL34" s="381"/>
      <c r="TZM34" s="381"/>
      <c r="TZN34" s="381"/>
      <c r="TZO34" s="381"/>
      <c r="TZP34" s="381"/>
      <c r="TZQ34" s="381"/>
      <c r="TZR34" s="381"/>
      <c r="TZS34" s="381"/>
      <c r="TZT34" s="381"/>
      <c r="TZU34" s="381"/>
      <c r="TZV34" s="381"/>
      <c r="TZW34" s="381"/>
      <c r="TZX34" s="381"/>
      <c r="TZY34" s="381"/>
      <c r="TZZ34" s="381"/>
      <c r="UAA34" s="381"/>
      <c r="UAB34" s="381"/>
      <c r="UAC34" s="381"/>
      <c r="UAD34" s="381"/>
      <c r="UAE34" s="381"/>
      <c r="UAF34" s="381"/>
      <c r="UAG34" s="381"/>
      <c r="UAH34" s="381"/>
      <c r="UAI34" s="381"/>
      <c r="UAJ34" s="381"/>
      <c r="UAK34" s="381"/>
      <c r="UAL34" s="381"/>
      <c r="UAM34" s="381"/>
      <c r="UAN34" s="381"/>
      <c r="UAO34" s="381"/>
      <c r="UAP34" s="381"/>
      <c r="UAQ34" s="381"/>
      <c r="UAR34" s="381"/>
      <c r="UAS34" s="381"/>
      <c r="UAT34" s="381"/>
      <c r="UAU34" s="381"/>
      <c r="UAV34" s="381"/>
      <c r="UAW34" s="381"/>
      <c r="UAX34" s="381"/>
      <c r="UAY34" s="381"/>
      <c r="UAZ34" s="381"/>
      <c r="UBA34" s="381"/>
      <c r="UBB34" s="381"/>
      <c r="UBC34" s="381"/>
      <c r="UBD34" s="381"/>
      <c r="UBE34" s="381"/>
      <c r="UBF34" s="381"/>
      <c r="UBG34" s="381"/>
      <c r="UBH34" s="381"/>
      <c r="UBI34" s="381"/>
      <c r="UBJ34" s="381"/>
      <c r="UBK34" s="381"/>
      <c r="UBL34" s="381"/>
      <c r="UBM34" s="381"/>
      <c r="UBN34" s="381"/>
      <c r="UBO34" s="381"/>
      <c r="UBP34" s="381"/>
      <c r="UBQ34" s="381"/>
      <c r="UBR34" s="381"/>
      <c r="UBS34" s="381"/>
      <c r="UBT34" s="381"/>
      <c r="UBU34" s="381"/>
      <c r="UBV34" s="381"/>
      <c r="UBW34" s="381"/>
      <c r="UBX34" s="381"/>
      <c r="UBY34" s="381"/>
      <c r="UBZ34" s="381"/>
      <c r="UCA34" s="381"/>
      <c r="UCB34" s="381"/>
      <c r="UCC34" s="381"/>
      <c r="UCD34" s="381"/>
      <c r="UCE34" s="381"/>
      <c r="UCF34" s="381"/>
      <c r="UCG34" s="381"/>
      <c r="UCH34" s="381"/>
      <c r="UCI34" s="381"/>
      <c r="UCJ34" s="381"/>
      <c r="UCK34" s="381"/>
      <c r="UCL34" s="381"/>
      <c r="UCM34" s="381"/>
      <c r="UCN34" s="381"/>
      <c r="UCO34" s="381"/>
      <c r="UCP34" s="381"/>
      <c r="UCQ34" s="381"/>
      <c r="UCR34" s="381"/>
      <c r="UCS34" s="381"/>
      <c r="UCT34" s="381"/>
      <c r="UCU34" s="381"/>
      <c r="UCV34" s="381"/>
      <c r="UCW34" s="381"/>
      <c r="UCX34" s="381"/>
      <c r="UCY34" s="381"/>
      <c r="UCZ34" s="381"/>
      <c r="UDA34" s="381"/>
      <c r="UDB34" s="381"/>
      <c r="UDC34" s="381"/>
      <c r="UDD34" s="381"/>
      <c r="UDE34" s="381"/>
      <c r="UDF34" s="381"/>
      <c r="UDG34" s="381"/>
      <c r="UDH34" s="381"/>
      <c r="UDI34" s="381"/>
      <c r="UDJ34" s="381"/>
      <c r="UDK34" s="381"/>
      <c r="UDL34" s="381"/>
      <c r="UDM34" s="381"/>
      <c r="UDN34" s="381"/>
      <c r="UDO34" s="381"/>
      <c r="UDP34" s="381"/>
      <c r="UDQ34" s="381"/>
      <c r="UDR34" s="381"/>
      <c r="UDS34" s="381"/>
      <c r="UDT34" s="381"/>
      <c r="UDU34" s="381"/>
      <c r="UDV34" s="381"/>
      <c r="UDW34" s="381"/>
      <c r="UDX34" s="381"/>
      <c r="UDY34" s="381"/>
      <c r="UDZ34" s="381"/>
      <c r="UEA34" s="381"/>
      <c r="UEB34" s="381"/>
      <c r="UEC34" s="381"/>
      <c r="UED34" s="381"/>
      <c r="UEE34" s="381"/>
      <c r="UEF34" s="381"/>
      <c r="UEG34" s="381"/>
      <c r="UEH34" s="381"/>
      <c r="UEI34" s="381"/>
      <c r="UEJ34" s="381"/>
      <c r="UEK34" s="381"/>
      <c r="UEL34" s="381"/>
      <c r="UEM34" s="381"/>
      <c r="UEN34" s="381"/>
      <c r="UEO34" s="381"/>
      <c r="UEP34" s="381"/>
      <c r="UEQ34" s="381"/>
      <c r="UER34" s="381"/>
      <c r="UES34" s="381"/>
      <c r="UET34" s="381"/>
      <c r="UEU34" s="381"/>
      <c r="UEV34" s="381"/>
      <c r="UEW34" s="381"/>
      <c r="UEX34" s="381"/>
      <c r="UEY34" s="381"/>
      <c r="UEZ34" s="381"/>
      <c r="UFA34" s="381"/>
      <c r="UFB34" s="381"/>
      <c r="UFC34" s="381"/>
      <c r="UFD34" s="381"/>
      <c r="UFE34" s="381"/>
      <c r="UFF34" s="381"/>
      <c r="UFG34" s="381"/>
      <c r="UFH34" s="381"/>
      <c r="UFI34" s="381"/>
      <c r="UFJ34" s="381"/>
      <c r="UFK34" s="381"/>
      <c r="UFL34" s="381"/>
      <c r="UFM34" s="381"/>
      <c r="UFN34" s="381"/>
      <c r="UFO34" s="381"/>
      <c r="UFP34" s="381"/>
      <c r="UFQ34" s="381"/>
      <c r="UFR34" s="381"/>
      <c r="UFS34" s="381"/>
      <c r="UFT34" s="381"/>
      <c r="UFU34" s="381"/>
      <c r="UFV34" s="381"/>
      <c r="UFW34" s="381"/>
      <c r="UFX34" s="381"/>
      <c r="UFY34" s="381"/>
      <c r="UFZ34" s="381"/>
      <c r="UGA34" s="381"/>
      <c r="UGB34" s="381"/>
      <c r="UGC34" s="381"/>
      <c r="UGD34" s="381"/>
      <c r="UGE34" s="381"/>
      <c r="UGF34" s="381"/>
      <c r="UGG34" s="381"/>
      <c r="UGH34" s="381"/>
      <c r="UGI34" s="381"/>
      <c r="UGJ34" s="381"/>
      <c r="UGK34" s="381"/>
      <c r="UGL34" s="381"/>
      <c r="UGM34" s="381"/>
      <c r="UGN34" s="381"/>
      <c r="UGO34" s="381"/>
      <c r="UGP34" s="381"/>
      <c r="UGQ34" s="381"/>
      <c r="UGR34" s="381"/>
      <c r="UGS34" s="381"/>
      <c r="UGT34" s="381"/>
      <c r="UGU34" s="381"/>
      <c r="UGV34" s="381"/>
      <c r="UGW34" s="381"/>
      <c r="UGX34" s="381"/>
      <c r="UGY34" s="381"/>
      <c r="UGZ34" s="381"/>
      <c r="UHA34" s="381"/>
      <c r="UHB34" s="381"/>
      <c r="UHC34" s="381"/>
      <c r="UHD34" s="381"/>
      <c r="UHE34" s="381"/>
      <c r="UHF34" s="381"/>
      <c r="UHG34" s="381"/>
      <c r="UHH34" s="381"/>
      <c r="UHI34" s="381"/>
      <c r="UHJ34" s="381"/>
      <c r="UHK34" s="381"/>
      <c r="UHL34" s="381"/>
      <c r="UHM34" s="381"/>
      <c r="UHN34" s="381"/>
      <c r="UHO34" s="381"/>
      <c r="UHP34" s="381"/>
      <c r="UHQ34" s="381"/>
      <c r="UHR34" s="381"/>
      <c r="UHS34" s="381"/>
      <c r="UHT34" s="381"/>
      <c r="UHU34" s="381"/>
      <c r="UHV34" s="381"/>
      <c r="UHW34" s="381"/>
      <c r="UHX34" s="381"/>
      <c r="UHY34" s="381"/>
      <c r="UHZ34" s="381"/>
      <c r="UIA34" s="381"/>
      <c r="UIB34" s="381"/>
      <c r="UIC34" s="381"/>
      <c r="UID34" s="381"/>
      <c r="UIE34" s="381"/>
      <c r="UIF34" s="381"/>
      <c r="UIG34" s="381"/>
      <c r="UIH34" s="381"/>
      <c r="UII34" s="381"/>
      <c r="UIJ34" s="381"/>
      <c r="UIK34" s="381"/>
      <c r="UIL34" s="381"/>
      <c r="UIM34" s="381"/>
      <c r="UIN34" s="381"/>
      <c r="UIO34" s="381"/>
      <c r="UIP34" s="381"/>
      <c r="UIQ34" s="381"/>
      <c r="UIR34" s="381"/>
      <c r="UIS34" s="381"/>
      <c r="UIT34" s="381"/>
      <c r="UIU34" s="381"/>
      <c r="UIV34" s="381"/>
      <c r="UIW34" s="381"/>
      <c r="UIX34" s="381"/>
      <c r="UIY34" s="381"/>
      <c r="UIZ34" s="381"/>
      <c r="UJA34" s="381"/>
      <c r="UJB34" s="381"/>
      <c r="UJC34" s="381"/>
      <c r="UJD34" s="381"/>
      <c r="UJE34" s="381"/>
      <c r="UJF34" s="381"/>
      <c r="UJG34" s="381"/>
      <c r="UJH34" s="381"/>
      <c r="UJI34" s="381"/>
      <c r="UJJ34" s="381"/>
      <c r="UJK34" s="381"/>
      <c r="UJL34" s="381"/>
      <c r="UJM34" s="381"/>
      <c r="UJN34" s="381"/>
      <c r="UJO34" s="381"/>
      <c r="UJP34" s="381"/>
      <c r="UJQ34" s="381"/>
      <c r="UJR34" s="381"/>
      <c r="UJS34" s="381"/>
      <c r="UJT34" s="381"/>
      <c r="UJU34" s="381"/>
      <c r="UJV34" s="381"/>
      <c r="UJW34" s="381"/>
      <c r="UJX34" s="381"/>
      <c r="UJY34" s="381"/>
      <c r="UJZ34" s="381"/>
      <c r="UKA34" s="381"/>
      <c r="UKB34" s="381"/>
      <c r="UKC34" s="381"/>
      <c r="UKD34" s="381"/>
      <c r="UKE34" s="381"/>
      <c r="UKF34" s="381"/>
      <c r="UKG34" s="381"/>
      <c r="UKH34" s="381"/>
      <c r="UKI34" s="381"/>
      <c r="UKJ34" s="381"/>
      <c r="UKK34" s="381"/>
      <c r="UKL34" s="381"/>
      <c r="UKM34" s="381"/>
      <c r="UKN34" s="381"/>
      <c r="UKO34" s="381"/>
      <c r="UKP34" s="381"/>
      <c r="UKQ34" s="381"/>
      <c r="UKR34" s="381"/>
      <c r="UKS34" s="381"/>
      <c r="UKT34" s="381"/>
      <c r="UKU34" s="381"/>
      <c r="UKV34" s="381"/>
      <c r="UKW34" s="381"/>
      <c r="UKX34" s="381"/>
      <c r="UKY34" s="381"/>
      <c r="UKZ34" s="381"/>
      <c r="ULA34" s="381"/>
      <c r="ULB34" s="381"/>
      <c r="ULC34" s="381"/>
      <c r="ULD34" s="381"/>
      <c r="ULE34" s="381"/>
      <c r="ULF34" s="381"/>
      <c r="ULG34" s="381"/>
      <c r="ULH34" s="381"/>
      <c r="ULI34" s="381"/>
      <c r="ULJ34" s="381"/>
      <c r="ULK34" s="381"/>
      <c r="ULL34" s="381"/>
      <c r="ULM34" s="381"/>
      <c r="ULN34" s="381"/>
      <c r="ULO34" s="381"/>
      <c r="ULP34" s="381"/>
      <c r="ULQ34" s="381"/>
      <c r="ULR34" s="381"/>
      <c r="ULS34" s="381"/>
      <c r="ULT34" s="381"/>
      <c r="ULU34" s="381"/>
      <c r="ULV34" s="381"/>
      <c r="ULW34" s="381"/>
      <c r="ULX34" s="381"/>
      <c r="ULY34" s="381"/>
      <c r="ULZ34" s="381"/>
      <c r="UMA34" s="381"/>
      <c r="UMB34" s="381"/>
      <c r="UMC34" s="381"/>
      <c r="UMD34" s="381"/>
      <c r="UME34" s="381"/>
      <c r="UMF34" s="381"/>
      <c r="UMG34" s="381"/>
      <c r="UMH34" s="381"/>
      <c r="UMI34" s="381"/>
      <c r="UMJ34" s="381"/>
      <c r="UMK34" s="381"/>
      <c r="UML34" s="381"/>
      <c r="UMM34" s="381"/>
      <c r="UMN34" s="381"/>
      <c r="UMO34" s="381"/>
      <c r="UMP34" s="381"/>
      <c r="UMQ34" s="381"/>
      <c r="UMR34" s="381"/>
      <c r="UMS34" s="381"/>
      <c r="UMT34" s="381"/>
      <c r="UMU34" s="381"/>
      <c r="UMV34" s="381"/>
      <c r="UMW34" s="381"/>
      <c r="UMX34" s="381"/>
      <c r="UMY34" s="381"/>
      <c r="UMZ34" s="381"/>
      <c r="UNA34" s="381"/>
      <c r="UNB34" s="381"/>
      <c r="UNC34" s="381"/>
      <c r="UND34" s="381"/>
      <c r="UNE34" s="381"/>
      <c r="UNF34" s="381"/>
      <c r="UNG34" s="381"/>
      <c r="UNH34" s="381"/>
      <c r="UNI34" s="381"/>
      <c r="UNJ34" s="381"/>
      <c r="UNK34" s="381"/>
      <c r="UNL34" s="381"/>
      <c r="UNM34" s="381"/>
      <c r="UNN34" s="381"/>
      <c r="UNO34" s="381"/>
      <c r="UNP34" s="381"/>
      <c r="UNQ34" s="381"/>
      <c r="UNR34" s="381"/>
      <c r="UNS34" s="381"/>
      <c r="UNT34" s="381"/>
      <c r="UNU34" s="381"/>
      <c r="UNV34" s="381"/>
      <c r="UNW34" s="381"/>
      <c r="UNX34" s="381"/>
      <c r="UNY34" s="381"/>
      <c r="UNZ34" s="381"/>
      <c r="UOA34" s="381"/>
      <c r="UOB34" s="381"/>
      <c r="UOC34" s="381"/>
      <c r="UOD34" s="381"/>
      <c r="UOE34" s="381"/>
      <c r="UOF34" s="381"/>
      <c r="UOG34" s="381"/>
      <c r="UOH34" s="381"/>
      <c r="UOI34" s="381"/>
      <c r="UOJ34" s="381"/>
      <c r="UOK34" s="381"/>
      <c r="UOL34" s="381"/>
      <c r="UOM34" s="381"/>
      <c r="UON34" s="381"/>
      <c r="UOO34" s="381"/>
      <c r="UOP34" s="381"/>
      <c r="UOQ34" s="381"/>
      <c r="UOR34" s="381"/>
      <c r="UOS34" s="381"/>
      <c r="UOT34" s="381"/>
      <c r="UOU34" s="381"/>
      <c r="UOV34" s="381"/>
      <c r="UOW34" s="381"/>
      <c r="UOX34" s="381"/>
      <c r="UOY34" s="381"/>
      <c r="UOZ34" s="381"/>
      <c r="UPA34" s="381"/>
      <c r="UPB34" s="381"/>
      <c r="UPC34" s="381"/>
      <c r="UPD34" s="381"/>
      <c r="UPE34" s="381"/>
      <c r="UPF34" s="381"/>
      <c r="UPG34" s="381"/>
      <c r="UPH34" s="381"/>
      <c r="UPI34" s="381"/>
      <c r="UPJ34" s="381"/>
      <c r="UPK34" s="381"/>
      <c r="UPL34" s="381"/>
      <c r="UPM34" s="381"/>
      <c r="UPN34" s="381"/>
      <c r="UPO34" s="381"/>
      <c r="UPP34" s="381"/>
      <c r="UPQ34" s="381"/>
      <c r="UPR34" s="381"/>
      <c r="UPS34" s="381"/>
      <c r="UPT34" s="381"/>
      <c r="UPU34" s="381"/>
      <c r="UPV34" s="381"/>
      <c r="UPW34" s="381"/>
      <c r="UPX34" s="381"/>
      <c r="UPY34" s="381"/>
      <c r="UPZ34" s="381"/>
      <c r="UQA34" s="381"/>
      <c r="UQB34" s="381"/>
      <c r="UQC34" s="381"/>
      <c r="UQD34" s="381"/>
      <c r="UQE34" s="381"/>
      <c r="UQF34" s="381"/>
      <c r="UQG34" s="381"/>
      <c r="UQH34" s="381"/>
      <c r="UQI34" s="381"/>
      <c r="UQJ34" s="381"/>
      <c r="UQK34" s="381"/>
      <c r="UQL34" s="381"/>
      <c r="UQM34" s="381"/>
      <c r="UQN34" s="381"/>
      <c r="UQO34" s="381"/>
      <c r="UQP34" s="381"/>
      <c r="UQQ34" s="381"/>
      <c r="UQR34" s="381"/>
      <c r="UQS34" s="381"/>
      <c r="UQT34" s="381"/>
      <c r="UQU34" s="381"/>
      <c r="UQV34" s="381"/>
      <c r="UQW34" s="381"/>
      <c r="UQX34" s="381"/>
      <c r="UQY34" s="381"/>
      <c r="UQZ34" s="381"/>
      <c r="URA34" s="381"/>
      <c r="URB34" s="381"/>
      <c r="URC34" s="381"/>
      <c r="URD34" s="381"/>
      <c r="URE34" s="381"/>
      <c r="URF34" s="381"/>
      <c r="URG34" s="381"/>
      <c r="URH34" s="381"/>
      <c r="URI34" s="381"/>
      <c r="URJ34" s="381"/>
      <c r="URK34" s="381"/>
      <c r="URL34" s="381"/>
      <c r="URM34" s="381"/>
      <c r="URN34" s="381"/>
      <c r="URO34" s="381"/>
      <c r="URP34" s="381"/>
      <c r="URQ34" s="381"/>
      <c r="URR34" s="381"/>
      <c r="URS34" s="381"/>
      <c r="URT34" s="381"/>
      <c r="URU34" s="381"/>
      <c r="URV34" s="381"/>
      <c r="URW34" s="381"/>
      <c r="URX34" s="381"/>
      <c r="URY34" s="381"/>
      <c r="URZ34" s="381"/>
      <c r="USA34" s="381"/>
      <c r="USB34" s="381"/>
      <c r="USC34" s="381"/>
      <c r="USD34" s="381"/>
      <c r="USE34" s="381"/>
      <c r="USF34" s="381"/>
      <c r="USG34" s="381"/>
      <c r="USH34" s="381"/>
      <c r="USI34" s="381"/>
      <c r="USJ34" s="381"/>
      <c r="USK34" s="381"/>
      <c r="USL34" s="381"/>
      <c r="USM34" s="381"/>
      <c r="USN34" s="381"/>
      <c r="USO34" s="381"/>
      <c r="USP34" s="381"/>
      <c r="USQ34" s="381"/>
      <c r="USR34" s="381"/>
      <c r="USS34" s="381"/>
      <c r="UST34" s="381"/>
      <c r="USU34" s="381"/>
      <c r="USV34" s="381"/>
      <c r="USW34" s="381"/>
      <c r="USX34" s="381"/>
      <c r="USY34" s="381"/>
      <c r="USZ34" s="381"/>
      <c r="UTA34" s="381"/>
      <c r="UTB34" s="381"/>
      <c r="UTC34" s="381"/>
      <c r="UTD34" s="381"/>
      <c r="UTE34" s="381"/>
      <c r="UTF34" s="381"/>
      <c r="UTG34" s="381"/>
      <c r="UTH34" s="381"/>
      <c r="UTI34" s="381"/>
      <c r="UTJ34" s="381"/>
      <c r="UTK34" s="381"/>
      <c r="UTL34" s="381"/>
      <c r="UTM34" s="381"/>
      <c r="UTN34" s="381"/>
      <c r="UTO34" s="381"/>
      <c r="UTP34" s="381"/>
      <c r="UTQ34" s="381"/>
      <c r="UTR34" s="381"/>
      <c r="UTS34" s="381"/>
      <c r="UTT34" s="381"/>
      <c r="UTU34" s="381"/>
      <c r="UTV34" s="381"/>
      <c r="UTW34" s="381"/>
      <c r="UTX34" s="381"/>
      <c r="UTY34" s="381"/>
      <c r="UTZ34" s="381"/>
      <c r="UUA34" s="381"/>
      <c r="UUB34" s="381"/>
      <c r="UUC34" s="381"/>
      <c r="UUD34" s="381"/>
      <c r="UUE34" s="381"/>
      <c r="UUF34" s="381"/>
      <c r="UUG34" s="381"/>
      <c r="UUH34" s="381"/>
      <c r="UUI34" s="381"/>
      <c r="UUJ34" s="381"/>
      <c r="UUK34" s="381"/>
      <c r="UUL34" s="381"/>
      <c r="UUM34" s="381"/>
      <c r="UUN34" s="381"/>
      <c r="UUO34" s="381"/>
      <c r="UUP34" s="381"/>
      <c r="UUQ34" s="381"/>
      <c r="UUR34" s="381"/>
      <c r="UUS34" s="381"/>
      <c r="UUT34" s="381"/>
      <c r="UUU34" s="381"/>
      <c r="UUV34" s="381"/>
      <c r="UUW34" s="381"/>
      <c r="UUX34" s="381"/>
      <c r="UUY34" s="381"/>
      <c r="UUZ34" s="381"/>
      <c r="UVA34" s="381"/>
      <c r="UVB34" s="381"/>
      <c r="UVC34" s="381"/>
      <c r="UVD34" s="381"/>
      <c r="UVE34" s="381"/>
      <c r="UVF34" s="381"/>
      <c r="UVG34" s="381"/>
      <c r="UVH34" s="381"/>
      <c r="UVI34" s="381"/>
      <c r="UVJ34" s="381"/>
      <c r="UVK34" s="381"/>
      <c r="UVL34" s="381"/>
      <c r="UVM34" s="381"/>
      <c r="UVN34" s="381"/>
      <c r="UVO34" s="381"/>
      <c r="UVP34" s="381"/>
      <c r="UVQ34" s="381"/>
      <c r="UVR34" s="381"/>
      <c r="UVS34" s="381"/>
      <c r="UVT34" s="381"/>
      <c r="UVU34" s="381"/>
      <c r="UVV34" s="381"/>
      <c r="UVW34" s="381"/>
      <c r="UVX34" s="381"/>
      <c r="UVY34" s="381"/>
      <c r="UVZ34" s="381"/>
      <c r="UWA34" s="381"/>
      <c r="UWB34" s="381"/>
      <c r="UWC34" s="381"/>
      <c r="UWD34" s="381"/>
      <c r="UWE34" s="381"/>
      <c r="UWF34" s="381"/>
      <c r="UWG34" s="381"/>
      <c r="UWH34" s="381"/>
      <c r="UWI34" s="381"/>
      <c r="UWJ34" s="381"/>
      <c r="UWK34" s="381"/>
      <c r="UWL34" s="381"/>
      <c r="UWM34" s="381"/>
      <c r="UWN34" s="381"/>
      <c r="UWO34" s="381"/>
      <c r="UWP34" s="381"/>
      <c r="UWQ34" s="381"/>
      <c r="UWR34" s="381"/>
      <c r="UWS34" s="381"/>
      <c r="UWT34" s="381"/>
      <c r="UWU34" s="381"/>
      <c r="UWV34" s="381"/>
      <c r="UWW34" s="381"/>
      <c r="UWX34" s="381"/>
      <c r="UWY34" s="381"/>
      <c r="UWZ34" s="381"/>
      <c r="UXA34" s="381"/>
      <c r="UXB34" s="381"/>
      <c r="UXC34" s="381"/>
      <c r="UXD34" s="381"/>
      <c r="UXE34" s="381"/>
      <c r="UXF34" s="381"/>
      <c r="UXG34" s="381"/>
      <c r="UXH34" s="381"/>
      <c r="UXI34" s="381"/>
      <c r="UXJ34" s="381"/>
      <c r="UXK34" s="381"/>
      <c r="UXL34" s="381"/>
      <c r="UXM34" s="381"/>
      <c r="UXN34" s="381"/>
      <c r="UXO34" s="381"/>
      <c r="UXP34" s="381"/>
      <c r="UXQ34" s="381"/>
      <c r="UXR34" s="381"/>
      <c r="UXS34" s="381"/>
      <c r="UXT34" s="381"/>
      <c r="UXU34" s="381"/>
      <c r="UXV34" s="381"/>
      <c r="UXW34" s="381"/>
      <c r="UXX34" s="381"/>
      <c r="UXY34" s="381"/>
      <c r="UXZ34" s="381"/>
      <c r="UYA34" s="381"/>
      <c r="UYB34" s="381"/>
      <c r="UYC34" s="381"/>
      <c r="UYD34" s="381"/>
      <c r="UYE34" s="381"/>
      <c r="UYF34" s="381"/>
      <c r="UYG34" s="381"/>
      <c r="UYH34" s="381"/>
      <c r="UYI34" s="381"/>
      <c r="UYJ34" s="381"/>
      <c r="UYK34" s="381"/>
      <c r="UYL34" s="381"/>
      <c r="UYM34" s="381"/>
      <c r="UYN34" s="381"/>
      <c r="UYO34" s="381"/>
      <c r="UYP34" s="381"/>
      <c r="UYQ34" s="381"/>
      <c r="UYR34" s="381"/>
      <c r="UYS34" s="381"/>
      <c r="UYT34" s="381"/>
      <c r="UYU34" s="381"/>
      <c r="UYV34" s="381"/>
      <c r="UYW34" s="381"/>
      <c r="UYX34" s="381"/>
      <c r="UYY34" s="381"/>
      <c r="UYZ34" s="381"/>
      <c r="UZA34" s="381"/>
      <c r="UZB34" s="381"/>
      <c r="UZC34" s="381"/>
      <c r="UZD34" s="381"/>
      <c r="UZE34" s="381"/>
      <c r="UZF34" s="381"/>
      <c r="UZG34" s="381"/>
      <c r="UZH34" s="381"/>
      <c r="UZI34" s="381"/>
      <c r="UZJ34" s="381"/>
      <c r="UZK34" s="381"/>
      <c r="UZL34" s="381"/>
      <c r="UZM34" s="381"/>
      <c r="UZN34" s="381"/>
      <c r="UZO34" s="381"/>
      <c r="UZP34" s="381"/>
      <c r="UZQ34" s="381"/>
      <c r="UZR34" s="381"/>
      <c r="UZS34" s="381"/>
      <c r="UZT34" s="381"/>
      <c r="UZU34" s="381"/>
      <c r="UZV34" s="381"/>
      <c r="UZW34" s="381"/>
      <c r="UZX34" s="381"/>
      <c r="UZY34" s="381"/>
      <c r="UZZ34" s="381"/>
      <c r="VAA34" s="381"/>
      <c r="VAB34" s="381"/>
      <c r="VAC34" s="381"/>
      <c r="VAD34" s="381"/>
      <c r="VAE34" s="381"/>
      <c r="VAF34" s="381"/>
      <c r="VAG34" s="381"/>
      <c r="VAH34" s="381"/>
      <c r="VAI34" s="381"/>
      <c r="VAJ34" s="381"/>
      <c r="VAK34" s="381"/>
      <c r="VAL34" s="381"/>
      <c r="VAM34" s="381"/>
      <c r="VAN34" s="381"/>
      <c r="VAO34" s="381"/>
      <c r="VAP34" s="381"/>
      <c r="VAQ34" s="381"/>
      <c r="VAR34" s="381"/>
      <c r="VAS34" s="381"/>
      <c r="VAT34" s="381"/>
      <c r="VAU34" s="381"/>
      <c r="VAV34" s="381"/>
      <c r="VAW34" s="381"/>
      <c r="VAX34" s="381"/>
      <c r="VAY34" s="381"/>
      <c r="VAZ34" s="381"/>
      <c r="VBA34" s="381"/>
      <c r="VBB34" s="381"/>
      <c r="VBC34" s="381"/>
      <c r="VBD34" s="381"/>
      <c r="VBE34" s="381"/>
      <c r="VBF34" s="381"/>
      <c r="VBG34" s="381"/>
      <c r="VBH34" s="381"/>
      <c r="VBI34" s="381"/>
      <c r="VBJ34" s="381"/>
      <c r="VBK34" s="381"/>
      <c r="VBL34" s="381"/>
      <c r="VBM34" s="381"/>
      <c r="VBN34" s="381"/>
      <c r="VBO34" s="381"/>
      <c r="VBP34" s="381"/>
      <c r="VBQ34" s="381"/>
      <c r="VBR34" s="381"/>
      <c r="VBS34" s="381"/>
      <c r="VBT34" s="381"/>
      <c r="VBU34" s="381"/>
      <c r="VBV34" s="381"/>
      <c r="VBW34" s="381"/>
      <c r="VBX34" s="381"/>
      <c r="VBY34" s="381"/>
      <c r="VBZ34" s="381"/>
      <c r="VCA34" s="381"/>
      <c r="VCB34" s="381"/>
      <c r="VCC34" s="381"/>
      <c r="VCD34" s="381"/>
      <c r="VCE34" s="381"/>
      <c r="VCF34" s="381"/>
      <c r="VCG34" s="381"/>
      <c r="VCH34" s="381"/>
      <c r="VCI34" s="381"/>
      <c r="VCJ34" s="381"/>
      <c r="VCK34" s="381"/>
      <c r="VCL34" s="381"/>
      <c r="VCM34" s="381"/>
      <c r="VCN34" s="381"/>
      <c r="VCO34" s="381"/>
      <c r="VCP34" s="381"/>
      <c r="VCQ34" s="381"/>
      <c r="VCR34" s="381"/>
      <c r="VCS34" s="381"/>
      <c r="VCT34" s="381"/>
      <c r="VCU34" s="381"/>
      <c r="VCV34" s="381"/>
      <c r="VCW34" s="381"/>
      <c r="VCX34" s="381"/>
      <c r="VCY34" s="381"/>
      <c r="VCZ34" s="381"/>
      <c r="VDA34" s="381"/>
      <c r="VDB34" s="381"/>
      <c r="VDC34" s="381"/>
      <c r="VDD34" s="381"/>
      <c r="VDE34" s="381"/>
      <c r="VDF34" s="381"/>
      <c r="VDG34" s="381"/>
      <c r="VDH34" s="381"/>
      <c r="VDI34" s="381"/>
      <c r="VDJ34" s="381"/>
      <c r="VDK34" s="381"/>
      <c r="VDL34" s="381"/>
      <c r="VDM34" s="381"/>
      <c r="VDN34" s="381"/>
      <c r="VDO34" s="381"/>
      <c r="VDP34" s="381"/>
      <c r="VDQ34" s="381"/>
      <c r="VDR34" s="381"/>
      <c r="VDS34" s="381"/>
      <c r="VDT34" s="381"/>
      <c r="VDU34" s="381"/>
      <c r="VDV34" s="381"/>
      <c r="VDW34" s="381"/>
      <c r="VDX34" s="381"/>
      <c r="VDY34" s="381"/>
      <c r="VDZ34" s="381"/>
      <c r="VEA34" s="381"/>
      <c r="VEB34" s="381"/>
      <c r="VEC34" s="381"/>
      <c r="VED34" s="381"/>
      <c r="VEE34" s="381"/>
      <c r="VEF34" s="381"/>
      <c r="VEG34" s="381"/>
      <c r="VEH34" s="381"/>
      <c r="VEI34" s="381"/>
      <c r="VEJ34" s="381"/>
      <c r="VEK34" s="381"/>
      <c r="VEL34" s="381"/>
      <c r="VEM34" s="381"/>
      <c r="VEN34" s="381"/>
      <c r="VEO34" s="381"/>
      <c r="VEP34" s="381"/>
      <c r="VEQ34" s="381"/>
      <c r="VER34" s="381"/>
      <c r="VES34" s="381"/>
      <c r="VET34" s="381"/>
      <c r="VEU34" s="381"/>
      <c r="VEV34" s="381"/>
      <c r="VEW34" s="381"/>
      <c r="VEX34" s="381"/>
      <c r="VEY34" s="381"/>
      <c r="VEZ34" s="381"/>
      <c r="VFA34" s="381"/>
      <c r="VFB34" s="381"/>
      <c r="VFC34" s="381"/>
      <c r="VFD34" s="381"/>
      <c r="VFE34" s="381"/>
      <c r="VFF34" s="381"/>
      <c r="VFG34" s="381"/>
      <c r="VFH34" s="381"/>
      <c r="VFI34" s="381"/>
      <c r="VFJ34" s="381"/>
      <c r="VFK34" s="381"/>
      <c r="VFL34" s="381"/>
      <c r="VFM34" s="381"/>
      <c r="VFN34" s="381"/>
      <c r="VFO34" s="381"/>
      <c r="VFP34" s="381"/>
      <c r="VFQ34" s="381"/>
      <c r="VFR34" s="381"/>
      <c r="VFS34" s="381"/>
      <c r="VFT34" s="381"/>
      <c r="VFU34" s="381"/>
      <c r="VFV34" s="381"/>
      <c r="VFW34" s="381"/>
      <c r="VFX34" s="381"/>
      <c r="VFY34" s="381"/>
      <c r="VFZ34" s="381"/>
      <c r="VGA34" s="381"/>
      <c r="VGB34" s="381"/>
      <c r="VGC34" s="381"/>
      <c r="VGD34" s="381"/>
      <c r="VGE34" s="381"/>
      <c r="VGF34" s="381"/>
      <c r="VGG34" s="381"/>
      <c r="VGH34" s="381"/>
      <c r="VGI34" s="381"/>
      <c r="VGJ34" s="381"/>
      <c r="VGK34" s="381"/>
      <c r="VGL34" s="381"/>
      <c r="VGM34" s="381"/>
      <c r="VGN34" s="381"/>
      <c r="VGO34" s="381"/>
      <c r="VGP34" s="381"/>
      <c r="VGQ34" s="381"/>
      <c r="VGR34" s="381"/>
      <c r="VGS34" s="381"/>
      <c r="VGT34" s="381"/>
      <c r="VGU34" s="381"/>
      <c r="VGV34" s="381"/>
      <c r="VGW34" s="381"/>
      <c r="VGX34" s="381"/>
      <c r="VGY34" s="381"/>
      <c r="VGZ34" s="381"/>
      <c r="VHA34" s="381"/>
      <c r="VHB34" s="381"/>
      <c r="VHC34" s="381"/>
      <c r="VHD34" s="381"/>
      <c r="VHE34" s="381"/>
      <c r="VHF34" s="381"/>
      <c r="VHG34" s="381"/>
      <c r="VHH34" s="381"/>
      <c r="VHI34" s="381"/>
      <c r="VHJ34" s="381"/>
      <c r="VHK34" s="381"/>
      <c r="VHL34" s="381"/>
      <c r="VHM34" s="381"/>
      <c r="VHN34" s="381"/>
      <c r="VHO34" s="381"/>
      <c r="VHP34" s="381"/>
      <c r="VHQ34" s="381"/>
      <c r="VHR34" s="381"/>
      <c r="VHS34" s="381"/>
      <c r="VHT34" s="381"/>
      <c r="VHU34" s="381"/>
      <c r="VHV34" s="381"/>
      <c r="VHW34" s="381"/>
      <c r="VHX34" s="381"/>
      <c r="VHY34" s="381"/>
      <c r="VHZ34" s="381"/>
      <c r="VIA34" s="381"/>
      <c r="VIB34" s="381"/>
      <c r="VIC34" s="381"/>
      <c r="VID34" s="381"/>
      <c r="VIE34" s="381"/>
      <c r="VIF34" s="381"/>
      <c r="VIG34" s="381"/>
      <c r="VIH34" s="381"/>
      <c r="VII34" s="381"/>
      <c r="VIJ34" s="381"/>
      <c r="VIK34" s="381"/>
      <c r="VIL34" s="381"/>
      <c r="VIM34" s="381"/>
      <c r="VIN34" s="381"/>
      <c r="VIO34" s="381"/>
      <c r="VIP34" s="381"/>
      <c r="VIQ34" s="381"/>
      <c r="VIR34" s="381"/>
      <c r="VIS34" s="381"/>
      <c r="VIT34" s="381"/>
      <c r="VIU34" s="381"/>
      <c r="VIV34" s="381"/>
      <c r="VIW34" s="381"/>
      <c r="VIX34" s="381"/>
      <c r="VIY34" s="381"/>
      <c r="VIZ34" s="381"/>
      <c r="VJA34" s="381"/>
      <c r="VJB34" s="381"/>
      <c r="VJC34" s="381"/>
      <c r="VJD34" s="381"/>
      <c r="VJE34" s="381"/>
      <c r="VJF34" s="381"/>
      <c r="VJG34" s="381"/>
      <c r="VJH34" s="381"/>
      <c r="VJI34" s="381"/>
      <c r="VJJ34" s="381"/>
      <c r="VJK34" s="381"/>
      <c r="VJL34" s="381"/>
      <c r="VJM34" s="381"/>
      <c r="VJN34" s="381"/>
      <c r="VJO34" s="381"/>
      <c r="VJP34" s="381"/>
      <c r="VJQ34" s="381"/>
      <c r="VJR34" s="381"/>
      <c r="VJS34" s="381"/>
      <c r="VJT34" s="381"/>
      <c r="VJU34" s="381"/>
      <c r="VJV34" s="381"/>
      <c r="VJW34" s="381"/>
      <c r="VJX34" s="381"/>
      <c r="VJY34" s="381"/>
      <c r="VJZ34" s="381"/>
      <c r="VKA34" s="381"/>
      <c r="VKB34" s="381"/>
      <c r="VKC34" s="381"/>
      <c r="VKD34" s="381"/>
      <c r="VKE34" s="381"/>
      <c r="VKF34" s="381"/>
      <c r="VKG34" s="381"/>
      <c r="VKH34" s="381"/>
      <c r="VKI34" s="381"/>
      <c r="VKJ34" s="381"/>
      <c r="VKK34" s="381"/>
      <c r="VKL34" s="381"/>
      <c r="VKM34" s="381"/>
      <c r="VKN34" s="381"/>
      <c r="VKO34" s="381"/>
      <c r="VKP34" s="381"/>
      <c r="VKQ34" s="381"/>
      <c r="VKR34" s="381"/>
      <c r="VKS34" s="381"/>
      <c r="VKT34" s="381"/>
      <c r="VKU34" s="381"/>
      <c r="VKV34" s="381"/>
      <c r="VKW34" s="381"/>
      <c r="VKX34" s="381"/>
      <c r="VKY34" s="381"/>
      <c r="VKZ34" s="381"/>
      <c r="VLA34" s="381"/>
      <c r="VLB34" s="381"/>
      <c r="VLC34" s="381"/>
      <c r="VLD34" s="381"/>
      <c r="VLE34" s="381"/>
      <c r="VLF34" s="381"/>
      <c r="VLG34" s="381"/>
      <c r="VLH34" s="381"/>
      <c r="VLI34" s="381"/>
      <c r="VLJ34" s="381"/>
      <c r="VLK34" s="381"/>
      <c r="VLL34" s="381"/>
      <c r="VLM34" s="381"/>
      <c r="VLN34" s="381"/>
      <c r="VLO34" s="381"/>
      <c r="VLP34" s="381"/>
      <c r="VLQ34" s="381"/>
      <c r="VLR34" s="381"/>
      <c r="VLS34" s="381"/>
      <c r="VLT34" s="381"/>
      <c r="VLU34" s="381"/>
      <c r="VLV34" s="381"/>
      <c r="VLW34" s="381"/>
      <c r="VLX34" s="381"/>
      <c r="VLY34" s="381"/>
      <c r="VLZ34" s="381"/>
      <c r="VMA34" s="381"/>
      <c r="VMB34" s="381"/>
      <c r="VMC34" s="381"/>
      <c r="VMD34" s="381"/>
      <c r="VME34" s="381"/>
      <c r="VMF34" s="381"/>
      <c r="VMG34" s="381"/>
      <c r="VMH34" s="381"/>
      <c r="VMI34" s="381"/>
      <c r="VMJ34" s="381"/>
      <c r="VMK34" s="381"/>
      <c r="VML34" s="381"/>
      <c r="VMM34" s="381"/>
      <c r="VMN34" s="381"/>
      <c r="VMO34" s="381"/>
      <c r="VMP34" s="381"/>
      <c r="VMQ34" s="381"/>
      <c r="VMR34" s="381"/>
      <c r="VMS34" s="381"/>
      <c r="VMT34" s="381"/>
      <c r="VMU34" s="381"/>
      <c r="VMV34" s="381"/>
      <c r="VMW34" s="381"/>
      <c r="VMX34" s="381"/>
      <c r="VMY34" s="381"/>
      <c r="VMZ34" s="381"/>
      <c r="VNA34" s="381"/>
      <c r="VNB34" s="381"/>
      <c r="VNC34" s="381"/>
      <c r="VND34" s="381"/>
      <c r="VNE34" s="381"/>
      <c r="VNF34" s="381"/>
      <c r="VNG34" s="381"/>
      <c r="VNH34" s="381"/>
      <c r="VNI34" s="381"/>
      <c r="VNJ34" s="381"/>
      <c r="VNK34" s="381"/>
      <c r="VNL34" s="381"/>
      <c r="VNM34" s="381"/>
      <c r="VNN34" s="381"/>
      <c r="VNO34" s="381"/>
      <c r="VNP34" s="381"/>
      <c r="VNQ34" s="381"/>
      <c r="VNR34" s="381"/>
      <c r="VNS34" s="381"/>
      <c r="VNT34" s="381"/>
      <c r="VNU34" s="381"/>
      <c r="VNV34" s="381"/>
      <c r="VNW34" s="381"/>
      <c r="VNX34" s="381"/>
      <c r="VNY34" s="381"/>
      <c r="VNZ34" s="381"/>
      <c r="VOA34" s="381"/>
      <c r="VOB34" s="381"/>
      <c r="VOC34" s="381"/>
      <c r="VOD34" s="381"/>
      <c r="VOE34" s="381"/>
      <c r="VOF34" s="381"/>
      <c r="VOG34" s="381"/>
      <c r="VOH34" s="381"/>
      <c r="VOI34" s="381"/>
      <c r="VOJ34" s="381"/>
      <c r="VOK34" s="381"/>
      <c r="VOL34" s="381"/>
      <c r="VOM34" s="381"/>
      <c r="VON34" s="381"/>
      <c r="VOO34" s="381"/>
      <c r="VOP34" s="381"/>
      <c r="VOQ34" s="381"/>
      <c r="VOR34" s="381"/>
      <c r="VOS34" s="381"/>
      <c r="VOT34" s="381"/>
      <c r="VOU34" s="381"/>
      <c r="VOV34" s="381"/>
      <c r="VOW34" s="381"/>
      <c r="VOX34" s="381"/>
      <c r="VOY34" s="381"/>
      <c r="VOZ34" s="381"/>
      <c r="VPA34" s="381"/>
      <c r="VPB34" s="381"/>
      <c r="VPC34" s="381"/>
      <c r="VPD34" s="381"/>
      <c r="VPE34" s="381"/>
      <c r="VPF34" s="381"/>
      <c r="VPG34" s="381"/>
      <c r="VPH34" s="381"/>
      <c r="VPI34" s="381"/>
      <c r="VPJ34" s="381"/>
      <c r="VPK34" s="381"/>
      <c r="VPL34" s="381"/>
      <c r="VPM34" s="381"/>
      <c r="VPN34" s="381"/>
      <c r="VPO34" s="381"/>
      <c r="VPP34" s="381"/>
      <c r="VPQ34" s="381"/>
      <c r="VPR34" s="381"/>
      <c r="VPS34" s="381"/>
      <c r="VPT34" s="381"/>
      <c r="VPU34" s="381"/>
      <c r="VPV34" s="381"/>
      <c r="VPW34" s="381"/>
      <c r="VPX34" s="381"/>
      <c r="VPY34" s="381"/>
      <c r="VPZ34" s="381"/>
      <c r="VQA34" s="381"/>
      <c r="VQB34" s="381"/>
      <c r="VQC34" s="381"/>
      <c r="VQD34" s="381"/>
      <c r="VQE34" s="381"/>
      <c r="VQF34" s="381"/>
      <c r="VQG34" s="381"/>
      <c r="VQH34" s="381"/>
      <c r="VQI34" s="381"/>
      <c r="VQJ34" s="381"/>
      <c r="VQK34" s="381"/>
      <c r="VQL34" s="381"/>
      <c r="VQM34" s="381"/>
      <c r="VQN34" s="381"/>
      <c r="VQO34" s="381"/>
      <c r="VQP34" s="381"/>
      <c r="VQQ34" s="381"/>
      <c r="VQR34" s="381"/>
      <c r="VQS34" s="381"/>
      <c r="VQT34" s="381"/>
      <c r="VQU34" s="381"/>
      <c r="VQV34" s="381"/>
      <c r="VQW34" s="381"/>
      <c r="VQX34" s="381"/>
      <c r="VQY34" s="381"/>
      <c r="VQZ34" s="381"/>
      <c r="VRA34" s="381"/>
      <c r="VRB34" s="381"/>
      <c r="VRC34" s="381"/>
      <c r="VRD34" s="381"/>
      <c r="VRE34" s="381"/>
      <c r="VRF34" s="381"/>
      <c r="VRG34" s="381"/>
      <c r="VRH34" s="381"/>
      <c r="VRI34" s="381"/>
      <c r="VRJ34" s="381"/>
      <c r="VRK34" s="381"/>
      <c r="VRL34" s="381"/>
      <c r="VRM34" s="381"/>
      <c r="VRN34" s="381"/>
      <c r="VRO34" s="381"/>
      <c r="VRP34" s="381"/>
      <c r="VRQ34" s="381"/>
      <c r="VRR34" s="381"/>
      <c r="VRS34" s="381"/>
      <c r="VRT34" s="381"/>
      <c r="VRU34" s="381"/>
      <c r="VRV34" s="381"/>
      <c r="VRW34" s="381"/>
      <c r="VRX34" s="381"/>
      <c r="VRY34" s="381"/>
      <c r="VRZ34" s="381"/>
      <c r="VSA34" s="381"/>
      <c r="VSB34" s="381"/>
      <c r="VSC34" s="381"/>
      <c r="VSD34" s="381"/>
      <c r="VSE34" s="381"/>
      <c r="VSF34" s="381"/>
      <c r="VSG34" s="381"/>
      <c r="VSH34" s="381"/>
      <c r="VSI34" s="381"/>
      <c r="VSJ34" s="381"/>
      <c r="VSK34" s="381"/>
      <c r="VSL34" s="381"/>
      <c r="VSM34" s="381"/>
      <c r="VSN34" s="381"/>
      <c r="VSO34" s="381"/>
      <c r="VSP34" s="381"/>
      <c r="VSQ34" s="381"/>
      <c r="VSR34" s="381"/>
      <c r="VSS34" s="381"/>
      <c r="VST34" s="381"/>
      <c r="VSU34" s="381"/>
      <c r="VSV34" s="381"/>
      <c r="VSW34" s="381"/>
      <c r="VSX34" s="381"/>
      <c r="VSY34" s="381"/>
      <c r="VSZ34" s="381"/>
      <c r="VTA34" s="381"/>
      <c r="VTB34" s="381"/>
      <c r="VTC34" s="381"/>
      <c r="VTD34" s="381"/>
      <c r="VTE34" s="381"/>
      <c r="VTF34" s="381"/>
      <c r="VTG34" s="381"/>
      <c r="VTH34" s="381"/>
      <c r="VTI34" s="381"/>
      <c r="VTJ34" s="381"/>
      <c r="VTK34" s="381"/>
      <c r="VTL34" s="381"/>
      <c r="VTM34" s="381"/>
      <c r="VTN34" s="381"/>
      <c r="VTO34" s="381"/>
      <c r="VTP34" s="381"/>
      <c r="VTQ34" s="381"/>
      <c r="VTR34" s="381"/>
      <c r="VTS34" s="381"/>
      <c r="VTT34" s="381"/>
      <c r="VTU34" s="381"/>
      <c r="VTV34" s="381"/>
      <c r="VTW34" s="381"/>
      <c r="VTX34" s="381"/>
      <c r="VTY34" s="381"/>
      <c r="VTZ34" s="381"/>
      <c r="VUA34" s="381"/>
      <c r="VUB34" s="381"/>
      <c r="VUC34" s="381"/>
      <c r="VUD34" s="381"/>
      <c r="VUE34" s="381"/>
      <c r="VUF34" s="381"/>
      <c r="VUG34" s="381"/>
      <c r="VUH34" s="381"/>
      <c r="VUI34" s="381"/>
      <c r="VUJ34" s="381"/>
      <c r="VUK34" s="381"/>
      <c r="VUL34" s="381"/>
      <c r="VUM34" s="381"/>
      <c r="VUN34" s="381"/>
      <c r="VUO34" s="381"/>
      <c r="VUP34" s="381"/>
      <c r="VUQ34" s="381"/>
      <c r="VUR34" s="381"/>
      <c r="VUS34" s="381"/>
      <c r="VUT34" s="381"/>
      <c r="VUU34" s="381"/>
      <c r="VUV34" s="381"/>
      <c r="VUW34" s="381"/>
      <c r="VUX34" s="381"/>
      <c r="VUY34" s="381"/>
      <c r="VUZ34" s="381"/>
      <c r="VVA34" s="381"/>
      <c r="VVB34" s="381"/>
      <c r="VVC34" s="381"/>
      <c r="VVD34" s="381"/>
      <c r="VVE34" s="381"/>
      <c r="VVF34" s="381"/>
      <c r="VVG34" s="381"/>
      <c r="VVH34" s="381"/>
      <c r="VVI34" s="381"/>
      <c r="VVJ34" s="381"/>
      <c r="VVK34" s="381"/>
      <c r="VVL34" s="381"/>
      <c r="VVM34" s="381"/>
      <c r="VVN34" s="381"/>
      <c r="VVO34" s="381"/>
      <c r="VVP34" s="381"/>
      <c r="VVQ34" s="381"/>
      <c r="VVR34" s="381"/>
      <c r="VVS34" s="381"/>
      <c r="VVT34" s="381"/>
      <c r="VVU34" s="381"/>
      <c r="VVV34" s="381"/>
      <c r="VVW34" s="381"/>
      <c r="VVX34" s="381"/>
      <c r="VVY34" s="381"/>
      <c r="VVZ34" s="381"/>
      <c r="VWA34" s="381"/>
      <c r="VWB34" s="381"/>
      <c r="VWC34" s="381"/>
      <c r="VWD34" s="381"/>
      <c r="VWE34" s="381"/>
      <c r="VWF34" s="381"/>
      <c r="VWG34" s="381"/>
      <c r="VWH34" s="381"/>
      <c r="VWI34" s="381"/>
      <c r="VWJ34" s="381"/>
      <c r="VWK34" s="381"/>
      <c r="VWL34" s="381"/>
      <c r="VWM34" s="381"/>
      <c r="VWN34" s="381"/>
      <c r="VWO34" s="381"/>
      <c r="VWP34" s="381"/>
      <c r="VWQ34" s="381"/>
      <c r="VWR34" s="381"/>
      <c r="VWS34" s="381"/>
      <c r="VWT34" s="381"/>
      <c r="VWU34" s="381"/>
      <c r="VWV34" s="381"/>
      <c r="VWW34" s="381"/>
      <c r="VWX34" s="381"/>
      <c r="VWY34" s="381"/>
      <c r="VWZ34" s="381"/>
      <c r="VXA34" s="381"/>
      <c r="VXB34" s="381"/>
      <c r="VXC34" s="381"/>
      <c r="VXD34" s="381"/>
      <c r="VXE34" s="381"/>
      <c r="VXF34" s="381"/>
      <c r="VXG34" s="381"/>
      <c r="VXH34" s="381"/>
      <c r="VXI34" s="381"/>
      <c r="VXJ34" s="381"/>
      <c r="VXK34" s="381"/>
      <c r="VXL34" s="381"/>
      <c r="VXM34" s="381"/>
      <c r="VXN34" s="381"/>
      <c r="VXO34" s="381"/>
      <c r="VXP34" s="381"/>
      <c r="VXQ34" s="381"/>
      <c r="VXR34" s="381"/>
      <c r="VXS34" s="381"/>
      <c r="VXT34" s="381"/>
      <c r="VXU34" s="381"/>
      <c r="VXV34" s="381"/>
      <c r="VXW34" s="381"/>
      <c r="VXX34" s="381"/>
      <c r="VXY34" s="381"/>
      <c r="VXZ34" s="381"/>
      <c r="VYA34" s="381"/>
      <c r="VYB34" s="381"/>
      <c r="VYC34" s="381"/>
      <c r="VYD34" s="381"/>
      <c r="VYE34" s="381"/>
      <c r="VYF34" s="381"/>
      <c r="VYG34" s="381"/>
      <c r="VYH34" s="381"/>
      <c r="VYI34" s="381"/>
      <c r="VYJ34" s="381"/>
      <c r="VYK34" s="381"/>
      <c r="VYL34" s="381"/>
      <c r="VYM34" s="381"/>
      <c r="VYN34" s="381"/>
      <c r="VYO34" s="381"/>
      <c r="VYP34" s="381"/>
      <c r="VYQ34" s="381"/>
      <c r="VYR34" s="381"/>
      <c r="VYS34" s="381"/>
      <c r="VYT34" s="381"/>
      <c r="VYU34" s="381"/>
      <c r="VYV34" s="381"/>
      <c r="VYW34" s="381"/>
      <c r="VYX34" s="381"/>
      <c r="VYY34" s="381"/>
      <c r="VYZ34" s="381"/>
      <c r="VZA34" s="381"/>
      <c r="VZB34" s="381"/>
      <c r="VZC34" s="381"/>
      <c r="VZD34" s="381"/>
      <c r="VZE34" s="381"/>
      <c r="VZF34" s="381"/>
      <c r="VZG34" s="381"/>
      <c r="VZH34" s="381"/>
      <c r="VZI34" s="381"/>
      <c r="VZJ34" s="381"/>
      <c r="VZK34" s="381"/>
      <c r="VZL34" s="381"/>
      <c r="VZM34" s="381"/>
      <c r="VZN34" s="381"/>
      <c r="VZO34" s="381"/>
      <c r="VZP34" s="381"/>
      <c r="VZQ34" s="381"/>
      <c r="VZR34" s="381"/>
      <c r="VZS34" s="381"/>
      <c r="VZT34" s="381"/>
      <c r="VZU34" s="381"/>
      <c r="VZV34" s="381"/>
      <c r="VZW34" s="381"/>
      <c r="VZX34" s="381"/>
      <c r="VZY34" s="381"/>
      <c r="VZZ34" s="381"/>
      <c r="WAA34" s="381"/>
      <c r="WAB34" s="381"/>
      <c r="WAC34" s="381"/>
      <c r="WAD34" s="381"/>
      <c r="WAE34" s="381"/>
      <c r="WAF34" s="381"/>
      <c r="WAG34" s="381"/>
      <c r="WAH34" s="381"/>
      <c r="WAI34" s="381"/>
      <c r="WAJ34" s="381"/>
      <c r="WAK34" s="381"/>
      <c r="WAL34" s="381"/>
      <c r="WAM34" s="381"/>
      <c r="WAN34" s="381"/>
      <c r="WAO34" s="381"/>
      <c r="WAP34" s="381"/>
      <c r="WAQ34" s="381"/>
      <c r="WAR34" s="381"/>
      <c r="WAS34" s="381"/>
      <c r="WAT34" s="381"/>
      <c r="WAU34" s="381"/>
      <c r="WAV34" s="381"/>
      <c r="WAW34" s="381"/>
      <c r="WAX34" s="381"/>
      <c r="WAY34" s="381"/>
      <c r="WAZ34" s="381"/>
      <c r="WBA34" s="381"/>
      <c r="WBB34" s="381"/>
      <c r="WBC34" s="381"/>
      <c r="WBD34" s="381"/>
      <c r="WBE34" s="381"/>
      <c r="WBF34" s="381"/>
      <c r="WBG34" s="381"/>
      <c r="WBH34" s="381"/>
      <c r="WBI34" s="381"/>
      <c r="WBJ34" s="381"/>
      <c r="WBK34" s="381"/>
      <c r="WBL34" s="381"/>
      <c r="WBM34" s="381"/>
      <c r="WBN34" s="381"/>
      <c r="WBO34" s="381"/>
      <c r="WBP34" s="381"/>
      <c r="WBQ34" s="381"/>
      <c r="WBR34" s="381"/>
      <c r="WBS34" s="381"/>
      <c r="WBT34" s="381"/>
      <c r="WBU34" s="381"/>
      <c r="WBV34" s="381"/>
      <c r="WBW34" s="381"/>
      <c r="WBX34" s="381"/>
      <c r="WBY34" s="381"/>
      <c r="WBZ34" s="381"/>
      <c r="WCA34" s="381"/>
      <c r="WCB34" s="381"/>
      <c r="WCC34" s="381"/>
      <c r="WCD34" s="381"/>
      <c r="WCE34" s="381"/>
      <c r="WCF34" s="381"/>
      <c r="WCG34" s="381"/>
      <c r="WCH34" s="381"/>
      <c r="WCI34" s="381"/>
      <c r="WCJ34" s="381"/>
      <c r="WCK34" s="381"/>
      <c r="WCL34" s="381"/>
      <c r="WCM34" s="381"/>
      <c r="WCN34" s="381"/>
      <c r="WCO34" s="381"/>
      <c r="WCP34" s="381"/>
      <c r="WCQ34" s="381"/>
      <c r="WCR34" s="381"/>
      <c r="WCS34" s="381"/>
      <c r="WCT34" s="381"/>
      <c r="WCU34" s="381"/>
      <c r="WCV34" s="381"/>
      <c r="WCW34" s="381"/>
      <c r="WCX34" s="381"/>
      <c r="WCY34" s="381"/>
      <c r="WCZ34" s="381"/>
      <c r="WDA34" s="381"/>
      <c r="WDB34" s="381"/>
      <c r="WDC34" s="381"/>
      <c r="WDD34" s="381"/>
      <c r="WDE34" s="381"/>
      <c r="WDF34" s="381"/>
      <c r="WDG34" s="381"/>
      <c r="WDH34" s="381"/>
      <c r="WDI34" s="381"/>
      <c r="WDJ34" s="381"/>
      <c r="WDK34" s="381"/>
      <c r="WDL34" s="381"/>
      <c r="WDM34" s="381"/>
      <c r="WDN34" s="381"/>
      <c r="WDO34" s="381"/>
      <c r="WDP34" s="381"/>
      <c r="WDQ34" s="381"/>
      <c r="WDR34" s="381"/>
      <c r="WDS34" s="381"/>
      <c r="WDT34" s="381"/>
      <c r="WDU34" s="381"/>
      <c r="WDV34" s="381"/>
      <c r="WDW34" s="381"/>
      <c r="WDX34" s="381"/>
      <c r="WDY34" s="381"/>
      <c r="WDZ34" s="381"/>
      <c r="WEA34" s="381"/>
      <c r="WEB34" s="381"/>
      <c r="WEC34" s="381"/>
      <c r="WED34" s="381"/>
      <c r="WEE34" s="381"/>
      <c r="WEF34" s="381"/>
      <c r="WEG34" s="381"/>
      <c r="WEH34" s="381"/>
      <c r="WEI34" s="381"/>
      <c r="WEJ34" s="381"/>
      <c r="WEK34" s="381"/>
      <c r="WEL34" s="381"/>
      <c r="WEM34" s="381"/>
      <c r="WEN34" s="381"/>
      <c r="WEO34" s="381"/>
      <c r="WEP34" s="381"/>
      <c r="WEQ34" s="381"/>
      <c r="WER34" s="381"/>
      <c r="WES34" s="381"/>
      <c r="WET34" s="381"/>
      <c r="WEU34" s="381"/>
      <c r="WEV34" s="381"/>
      <c r="WEW34" s="381"/>
      <c r="WEX34" s="381"/>
      <c r="WEY34" s="381"/>
      <c r="WEZ34" s="381"/>
      <c r="WFA34" s="381"/>
      <c r="WFB34" s="381"/>
      <c r="WFC34" s="381"/>
      <c r="WFD34" s="381"/>
      <c r="WFE34" s="381"/>
      <c r="WFF34" s="381"/>
      <c r="WFG34" s="381"/>
      <c r="WFH34" s="381"/>
      <c r="WFI34" s="381"/>
      <c r="WFJ34" s="381"/>
      <c r="WFK34" s="381"/>
      <c r="WFL34" s="381"/>
      <c r="WFM34" s="381"/>
      <c r="WFN34" s="381"/>
      <c r="WFO34" s="381"/>
      <c r="WFP34" s="381"/>
      <c r="WFQ34" s="381"/>
      <c r="WFR34" s="381"/>
      <c r="WFS34" s="381"/>
      <c r="WFT34" s="381"/>
      <c r="WFU34" s="381"/>
      <c r="WFV34" s="381"/>
      <c r="WFW34" s="381"/>
      <c r="WFX34" s="381"/>
      <c r="WFY34" s="381"/>
      <c r="WFZ34" s="381"/>
      <c r="WGA34" s="381"/>
      <c r="WGB34" s="381"/>
      <c r="WGC34" s="381"/>
      <c r="WGD34" s="381"/>
      <c r="WGE34" s="381"/>
      <c r="WGF34" s="381"/>
      <c r="WGG34" s="381"/>
      <c r="WGH34" s="381"/>
      <c r="WGI34" s="381"/>
      <c r="WGJ34" s="381"/>
      <c r="WGK34" s="381"/>
      <c r="WGL34" s="381"/>
      <c r="WGM34" s="381"/>
      <c r="WGN34" s="381"/>
      <c r="WGO34" s="381"/>
      <c r="WGP34" s="381"/>
      <c r="WGQ34" s="381"/>
      <c r="WGR34" s="381"/>
      <c r="WGS34" s="381"/>
      <c r="WGT34" s="381"/>
      <c r="WGU34" s="381"/>
      <c r="WGV34" s="381"/>
      <c r="WGW34" s="381"/>
      <c r="WGX34" s="381"/>
      <c r="WGY34" s="381"/>
      <c r="WGZ34" s="381"/>
      <c r="WHA34" s="381"/>
      <c r="WHB34" s="381"/>
      <c r="WHC34" s="381"/>
      <c r="WHD34" s="381"/>
      <c r="WHE34" s="381"/>
      <c r="WHF34" s="381"/>
      <c r="WHG34" s="381"/>
      <c r="WHH34" s="381"/>
      <c r="WHI34" s="381"/>
      <c r="WHJ34" s="381"/>
      <c r="WHK34" s="381"/>
      <c r="WHL34" s="381"/>
      <c r="WHM34" s="381"/>
      <c r="WHN34" s="381"/>
      <c r="WHO34" s="381"/>
      <c r="WHP34" s="381"/>
      <c r="WHQ34" s="381"/>
      <c r="WHR34" s="381"/>
      <c r="WHS34" s="381"/>
      <c r="WHT34" s="381"/>
      <c r="WHU34" s="381"/>
      <c r="WHV34" s="381"/>
      <c r="WHW34" s="381"/>
      <c r="WHX34" s="381"/>
      <c r="WHY34" s="381"/>
      <c r="WHZ34" s="381"/>
      <c r="WIA34" s="381"/>
      <c r="WIB34" s="381"/>
      <c r="WIC34" s="381"/>
      <c r="WID34" s="381"/>
      <c r="WIE34" s="381"/>
      <c r="WIF34" s="381"/>
      <c r="WIG34" s="381"/>
      <c r="WIH34" s="381"/>
      <c r="WII34" s="381"/>
      <c r="WIJ34" s="381"/>
      <c r="WIK34" s="381"/>
      <c r="WIL34" s="381"/>
      <c r="WIM34" s="381"/>
      <c r="WIN34" s="381"/>
      <c r="WIO34" s="381"/>
      <c r="WIP34" s="381"/>
      <c r="WIQ34" s="381"/>
      <c r="WIR34" s="381"/>
      <c r="WIS34" s="381"/>
      <c r="WIT34" s="381"/>
      <c r="WIU34" s="381"/>
      <c r="WIV34" s="381"/>
      <c r="WIW34" s="381"/>
      <c r="WIX34" s="381"/>
      <c r="WIY34" s="381"/>
      <c r="WIZ34" s="381"/>
      <c r="WJA34" s="381"/>
      <c r="WJB34" s="381"/>
      <c r="WJC34" s="381"/>
      <c r="WJD34" s="381"/>
      <c r="WJE34" s="381"/>
      <c r="WJF34" s="381"/>
      <c r="WJG34" s="381"/>
      <c r="WJH34" s="381"/>
      <c r="WJI34" s="381"/>
      <c r="WJJ34" s="381"/>
      <c r="WJK34" s="381"/>
      <c r="WJL34" s="381"/>
      <c r="WJM34" s="381"/>
      <c r="WJN34" s="381"/>
      <c r="WJO34" s="381"/>
      <c r="WJP34" s="381"/>
      <c r="WJQ34" s="381"/>
      <c r="WJR34" s="381"/>
      <c r="WJS34" s="381"/>
      <c r="WJT34" s="381"/>
      <c r="WJU34" s="381"/>
      <c r="WJV34" s="381"/>
      <c r="WJW34" s="381"/>
      <c r="WJX34" s="381"/>
      <c r="WJY34" s="381"/>
      <c r="WJZ34" s="381"/>
      <c r="WKA34" s="381"/>
      <c r="WKB34" s="381"/>
      <c r="WKC34" s="381"/>
      <c r="WKD34" s="381"/>
      <c r="WKE34" s="381"/>
      <c r="WKF34" s="381"/>
      <c r="WKG34" s="381"/>
      <c r="WKH34" s="381"/>
      <c r="WKI34" s="381"/>
      <c r="WKJ34" s="381"/>
      <c r="WKK34" s="381"/>
      <c r="WKL34" s="381"/>
      <c r="WKM34" s="381"/>
      <c r="WKN34" s="381"/>
      <c r="WKO34" s="381"/>
      <c r="WKP34" s="381"/>
      <c r="WKQ34" s="381"/>
      <c r="WKR34" s="381"/>
      <c r="WKS34" s="381"/>
      <c r="WKT34" s="381"/>
      <c r="WKU34" s="381"/>
      <c r="WKV34" s="381"/>
      <c r="WKW34" s="381"/>
      <c r="WKX34" s="381"/>
      <c r="WKY34" s="381"/>
      <c r="WKZ34" s="381"/>
      <c r="WLA34" s="381"/>
      <c r="WLB34" s="381"/>
      <c r="WLC34" s="381"/>
      <c r="WLD34" s="381"/>
      <c r="WLE34" s="381"/>
      <c r="WLF34" s="381"/>
      <c r="WLG34" s="381"/>
      <c r="WLH34" s="381"/>
      <c r="WLI34" s="381"/>
      <c r="WLJ34" s="381"/>
      <c r="WLK34" s="381"/>
      <c r="WLL34" s="381"/>
      <c r="WLM34" s="381"/>
      <c r="WLN34" s="381"/>
      <c r="WLO34" s="381"/>
      <c r="WLP34" s="381"/>
      <c r="WLQ34" s="381"/>
      <c r="WLR34" s="381"/>
      <c r="WLS34" s="381"/>
      <c r="WLT34" s="381"/>
      <c r="WLU34" s="381"/>
      <c r="WLV34" s="381"/>
      <c r="WLW34" s="381"/>
      <c r="WLX34" s="381"/>
      <c r="WLY34" s="381"/>
      <c r="WLZ34" s="381"/>
      <c r="WMA34" s="381"/>
      <c r="WMB34" s="381"/>
      <c r="WMC34" s="381"/>
      <c r="WMD34" s="381"/>
      <c r="WME34" s="381"/>
      <c r="WMF34" s="381"/>
      <c r="WMG34" s="381"/>
      <c r="WMH34" s="381"/>
      <c r="WMI34" s="381"/>
      <c r="WMJ34" s="381"/>
      <c r="WMK34" s="381"/>
      <c r="WML34" s="381"/>
      <c r="WMM34" s="381"/>
      <c r="WMN34" s="381"/>
      <c r="WMO34" s="381"/>
      <c r="WMP34" s="381"/>
      <c r="WMQ34" s="381"/>
      <c r="WMR34" s="381"/>
      <c r="WMS34" s="381"/>
      <c r="WMT34" s="381"/>
      <c r="WMU34" s="381"/>
      <c r="WMV34" s="381"/>
      <c r="WMW34" s="381"/>
      <c r="WMX34" s="381"/>
      <c r="WMY34" s="381"/>
      <c r="WMZ34" s="381"/>
      <c r="WNA34" s="381"/>
      <c r="WNB34" s="381"/>
      <c r="WNC34" s="381"/>
      <c r="WND34" s="381"/>
      <c r="WNE34" s="381"/>
      <c r="WNF34" s="381"/>
      <c r="WNG34" s="381"/>
      <c r="WNH34" s="381"/>
      <c r="WNI34" s="381"/>
      <c r="WNJ34" s="381"/>
      <c r="WNK34" s="381"/>
      <c r="WNL34" s="381"/>
      <c r="WNM34" s="381"/>
      <c r="WNN34" s="381"/>
      <c r="WNO34" s="381"/>
      <c r="WNP34" s="381"/>
      <c r="WNQ34" s="381"/>
      <c r="WNR34" s="381"/>
      <c r="WNS34" s="381"/>
      <c r="WNT34" s="381"/>
      <c r="WNU34" s="381"/>
      <c r="WNV34" s="381"/>
      <c r="WNW34" s="381"/>
      <c r="WNX34" s="381"/>
      <c r="WNY34" s="381"/>
      <c r="WNZ34" s="381"/>
      <c r="WOA34" s="381"/>
      <c r="WOB34" s="381"/>
      <c r="WOC34" s="381"/>
      <c r="WOD34" s="381"/>
      <c r="WOE34" s="381"/>
      <c r="WOF34" s="381"/>
      <c r="WOG34" s="381"/>
      <c r="WOH34" s="381"/>
      <c r="WOI34" s="381"/>
      <c r="WOJ34" s="381"/>
      <c r="WOK34" s="381"/>
      <c r="WOL34" s="381"/>
      <c r="WOM34" s="381"/>
      <c r="WON34" s="381"/>
      <c r="WOO34" s="381"/>
      <c r="WOP34" s="381"/>
      <c r="WOQ34" s="381"/>
      <c r="WOR34" s="381"/>
      <c r="WOS34" s="381"/>
      <c r="WOT34" s="381"/>
      <c r="WOU34" s="381"/>
      <c r="WOV34" s="381"/>
      <c r="WOW34" s="381"/>
      <c r="WOX34" s="381"/>
      <c r="WOY34" s="381"/>
      <c r="WOZ34" s="381"/>
      <c r="WPA34" s="381"/>
      <c r="WPB34" s="381"/>
      <c r="WPC34" s="381"/>
      <c r="WPD34" s="381"/>
      <c r="WPE34" s="381"/>
      <c r="WPF34" s="381"/>
      <c r="WPG34" s="381"/>
      <c r="WPH34" s="381"/>
      <c r="WPI34" s="381"/>
      <c r="WPJ34" s="381"/>
      <c r="WPK34" s="381"/>
      <c r="WPL34" s="381"/>
      <c r="WPM34" s="381"/>
      <c r="WPN34" s="381"/>
      <c r="WPO34" s="381"/>
      <c r="WPP34" s="381"/>
      <c r="WPQ34" s="381"/>
      <c r="WPR34" s="381"/>
      <c r="WPS34" s="381"/>
      <c r="WPT34" s="381"/>
      <c r="WPU34" s="381"/>
      <c r="WPV34" s="381"/>
      <c r="WPW34" s="381"/>
      <c r="WPX34" s="381"/>
      <c r="WPY34" s="381"/>
      <c r="WPZ34" s="381"/>
      <c r="WQA34" s="381"/>
      <c r="WQB34" s="381"/>
      <c r="WQC34" s="381"/>
      <c r="WQD34" s="381"/>
      <c r="WQE34" s="381"/>
      <c r="WQF34" s="381"/>
      <c r="WQG34" s="381"/>
      <c r="WQH34" s="381"/>
      <c r="WQI34" s="381"/>
      <c r="WQJ34" s="381"/>
      <c r="WQK34" s="381"/>
      <c r="WQL34" s="381"/>
      <c r="WQM34" s="381"/>
      <c r="WQN34" s="381"/>
      <c r="WQO34" s="381"/>
      <c r="WQP34" s="381"/>
      <c r="WQQ34" s="381"/>
      <c r="WQR34" s="381"/>
      <c r="WQS34" s="381"/>
      <c r="WQT34" s="381"/>
      <c r="WQU34" s="381"/>
      <c r="WQV34" s="381"/>
      <c r="WQW34" s="381"/>
      <c r="WQX34" s="381"/>
      <c r="WQY34" s="381"/>
      <c r="WQZ34" s="381"/>
      <c r="WRA34" s="381"/>
      <c r="WRB34" s="381"/>
      <c r="WRC34" s="381"/>
      <c r="WRD34" s="381"/>
      <c r="WRE34" s="381"/>
      <c r="WRF34" s="381"/>
      <c r="WRG34" s="381"/>
      <c r="WRH34" s="381"/>
      <c r="WRI34" s="381"/>
      <c r="WRJ34" s="381"/>
      <c r="WRK34" s="381"/>
      <c r="WRL34" s="381"/>
      <c r="WRM34" s="381"/>
      <c r="WRN34" s="381"/>
      <c r="WRO34" s="381"/>
      <c r="WRP34" s="381"/>
      <c r="WRQ34" s="381"/>
      <c r="WRR34" s="381"/>
      <c r="WRS34" s="381"/>
      <c r="WRT34" s="381"/>
      <c r="WRU34" s="381"/>
      <c r="WRV34" s="381"/>
      <c r="WRW34" s="381"/>
      <c r="WRX34" s="381"/>
      <c r="WRY34" s="381"/>
      <c r="WRZ34" s="381"/>
      <c r="WSA34" s="381"/>
      <c r="WSB34" s="381"/>
      <c r="WSC34" s="381"/>
      <c r="WSD34" s="381"/>
      <c r="WSE34" s="381"/>
      <c r="WSF34" s="381"/>
      <c r="WSG34" s="381"/>
      <c r="WSH34" s="381"/>
      <c r="WSI34" s="381"/>
      <c r="WSJ34" s="381"/>
      <c r="WSK34" s="381"/>
      <c r="WSL34" s="381"/>
      <c r="WSM34" s="381"/>
      <c r="WSN34" s="381"/>
      <c r="WSO34" s="381"/>
      <c r="WSP34" s="381"/>
      <c r="WSQ34" s="381"/>
      <c r="WSR34" s="381"/>
      <c r="WSS34" s="381"/>
      <c r="WST34" s="381"/>
      <c r="WSU34" s="381"/>
      <c r="WSV34" s="381"/>
      <c r="WSW34" s="381"/>
      <c r="WSX34" s="381"/>
      <c r="WSY34" s="381"/>
      <c r="WSZ34" s="381"/>
      <c r="WTA34" s="381"/>
      <c r="WTB34" s="381"/>
      <c r="WTC34" s="381"/>
      <c r="WTD34" s="381"/>
      <c r="WTE34" s="381"/>
      <c r="WTF34" s="381"/>
      <c r="WTG34" s="381"/>
      <c r="WTH34" s="381"/>
      <c r="WTI34" s="381"/>
      <c r="WTJ34" s="381"/>
      <c r="WTK34" s="381"/>
      <c r="WTL34" s="381"/>
      <c r="WTM34" s="381"/>
      <c r="WTN34" s="381"/>
      <c r="WTO34" s="381"/>
      <c r="WTP34" s="381"/>
      <c r="WTQ34" s="381"/>
      <c r="WTR34" s="381"/>
      <c r="WTS34" s="381"/>
      <c r="WTT34" s="381"/>
      <c r="WTU34" s="381"/>
      <c r="WTV34" s="381"/>
      <c r="WTW34" s="381"/>
      <c r="WTX34" s="381"/>
      <c r="WTY34" s="381"/>
      <c r="WTZ34" s="381"/>
      <c r="WUA34" s="381"/>
      <c r="WUB34" s="381"/>
      <c r="WUC34" s="381"/>
      <c r="WUD34" s="381"/>
      <c r="WUE34" s="381"/>
      <c r="WUF34" s="381"/>
      <c r="WUG34" s="381"/>
      <c r="WUH34" s="381"/>
      <c r="WUI34" s="381"/>
      <c r="WUJ34" s="381"/>
      <c r="WUK34" s="381"/>
      <c r="WUL34" s="381"/>
      <c r="WUM34" s="381"/>
      <c r="WUN34" s="381"/>
      <c r="WUO34" s="381"/>
      <c r="WUP34" s="381"/>
      <c r="WUQ34" s="381"/>
      <c r="WUR34" s="381"/>
      <c r="WUS34" s="381"/>
      <c r="WUT34" s="381"/>
      <c r="WUU34" s="381"/>
      <c r="WUV34" s="381"/>
      <c r="WUW34" s="381"/>
      <c r="WUX34" s="381"/>
      <c r="WUY34" s="381"/>
      <c r="WUZ34" s="381"/>
      <c r="WVA34" s="381"/>
      <c r="WVB34" s="381"/>
      <c r="WVC34" s="381"/>
      <c r="WVD34" s="381"/>
      <c r="WVE34" s="381"/>
      <c r="WVF34" s="381"/>
      <c r="WVG34" s="381"/>
      <c r="WVH34" s="381"/>
      <c r="WVI34" s="381"/>
      <c r="WVJ34" s="381"/>
      <c r="WVK34" s="381"/>
      <c r="WVL34" s="381"/>
      <c r="WVM34" s="381"/>
      <c r="WVN34" s="381"/>
      <c r="WVO34" s="381"/>
      <c r="WVP34" s="381"/>
      <c r="WVQ34" s="381"/>
      <c r="WVR34" s="381"/>
      <c r="WVS34" s="381"/>
      <c r="WVT34" s="381"/>
      <c r="WVU34" s="381"/>
      <c r="WVV34" s="381"/>
      <c r="WVW34" s="381"/>
      <c r="WVX34" s="381"/>
      <c r="WVY34" s="381"/>
      <c r="WVZ34" s="381"/>
      <c r="WWA34" s="381"/>
      <c r="WWB34" s="381"/>
      <c r="WWC34" s="381"/>
      <c r="WWD34" s="381"/>
      <c r="WWE34" s="381"/>
      <c r="WWF34" s="381"/>
      <c r="WWG34" s="381"/>
      <c r="WWH34" s="381"/>
      <c r="WWI34" s="381"/>
      <c r="WWJ34" s="381"/>
      <c r="WWK34" s="381"/>
      <c r="WWL34" s="381"/>
      <c r="WWM34" s="381"/>
      <c r="WWN34" s="381"/>
      <c r="WWO34" s="381"/>
      <c r="WWP34" s="381"/>
      <c r="WWQ34" s="381"/>
      <c r="WWR34" s="381"/>
      <c r="WWS34" s="381"/>
      <c r="WWT34" s="381"/>
      <c r="WWU34" s="381"/>
      <c r="WWV34" s="381"/>
      <c r="WWW34" s="381"/>
      <c r="WWX34" s="381"/>
      <c r="WWY34" s="381"/>
      <c r="WWZ34" s="381"/>
      <c r="WXA34" s="381"/>
      <c r="WXB34" s="381"/>
      <c r="WXC34" s="381"/>
      <c r="WXD34" s="381"/>
      <c r="WXE34" s="381"/>
      <c r="WXF34" s="381"/>
      <c r="WXG34" s="381"/>
      <c r="WXH34" s="381"/>
      <c r="WXI34" s="381"/>
      <c r="WXJ34" s="381"/>
      <c r="WXK34" s="381"/>
      <c r="WXL34" s="381"/>
      <c r="WXM34" s="381"/>
      <c r="WXN34" s="381"/>
      <c r="WXO34" s="381"/>
      <c r="WXP34" s="381"/>
      <c r="WXQ34" s="381"/>
      <c r="WXR34" s="381"/>
      <c r="WXS34" s="381"/>
      <c r="WXT34" s="381"/>
      <c r="WXU34" s="381"/>
      <c r="WXV34" s="381"/>
      <c r="WXW34" s="381"/>
      <c r="WXX34" s="381"/>
      <c r="WXY34" s="381"/>
      <c r="WXZ34" s="381"/>
      <c r="WYA34" s="381"/>
      <c r="WYB34" s="381"/>
      <c r="WYC34" s="381"/>
      <c r="WYD34" s="381"/>
      <c r="WYE34" s="381"/>
      <c r="WYF34" s="381"/>
      <c r="WYG34" s="381"/>
      <c r="WYH34" s="381"/>
      <c r="WYI34" s="381"/>
      <c r="WYJ34" s="381"/>
      <c r="WYK34" s="381"/>
      <c r="WYL34" s="381"/>
      <c r="WYM34" s="381"/>
      <c r="WYN34" s="381"/>
      <c r="WYO34" s="381"/>
      <c r="WYP34" s="381"/>
      <c r="WYQ34" s="381"/>
      <c r="WYR34" s="381"/>
      <c r="WYS34" s="381"/>
      <c r="WYT34" s="381"/>
      <c r="WYU34" s="381"/>
      <c r="WYV34" s="381"/>
      <c r="WYW34" s="381"/>
      <c r="WYX34" s="381"/>
      <c r="WYY34" s="381"/>
      <c r="WYZ34" s="381"/>
      <c r="WZA34" s="381"/>
      <c r="WZB34" s="381"/>
      <c r="WZC34" s="381"/>
      <c r="WZD34" s="381"/>
      <c r="WZE34" s="381"/>
      <c r="WZF34" s="381"/>
      <c r="WZG34" s="381"/>
      <c r="WZH34" s="381"/>
      <c r="WZI34" s="381"/>
      <c r="WZJ34" s="381"/>
      <c r="WZK34" s="381"/>
      <c r="WZL34" s="381"/>
      <c r="WZM34" s="381"/>
      <c r="WZN34" s="381"/>
      <c r="WZO34" s="381"/>
      <c r="WZP34" s="381"/>
      <c r="WZQ34" s="381"/>
      <c r="WZR34" s="381"/>
      <c r="WZS34" s="381"/>
      <c r="WZT34" s="381"/>
      <c r="WZU34" s="381"/>
      <c r="WZV34" s="381"/>
      <c r="WZW34" s="381"/>
      <c r="WZX34" s="381"/>
      <c r="WZY34" s="381"/>
      <c r="WZZ34" s="381"/>
      <c r="XAA34" s="381"/>
      <c r="XAB34" s="381"/>
      <c r="XAC34" s="381"/>
      <c r="XAD34" s="381"/>
      <c r="XAE34" s="381"/>
      <c r="XAF34" s="381"/>
      <c r="XAG34" s="381"/>
      <c r="XAH34" s="381"/>
      <c r="XAI34" s="381"/>
      <c r="XAJ34" s="381"/>
      <c r="XAK34" s="381"/>
      <c r="XAL34" s="381"/>
      <c r="XAM34" s="381"/>
      <c r="XAN34" s="381"/>
      <c r="XAO34" s="381"/>
      <c r="XAP34" s="381"/>
      <c r="XAQ34" s="381"/>
      <c r="XAR34" s="381"/>
      <c r="XAS34" s="381"/>
      <c r="XAT34" s="381"/>
      <c r="XAU34" s="381"/>
      <c r="XAV34" s="381"/>
      <c r="XAW34" s="381"/>
      <c r="XAX34" s="381"/>
      <c r="XAY34" s="381"/>
      <c r="XAZ34" s="381"/>
      <c r="XBA34" s="381"/>
      <c r="XBB34" s="381"/>
      <c r="XBC34" s="381"/>
      <c r="XBD34" s="381"/>
      <c r="XBE34" s="381"/>
      <c r="XBF34" s="381"/>
      <c r="XBG34" s="381"/>
      <c r="XBH34" s="381"/>
      <c r="XBI34" s="381"/>
      <c r="XBJ34" s="381"/>
      <c r="XBK34" s="381"/>
      <c r="XBL34" s="381"/>
      <c r="XBM34" s="381"/>
      <c r="XBN34" s="381"/>
      <c r="XBO34" s="381"/>
      <c r="XBP34" s="381"/>
      <c r="XBQ34" s="381"/>
      <c r="XBR34" s="381"/>
      <c r="XBS34" s="381"/>
      <c r="XBT34" s="381"/>
      <c r="XBU34" s="381"/>
      <c r="XBV34" s="381"/>
      <c r="XBW34" s="381"/>
      <c r="XBX34" s="381"/>
      <c r="XBY34" s="381"/>
      <c r="XBZ34" s="381"/>
      <c r="XCA34" s="381"/>
      <c r="XCB34" s="381"/>
      <c r="XCC34" s="381"/>
      <c r="XCD34" s="381"/>
      <c r="XCE34" s="381"/>
      <c r="XCF34" s="381"/>
      <c r="XCG34" s="381"/>
      <c r="XCH34" s="381"/>
      <c r="XCI34" s="381"/>
      <c r="XCJ34" s="381"/>
      <c r="XCK34" s="381"/>
      <c r="XCL34" s="381"/>
      <c r="XCM34" s="381"/>
      <c r="XCN34" s="381"/>
      <c r="XCO34" s="381"/>
      <c r="XCP34" s="381"/>
      <c r="XCQ34" s="381"/>
      <c r="XCR34" s="381"/>
      <c r="XCS34" s="381"/>
      <c r="XCT34" s="381"/>
      <c r="XCU34" s="381"/>
      <c r="XCV34" s="381"/>
      <c r="XCW34" s="381"/>
      <c r="XCX34" s="381"/>
      <c r="XCY34" s="381"/>
      <c r="XCZ34" s="381"/>
      <c r="XDA34" s="381"/>
      <c r="XDB34" s="381"/>
      <c r="XDC34" s="381"/>
      <c r="XDD34" s="381"/>
      <c r="XDE34" s="381"/>
      <c r="XDF34" s="381"/>
      <c r="XDG34" s="381"/>
      <c r="XDH34" s="381"/>
      <c r="XDI34" s="381"/>
      <c r="XDJ34" s="381"/>
      <c r="XDK34" s="381"/>
      <c r="XDL34" s="381"/>
      <c r="XDM34" s="381"/>
      <c r="XDN34" s="381"/>
      <c r="XDO34" s="381"/>
      <c r="XDP34" s="381"/>
      <c r="XDQ34" s="381"/>
      <c r="XDR34" s="381"/>
      <c r="XDS34" s="381"/>
      <c r="XDT34" s="381"/>
      <c r="XDU34" s="381"/>
      <c r="XDV34" s="381"/>
      <c r="XDW34" s="381"/>
      <c r="XDX34" s="381"/>
      <c r="XDY34" s="381"/>
      <c r="XDZ34" s="381"/>
      <c r="XEA34" s="381"/>
      <c r="XEB34" s="381"/>
      <c r="XEC34" s="381"/>
      <c r="XED34" s="381"/>
      <c r="XEE34" s="381"/>
      <c r="XEF34" s="381"/>
      <c r="XEG34" s="381"/>
      <c r="XEH34" s="381"/>
      <c r="XEI34" s="381"/>
      <c r="XEJ34" s="381"/>
      <c r="XEK34" s="381"/>
      <c r="XEL34" s="381"/>
      <c r="XEM34" s="381"/>
      <c r="XEN34" s="381"/>
      <c r="XEO34" s="381"/>
      <c r="XEP34" s="381"/>
      <c r="XEQ34" s="381"/>
      <c r="XER34" s="381"/>
      <c r="XES34" s="381"/>
      <c r="XET34" s="381"/>
      <c r="XEU34" s="381"/>
      <c r="XEV34" s="381"/>
      <c r="XEW34" s="381"/>
      <c r="XEX34" s="381"/>
      <c r="XEY34" s="381"/>
      <c r="XEZ34" s="381"/>
      <c r="XFA34" s="381"/>
      <c r="XFB34" s="381"/>
      <c r="XFC34" s="381"/>
      <c r="XFD34" s="381"/>
    </row>
    <row r="35" spans="1:16384"/>
  </sheetData>
  <sheetProtection password="DC2B" sheet="1" objects="1" scenarios="1" selectLockedCells="1"/>
  <mergeCells count="47">
    <mergeCell ref="D1:H1"/>
    <mergeCell ref="C2:D3"/>
    <mergeCell ref="E2:F2"/>
    <mergeCell ref="G2:H2"/>
    <mergeCell ref="I2:J2"/>
    <mergeCell ref="C19:J19"/>
    <mergeCell ref="C4:C7"/>
    <mergeCell ref="D22:J22"/>
    <mergeCell ref="C15:C18"/>
    <mergeCell ref="G15:H15"/>
    <mergeCell ref="I15:J15"/>
    <mergeCell ref="E16:F16"/>
    <mergeCell ref="G16:H16"/>
    <mergeCell ref="E18:J18"/>
    <mergeCell ref="E15:F15"/>
    <mergeCell ref="I16:J16"/>
    <mergeCell ref="E17:F17"/>
    <mergeCell ref="G17:H17"/>
    <mergeCell ref="I17:J17"/>
    <mergeCell ref="C22:C32"/>
    <mergeCell ref="D23:J23"/>
    <mergeCell ref="O4:O7"/>
    <mergeCell ref="C8:C14"/>
    <mergeCell ref="O8:O14"/>
    <mergeCell ref="D8:J8"/>
    <mergeCell ref="D4:J4"/>
    <mergeCell ref="I24:J24"/>
    <mergeCell ref="E25:F25"/>
    <mergeCell ref="G25:H25"/>
    <mergeCell ref="I25:J25"/>
    <mergeCell ref="E26:F26"/>
    <mergeCell ref="G26:H26"/>
    <mergeCell ref="I26:J26"/>
    <mergeCell ref="E24:F24"/>
    <mergeCell ref="G24:H24"/>
    <mergeCell ref="D28:J28"/>
    <mergeCell ref="E27:J27"/>
    <mergeCell ref="E32:J32"/>
    <mergeCell ref="E30:F30"/>
    <mergeCell ref="G30:H30"/>
    <mergeCell ref="I30:J30"/>
    <mergeCell ref="E31:F31"/>
    <mergeCell ref="G31:H31"/>
    <mergeCell ref="I31:J31"/>
    <mergeCell ref="E29:F29"/>
    <mergeCell ref="G29:H29"/>
    <mergeCell ref="I29:J29"/>
  </mergeCells>
  <phoneticPr fontId="13" type="noConversion"/>
  <conditionalFormatting sqref="F5:F7 F9:F14">
    <cfRule type="expression" dxfId="25" priority="25" stopIfTrue="1">
      <formula>ISBLANK(E5)</formula>
    </cfRule>
    <cfRule type="expression" dxfId="24" priority="26" stopIfTrue="1">
      <formula>NOT(ISBLANK(E5))</formula>
    </cfRule>
  </conditionalFormatting>
  <conditionalFormatting sqref="H5:H7">
    <cfRule type="expression" dxfId="23" priority="15" stopIfTrue="1">
      <formula>ISBLANK(G5)</formula>
    </cfRule>
    <cfRule type="expression" dxfId="22" priority="16" stopIfTrue="1">
      <formula>NOT(ISBLANK(G5))</formula>
    </cfRule>
  </conditionalFormatting>
  <conditionalFormatting sqref="J5:J7">
    <cfRule type="expression" dxfId="21" priority="13" stopIfTrue="1">
      <formula>ISBLANK(I5)</formula>
    </cfRule>
    <cfRule type="expression" dxfId="20" priority="14" stopIfTrue="1">
      <formula>NOT(ISBLANK(I5))</formula>
    </cfRule>
  </conditionalFormatting>
  <conditionalFormatting sqref="H9:H14">
    <cfRule type="expression" dxfId="19" priority="11" stopIfTrue="1">
      <formula>ISBLANK(G9)</formula>
    </cfRule>
    <cfRule type="expression" dxfId="18" priority="12" stopIfTrue="1">
      <formula>NOT(ISBLANK(G9))</formula>
    </cfRule>
  </conditionalFormatting>
  <conditionalFormatting sqref="J9:J14">
    <cfRule type="expression" dxfId="17" priority="9" stopIfTrue="1">
      <formula>ISBLANK(I9)</formula>
    </cfRule>
    <cfRule type="expression" dxfId="16" priority="10" stopIfTrue="1">
      <formula>NOT(ISBLANK(I9))</formula>
    </cfRule>
  </conditionalFormatting>
  <conditionalFormatting sqref="H5:H7">
    <cfRule type="expression" dxfId="15" priority="7" stopIfTrue="1">
      <formula>ISBLANK(G5)</formula>
    </cfRule>
    <cfRule type="expression" dxfId="14" priority="8" stopIfTrue="1">
      <formula>NOT(ISBLANK(G5))</formula>
    </cfRule>
  </conditionalFormatting>
  <conditionalFormatting sqref="J5:J7">
    <cfRule type="expression" dxfId="13" priority="5" stopIfTrue="1">
      <formula>ISBLANK(I5)</formula>
    </cfRule>
    <cfRule type="expression" dxfId="12" priority="6" stopIfTrue="1">
      <formula>NOT(ISBLANK(I5))</formula>
    </cfRule>
  </conditionalFormatting>
  <conditionalFormatting sqref="H9:H14">
    <cfRule type="expression" dxfId="11" priority="3" stopIfTrue="1">
      <formula>ISBLANK(G9)</formula>
    </cfRule>
    <cfRule type="expression" dxfId="10" priority="4" stopIfTrue="1">
      <formula>NOT(ISBLANK(G9))</formula>
    </cfRule>
  </conditionalFormatting>
  <conditionalFormatting sqref="J9:J14">
    <cfRule type="expression" dxfId="9" priority="1" stopIfTrue="1">
      <formula>ISBLANK(I9)</formula>
    </cfRule>
    <cfRule type="expression" dxfId="8" priority="2" stopIfTrue="1">
      <formula>NOT(ISBLANK(I9))</formula>
    </cfRule>
  </conditionalFormatting>
  <dataValidations count="1">
    <dataValidation type="list" allowBlank="1" showInputMessage="1" showErrorMessage="1" errorTitle="Invalid Answer" error="Please enter &quot;YES&quot; or &quot;NO&quot; only" prompt="Please enter &quot;YES&quot; or &quot;NO&quot;" sqref="E5:E7 I9:I14 G9:G14 I5:I7 G5:G7 E9:E14">
      <formula1>$P$3:$Q$3</formula1>
    </dataValidation>
  </dataValidations>
  <pageMargins left="0.45" right="0.45" top="0.5" bottom="0.5" header="0.3" footer="0.3"/>
  <pageSetup orientation="landscape" r:id="rId1"/>
</worksheet>
</file>

<file path=xl/worksheets/sheet14.xml><?xml version="1.0" encoding="utf-8"?>
<worksheet xmlns="http://schemas.openxmlformats.org/spreadsheetml/2006/main" xmlns:r="http://schemas.openxmlformats.org/officeDocument/2006/relationships">
  <sheetPr enableFormatConditionsCalculation="0">
    <tabColor theme="2" tint="-0.499984740745262"/>
  </sheetPr>
  <dimension ref="A1:H37"/>
  <sheetViews>
    <sheetView showGridLines="0" topLeftCell="C1" workbookViewId="0">
      <selection activeCell="C17" sqref="C17:D18"/>
    </sheetView>
  </sheetViews>
  <sheetFormatPr defaultColWidth="0" defaultRowHeight="14.25" zeroHeight="1"/>
  <cols>
    <col min="1" max="2" width="1.75" style="473" customWidth="1"/>
    <col min="3" max="3" width="40" style="648" customWidth="1"/>
    <col min="4" max="4" width="19" style="648" customWidth="1"/>
    <col min="5" max="5" width="1.875" style="17" customWidth="1"/>
    <col min="6" max="6" width="1.875" style="38" customWidth="1"/>
    <col min="7" max="7" width="1.875" style="38" hidden="1" customWidth="1"/>
    <col min="8" max="8" width="1.875" style="648" hidden="1" customWidth="1"/>
    <col min="9" max="16384" width="9" style="648" hidden="1"/>
  </cols>
  <sheetData>
    <row r="1" spans="1:7" s="10" customFormat="1" ht="24" customHeight="1" thickBot="1">
      <c r="A1" s="381"/>
      <c r="B1" s="484"/>
      <c r="C1" s="1478" t="s">
        <v>43</v>
      </c>
      <c r="D1" s="1478"/>
      <c r="E1" s="106"/>
      <c r="F1" s="474"/>
      <c r="G1" s="383"/>
    </row>
    <row r="2" spans="1:7" s="10" customFormat="1" ht="21.75" customHeight="1">
      <c r="A2" s="381"/>
      <c r="B2" s="484"/>
      <c r="C2" s="680"/>
      <c r="D2" s="681" t="s">
        <v>47</v>
      </c>
      <c r="E2" s="106"/>
      <c r="F2" s="474"/>
      <c r="G2" s="383"/>
    </row>
    <row r="3" spans="1:7" s="652" customFormat="1" ht="20.25" customHeight="1">
      <c r="A3" s="650"/>
      <c r="B3" s="651"/>
      <c r="C3" s="608" t="s">
        <v>459</v>
      </c>
      <c r="D3" s="679" t="e">
        <f>'1-Community'!D9:E9</f>
        <v>#N/A</v>
      </c>
      <c r="E3" s="114"/>
      <c r="F3" s="478"/>
      <c r="G3" s="393"/>
    </row>
    <row r="4" spans="1:7" s="652" customFormat="1" ht="21" customHeight="1">
      <c r="A4" s="650"/>
      <c r="B4" s="651"/>
      <c r="C4" s="608" t="s">
        <v>462</v>
      </c>
      <c r="D4" s="679" t="e">
        <f>'2-DFAC (Perm Party)'!E55</f>
        <v>#N/A</v>
      </c>
      <c r="E4" s="114"/>
      <c r="F4" s="478"/>
      <c r="G4" s="107"/>
    </row>
    <row r="5" spans="1:7" s="652" customFormat="1" ht="21" customHeight="1">
      <c r="A5" s="650"/>
      <c r="B5" s="651"/>
      <c r="C5" s="608" t="s">
        <v>461</v>
      </c>
      <c r="D5" s="679" t="e">
        <f>'3-DFAC (Training)'!E75</f>
        <v>#N/A</v>
      </c>
      <c r="E5" s="114"/>
      <c r="F5" s="478"/>
      <c r="G5" s="107"/>
    </row>
    <row r="6" spans="1:7" s="652" customFormat="1" ht="22.5" customHeight="1">
      <c r="A6" s="650"/>
      <c r="B6" s="651"/>
      <c r="C6" s="608" t="s">
        <v>460</v>
      </c>
      <c r="D6" s="679" t="e">
        <f>'4-Fitness Ctr'!E24</f>
        <v>#N/A</v>
      </c>
      <c r="E6" s="114"/>
      <c r="F6" s="478"/>
      <c r="G6" s="107"/>
    </row>
    <row r="7" spans="1:7" s="652" customFormat="1" ht="21" customHeight="1">
      <c r="A7" s="650"/>
      <c r="B7" s="651"/>
      <c r="C7" s="608" t="s">
        <v>463</v>
      </c>
      <c r="D7" s="679" t="e">
        <f>'5-Restaurant (Fast Food)'!E45</f>
        <v>#N/A</v>
      </c>
      <c r="E7" s="114"/>
      <c r="F7" s="478"/>
      <c r="G7" s="107"/>
    </row>
    <row r="8" spans="1:7" s="652" customFormat="1" ht="21" customHeight="1">
      <c r="A8" s="650"/>
      <c r="B8" s="651"/>
      <c r="C8" s="608" t="s">
        <v>464</v>
      </c>
      <c r="D8" s="679" t="e">
        <f>'6-Restaurant (Sit-Down)'!E48</f>
        <v>#N/A</v>
      </c>
      <c r="E8" s="114"/>
      <c r="F8" s="478"/>
      <c r="G8" s="107"/>
    </row>
    <row r="9" spans="1:7" s="652" customFormat="1" ht="21" customHeight="1">
      <c r="A9" s="650"/>
      <c r="B9" s="651"/>
      <c r="C9" s="608" t="s">
        <v>465</v>
      </c>
      <c r="D9" s="679" t="e">
        <f>'7-Snack Shop'!E28</f>
        <v>#N/A</v>
      </c>
      <c r="E9" s="114"/>
      <c r="F9" s="478"/>
      <c r="G9" s="107"/>
    </row>
    <row r="10" spans="1:7" s="652" customFormat="1" ht="24" customHeight="1">
      <c r="A10" s="650"/>
      <c r="B10" s="651"/>
      <c r="C10" s="608" t="s">
        <v>466</v>
      </c>
      <c r="D10" s="679" t="e">
        <f>'8-Stores (Convenience)'!E50</f>
        <v>#N/A</v>
      </c>
      <c r="E10" s="114"/>
      <c r="F10" s="478"/>
      <c r="G10" s="107"/>
    </row>
    <row r="11" spans="1:7" s="652" customFormat="1" ht="20.25" customHeight="1">
      <c r="A11" s="650"/>
      <c r="B11" s="651"/>
      <c r="C11" s="608" t="s">
        <v>467</v>
      </c>
      <c r="D11" s="679" t="e">
        <f>'9-Stores (Commissary)'!E44</f>
        <v>#N/A</v>
      </c>
      <c r="E11" s="114"/>
      <c r="F11" s="478"/>
      <c r="G11" s="107"/>
    </row>
    <row r="12" spans="1:7" s="652" customFormat="1" ht="21.75" customHeight="1">
      <c r="A12" s="650"/>
      <c r="B12" s="651"/>
      <c r="C12" s="608" t="s">
        <v>468</v>
      </c>
      <c r="D12" s="713" t="e">
        <f>'10-Vending (Ref)'!D19</f>
        <v>#N/A</v>
      </c>
      <c r="E12" s="114"/>
      <c r="F12" s="478"/>
      <c r="G12" s="107"/>
    </row>
    <row r="13" spans="1:7" s="652" customFormat="1" ht="21.75" customHeight="1">
      <c r="A13" s="650"/>
      <c r="B13" s="651"/>
      <c r="C13" s="608" t="s">
        <v>469</v>
      </c>
      <c r="D13" s="713" t="e">
        <f>'11-Vending (Non-Ref)'!E10</f>
        <v>#N/A</v>
      </c>
      <c r="E13" s="114"/>
      <c r="F13" s="478"/>
      <c r="G13" s="107"/>
    </row>
    <row r="14" spans="1:7" s="652" customFormat="1" ht="27" customHeight="1" thickBot="1">
      <c r="A14" s="650"/>
      <c r="B14" s="651"/>
      <c r="C14" s="608" t="s">
        <v>470</v>
      </c>
      <c r="D14" s="713" t="e">
        <f>'12-Worksite'!E18</f>
        <v>#N/A</v>
      </c>
      <c r="E14" s="114"/>
      <c r="F14" s="478"/>
      <c r="G14" s="107"/>
    </row>
    <row r="15" spans="1:7" s="10" customFormat="1" ht="20.25" customHeight="1" thickBot="1">
      <c r="A15" s="650"/>
      <c r="B15" s="651"/>
      <c r="C15" s="682" t="s">
        <v>6</v>
      </c>
      <c r="D15" s="3">
        <f>COUNT(D3:D14)</f>
        <v>0</v>
      </c>
      <c r="E15" s="106"/>
      <c r="F15" s="478"/>
      <c r="G15" s="107"/>
    </row>
    <row r="16" spans="1:7" s="10" customFormat="1" ht="28.5" customHeight="1" thickBot="1">
      <c r="A16" s="650"/>
      <c r="B16" s="651"/>
      <c r="C16" s="683" t="s">
        <v>44</v>
      </c>
      <c r="D16" s="714" t="e">
        <f>SUMIF(D3:D14, "&gt;0", D3:D14)/D15</f>
        <v>#DIV/0!</v>
      </c>
      <c r="E16" s="106"/>
      <c r="F16" s="478"/>
      <c r="G16" s="107"/>
    </row>
    <row r="17" spans="1:7" s="10" customFormat="1" ht="45" customHeight="1">
      <c r="A17" s="650"/>
      <c r="B17" s="651"/>
      <c r="C17" s="1479" t="s">
        <v>48</v>
      </c>
      <c r="D17" s="1479"/>
      <c r="E17" s="106"/>
      <c r="F17" s="478"/>
      <c r="G17" s="107"/>
    </row>
    <row r="18" spans="1:7" s="10" customFormat="1">
      <c r="A18" s="650"/>
      <c r="B18" s="651"/>
      <c r="C18" s="1480"/>
      <c r="D18" s="1480"/>
      <c r="E18" s="106"/>
      <c r="F18" s="478"/>
      <c r="G18" s="107"/>
    </row>
    <row r="19" spans="1:7" s="10" customFormat="1">
      <c r="A19" s="650"/>
      <c r="B19" s="650"/>
      <c r="C19" s="650"/>
      <c r="D19" s="650"/>
      <c r="E19" s="650"/>
      <c r="F19" s="478"/>
      <c r="G19" s="107"/>
    </row>
    <row r="20" spans="1:7" hidden="1">
      <c r="A20" s="673"/>
      <c r="B20" s="653"/>
      <c r="E20" s="674"/>
      <c r="F20" s="675"/>
      <c r="G20" s="124"/>
    </row>
    <row r="21" spans="1:7" hidden="1">
      <c r="A21" s="673"/>
      <c r="B21" s="653"/>
      <c r="E21" s="84"/>
      <c r="F21" s="675"/>
      <c r="G21" s="124"/>
    </row>
    <row r="22" spans="1:7" hidden="1">
      <c r="A22" s="673"/>
      <c r="E22" s="673"/>
      <c r="F22" s="673"/>
      <c r="G22" s="675"/>
    </row>
    <row r="23" spans="1:7" hidden="1">
      <c r="A23" s="421"/>
      <c r="E23" s="428"/>
      <c r="F23" s="676"/>
      <c r="G23" s="383"/>
    </row>
    <row r="24" spans="1:7" hidden="1">
      <c r="A24" s="421"/>
      <c r="E24" s="428"/>
      <c r="F24" s="676"/>
      <c r="G24" s="677"/>
    </row>
    <row r="25" spans="1:7" hidden="1">
      <c r="A25" s="421"/>
      <c r="E25" s="428"/>
      <c r="F25" s="676"/>
      <c r="G25" s="383"/>
    </row>
    <row r="26" spans="1:7" hidden="1">
      <c r="A26" s="421"/>
      <c r="E26" s="428"/>
      <c r="F26" s="676"/>
      <c r="G26" s="383"/>
    </row>
    <row r="27" spans="1:7" hidden="1">
      <c r="A27" s="421"/>
      <c r="E27" s="428"/>
      <c r="F27" s="676"/>
      <c r="G27" s="383"/>
    </row>
    <row r="28" spans="1:7" hidden="1">
      <c r="A28" s="421"/>
      <c r="E28" s="428"/>
      <c r="F28" s="676"/>
      <c r="G28" s="383"/>
    </row>
    <row r="29" spans="1:7" hidden="1">
      <c r="A29" s="421"/>
      <c r="E29" s="428"/>
      <c r="F29" s="676"/>
      <c r="G29" s="677"/>
    </row>
    <row r="30" spans="1:7" hidden="1">
      <c r="A30" s="421"/>
      <c r="E30" s="428"/>
      <c r="F30" s="676"/>
      <c r="G30" s="383"/>
    </row>
    <row r="31" spans="1:7" hidden="1">
      <c r="A31" s="421"/>
      <c r="E31" s="428"/>
      <c r="F31" s="676"/>
      <c r="G31" s="383"/>
    </row>
    <row r="32" spans="1:7" hidden="1">
      <c r="A32" s="421"/>
      <c r="E32" s="428"/>
      <c r="F32" s="676"/>
      <c r="G32" s="383"/>
    </row>
    <row r="33" spans="1:7" hidden="1">
      <c r="A33" s="421"/>
      <c r="E33" s="428"/>
      <c r="F33" s="676"/>
      <c r="G33" s="383"/>
    </row>
    <row r="34" spans="1:7" hidden="1">
      <c r="A34" s="421"/>
      <c r="E34" s="678"/>
      <c r="F34" s="676"/>
      <c r="G34" s="425"/>
    </row>
    <row r="35" spans="1:7" hidden="1">
      <c r="A35" s="421"/>
      <c r="E35" s="25"/>
      <c r="F35" s="676"/>
      <c r="G35" s="540"/>
    </row>
    <row r="36" spans="1:7" hidden="1">
      <c r="A36" s="421"/>
      <c r="B36" s="421"/>
      <c r="E36" s="421"/>
      <c r="F36" s="421"/>
      <c r="G36" s="421"/>
    </row>
    <row r="37" spans="1:7"/>
  </sheetData>
  <sheetProtection password="DC2B" sheet="1" objects="1" scenarios="1" selectLockedCells="1"/>
  <mergeCells count="2">
    <mergeCell ref="C1:D1"/>
    <mergeCell ref="C17:D18"/>
  </mergeCells>
  <phoneticPr fontId="13" type="noConversion"/>
  <conditionalFormatting sqref="D16">
    <cfRule type="cellIs" dxfId="7" priority="1" operator="between">
      <formula>0</formula>
      <formula>0.59</formula>
    </cfRule>
    <cfRule type="cellIs" dxfId="6" priority="2" operator="between">
      <formula>0</formula>
      <formula>0.59</formula>
    </cfRule>
    <cfRule type="cellIs" dxfId="5" priority="68" stopIfTrue="1" operator="between">
      <formula>1%</formula>
      <formula>59%</formula>
    </cfRule>
    <cfRule type="cellIs" dxfId="4" priority="69" stopIfTrue="1" operator="between">
      <formula>60%</formula>
      <formula>89%</formula>
    </cfRule>
    <cfRule type="cellIs" dxfId="3" priority="70" stopIfTrue="1" operator="between">
      <formula>90%</formula>
      <formula>101%</formula>
    </cfRule>
  </conditionalFormatting>
  <conditionalFormatting sqref="D16">
    <cfRule type="colorScale" priority="56">
      <colorScale>
        <cfvo type="min" val="0"/>
        <cfvo type="num" val="&quot;60-89&quot;"/>
        <cfvo type="max" val="0"/>
        <color rgb="FFF8696B"/>
        <color rgb="FFFFEB84"/>
        <color rgb="FF63BE7B"/>
      </colorScale>
    </cfRule>
    <cfRule type="cellIs" dxfId="2" priority="57" operator="between">
      <formula>60</formula>
      <formula>75</formula>
    </cfRule>
  </conditionalFormatting>
  <conditionalFormatting sqref="D16">
    <cfRule type="colorScale" priority="32">
      <colorScale>
        <cfvo type="min" val="0"/>
        <cfvo type="num" val="&quot;60-89&quot;"/>
        <cfvo type="max" val="0"/>
        <color rgb="FFF8696B"/>
        <color rgb="FFFFEB84"/>
        <color rgb="FF63BE7B"/>
      </colorScale>
    </cfRule>
    <cfRule type="cellIs" dxfId="1" priority="33" operator="between">
      <formula>60</formula>
      <formula>75</formula>
    </cfRule>
  </conditionalFormatting>
  <dataValidations count="1">
    <dataValidation showInputMessage="1" showErrorMessage="1" sqref="D9 D3:D5"/>
  </dataValidations>
  <pageMargins left="1" right="1" top="1" bottom="1" header="0.5" footer="0.5"/>
  <pageSetup orientation="landscape"/>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enableFormatConditionsCalculation="0">
    <tabColor theme="2" tint="-0.249977111117893"/>
  </sheetPr>
  <dimension ref="A1:F15"/>
  <sheetViews>
    <sheetView showGridLines="0" workbookViewId="0">
      <selection activeCell="D9" sqref="D9"/>
    </sheetView>
  </sheetViews>
  <sheetFormatPr defaultColWidth="0" defaultRowHeight="14.25" zeroHeight="1"/>
  <cols>
    <col min="1" max="2" width="2" customWidth="1"/>
    <col min="3" max="3" width="58" style="2" customWidth="1"/>
    <col min="4" max="4" width="52.375" style="2" customWidth="1"/>
    <col min="5" max="6" width="2" customWidth="1"/>
    <col min="7" max="16384" width="9" hidden="1"/>
  </cols>
  <sheetData>
    <row r="1" spans="1:6" ht="18.75" customHeight="1">
      <c r="A1" s="4"/>
      <c r="C1" s="1481" t="s">
        <v>36</v>
      </c>
      <c r="D1" s="1482"/>
      <c r="F1" s="4"/>
    </row>
    <row r="2" spans="1:6" ht="110.25" customHeight="1" thickBot="1">
      <c r="A2" s="4"/>
      <c r="C2" s="1483" t="s">
        <v>228</v>
      </c>
      <c r="D2" s="1484"/>
      <c r="F2" s="4"/>
    </row>
    <row r="3" spans="1:6">
      <c r="A3" s="4"/>
      <c r="C3" s="5" t="s">
        <v>7</v>
      </c>
      <c r="D3" s="230" t="s">
        <v>57</v>
      </c>
      <c r="F3" s="4"/>
    </row>
    <row r="4" spans="1:6">
      <c r="A4" s="4"/>
      <c r="C4" s="225" t="s">
        <v>8</v>
      </c>
      <c r="D4" s="226"/>
      <c r="F4" s="4"/>
    </row>
    <row r="5" spans="1:6" ht="25.5">
      <c r="A5" s="4"/>
      <c r="C5" s="224" t="s">
        <v>41</v>
      </c>
      <c r="D5" s="228"/>
      <c r="F5" s="4"/>
    </row>
    <row r="6" spans="1:6">
      <c r="A6" s="4"/>
      <c r="C6" s="224" t="s">
        <v>9</v>
      </c>
      <c r="D6" s="226"/>
      <c r="F6" s="4"/>
    </row>
    <row r="7" spans="1:6" ht="21.75" customHeight="1">
      <c r="A7" s="4"/>
      <c r="C7" s="224" t="s">
        <v>37</v>
      </c>
      <c r="D7" s="231" t="s">
        <v>135</v>
      </c>
      <c r="F7" s="4"/>
    </row>
    <row r="8" spans="1:6" ht="30" customHeight="1">
      <c r="A8" s="4"/>
      <c r="C8" s="1487" t="s">
        <v>40</v>
      </c>
      <c r="D8" s="1488"/>
      <c r="F8" s="4"/>
    </row>
    <row r="9" spans="1:6" ht="55.5" customHeight="1">
      <c r="A9" s="4"/>
      <c r="C9" s="224" t="s">
        <v>10</v>
      </c>
      <c r="D9" s="228"/>
      <c r="F9" s="4"/>
    </row>
    <row r="10" spans="1:6" ht="55.5" customHeight="1">
      <c r="A10" s="4"/>
      <c r="C10" s="224" t="s">
        <v>42</v>
      </c>
      <c r="D10" s="228"/>
      <c r="F10" s="4"/>
    </row>
    <row r="11" spans="1:6" ht="55.5" customHeight="1">
      <c r="A11" s="4"/>
      <c r="C11" s="224" t="s">
        <v>0</v>
      </c>
      <c r="D11" s="228"/>
      <c r="F11" s="4"/>
    </row>
    <row r="12" spans="1:6" ht="55.5" customHeight="1" thickBot="1">
      <c r="A12" s="4"/>
      <c r="C12" s="227" t="s">
        <v>38</v>
      </c>
      <c r="D12" s="229"/>
      <c r="F12" s="4"/>
    </row>
    <row r="13" spans="1:6" ht="33.75" customHeight="1" thickBot="1">
      <c r="A13" s="4"/>
      <c r="C13" s="1485" t="s">
        <v>87</v>
      </c>
      <c r="D13" s="1486"/>
      <c r="F13" s="4"/>
    </row>
    <row r="14" spans="1:6">
      <c r="A14" s="4"/>
      <c r="F14" s="4"/>
    </row>
    <row r="15" spans="1:6">
      <c r="A15" s="4"/>
      <c r="B15" s="4"/>
      <c r="C15" s="87" t="s">
        <v>92</v>
      </c>
      <c r="D15" s="87" t="s">
        <v>93</v>
      </c>
      <c r="E15" s="4"/>
      <c r="F15" s="4"/>
    </row>
  </sheetData>
  <sheetProtection password="DC2B" sheet="1" objects="1" scenarios="1" selectLockedCells="1"/>
  <mergeCells count="4">
    <mergeCell ref="C1:D1"/>
    <mergeCell ref="C2:D2"/>
    <mergeCell ref="C13:D13"/>
    <mergeCell ref="C8:D8"/>
  </mergeCells>
  <phoneticPr fontId="13" type="noConversion"/>
  <conditionalFormatting sqref="D7 D9:D11">
    <cfRule type="expression" dxfId="0" priority="1" stopIfTrue="1">
      <formula>IF($D$5="Yes", ISBLANK(D7))</formula>
    </cfRule>
  </conditionalFormatting>
  <dataValidations count="1">
    <dataValidation type="list" allowBlank="1" showInputMessage="1" showErrorMessage="1" errorTitle="Invalid Answer" error="Please enter &quot;YES&quot; or &quot;NO&quot; only." prompt="Please enter &quot;YES&quot; or &quot;NO&quot;" sqref="D5">
      <formula1>$C$15:$D$15</formula1>
    </dataValidation>
  </dataValidations>
  <pageMargins left="0.54166666666666663" right="0.7" top="0.75" bottom="0.75" header="0.3" footer="0.3"/>
  <pageSetup orientation="landscape"/>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enableFormatConditionsCalculation="0">
    <tabColor theme="2" tint="-0.249977111117893"/>
  </sheetPr>
  <dimension ref="A1:M27"/>
  <sheetViews>
    <sheetView showGridLines="0" workbookViewId="0">
      <selection activeCell="C18" sqref="C18:K18"/>
    </sheetView>
  </sheetViews>
  <sheetFormatPr defaultColWidth="0" defaultRowHeight="14.25" zeroHeight="1"/>
  <cols>
    <col min="1" max="1" width="1.25" style="215" customWidth="1"/>
    <col min="2" max="2" width="1.375" style="10" customWidth="1"/>
    <col min="3" max="3" width="32.375" style="215" customWidth="1"/>
    <col min="4" max="4" width="21.75" style="215" customWidth="1"/>
    <col min="5" max="5" width="5.375" style="215" customWidth="1"/>
    <col min="6" max="6" width="11.125" style="215" customWidth="1"/>
    <col min="7" max="7" width="11" style="215" customWidth="1"/>
    <col min="8" max="8" width="11.375" style="215" customWidth="1"/>
    <col min="9" max="9" width="11.25" style="215" customWidth="1"/>
    <col min="10" max="10" width="7.375" style="215" customWidth="1"/>
    <col min="11" max="11" width="8" style="215" customWidth="1"/>
    <col min="12" max="12" width="1.375" style="215" customWidth="1"/>
    <col min="13" max="13" width="1.625" style="215" customWidth="1"/>
    <col min="14" max="16384" width="9" style="215" hidden="1"/>
  </cols>
  <sheetData>
    <row r="1" spans="1:13">
      <c r="A1" s="214"/>
      <c r="B1" s="215"/>
      <c r="C1" s="1492" t="s">
        <v>11</v>
      </c>
      <c r="D1" s="1494" t="s">
        <v>33</v>
      </c>
      <c r="E1" s="1494" t="s">
        <v>18</v>
      </c>
      <c r="F1" s="216" t="s">
        <v>12</v>
      </c>
      <c r="G1" s="216" t="s">
        <v>13</v>
      </c>
      <c r="H1" s="216" t="s">
        <v>14</v>
      </c>
      <c r="I1" s="216" t="s">
        <v>15</v>
      </c>
      <c r="J1" s="1496" t="s">
        <v>16</v>
      </c>
      <c r="K1" s="1498" t="s">
        <v>17</v>
      </c>
      <c r="M1" s="214"/>
    </row>
    <row r="2" spans="1:13" ht="39" thickBot="1">
      <c r="A2" s="214"/>
      <c r="B2" s="215"/>
      <c r="C2" s="1493"/>
      <c r="D2" s="1495"/>
      <c r="E2" s="1495"/>
      <c r="F2" s="217" t="s">
        <v>19</v>
      </c>
      <c r="G2" s="217" t="s">
        <v>20</v>
      </c>
      <c r="H2" s="217" t="s">
        <v>21</v>
      </c>
      <c r="I2" s="217" t="s">
        <v>21</v>
      </c>
      <c r="J2" s="1497"/>
      <c r="K2" s="1499"/>
      <c r="M2" s="214"/>
    </row>
    <row r="3" spans="1:13">
      <c r="A3" s="214"/>
      <c r="B3" s="215"/>
      <c r="C3" s="210"/>
      <c r="D3" s="218" t="s">
        <v>55</v>
      </c>
      <c r="E3" s="211"/>
      <c r="F3" s="212"/>
      <c r="G3" s="212"/>
      <c r="H3" s="212"/>
      <c r="I3" s="212"/>
      <c r="J3" s="219">
        <f>SUM(F3:I3)</f>
        <v>0</v>
      </c>
      <c r="K3" s="213"/>
      <c r="M3" s="214"/>
    </row>
    <row r="4" spans="1:13">
      <c r="A4" s="214"/>
      <c r="B4" s="215"/>
      <c r="C4" s="202"/>
      <c r="D4" s="220" t="s">
        <v>61</v>
      </c>
      <c r="E4" s="1"/>
      <c r="F4" s="201"/>
      <c r="G4" s="201"/>
      <c r="H4" s="201"/>
      <c r="I4" s="201"/>
      <c r="J4" s="221">
        <f>SUM(F4:I4)</f>
        <v>0</v>
      </c>
      <c r="K4" s="203"/>
      <c r="M4" s="214"/>
    </row>
    <row r="5" spans="1:13">
      <c r="A5" s="214"/>
      <c r="B5" s="215"/>
      <c r="C5" s="202"/>
      <c r="D5" s="220" t="s">
        <v>54</v>
      </c>
      <c r="E5" s="1"/>
      <c r="F5" s="201"/>
      <c r="G5" s="201"/>
      <c r="H5" s="201"/>
      <c r="I5" s="201"/>
      <c r="J5" s="221">
        <f t="shared" ref="J5:J14" si="0">SUM(F5:I5)</f>
        <v>0</v>
      </c>
      <c r="K5" s="203"/>
      <c r="M5" s="214"/>
    </row>
    <row r="6" spans="1:13">
      <c r="A6" s="214"/>
      <c r="B6" s="215"/>
      <c r="C6" s="202"/>
      <c r="D6" s="220" t="s">
        <v>46</v>
      </c>
      <c r="E6" s="1"/>
      <c r="F6" s="201"/>
      <c r="G6" s="201"/>
      <c r="H6" s="201"/>
      <c r="I6" s="201"/>
      <c r="J6" s="221">
        <f t="shared" si="0"/>
        <v>0</v>
      </c>
      <c r="K6" s="204"/>
      <c r="M6" s="214"/>
    </row>
    <row r="7" spans="1:13">
      <c r="A7" s="214"/>
      <c r="B7" s="215"/>
      <c r="C7" s="202"/>
      <c r="D7" s="220" t="s">
        <v>84</v>
      </c>
      <c r="E7" s="1"/>
      <c r="F7" s="201"/>
      <c r="G7" s="201"/>
      <c r="H7" s="201"/>
      <c r="I7" s="201"/>
      <c r="J7" s="221">
        <f t="shared" si="0"/>
        <v>0</v>
      </c>
      <c r="K7" s="204"/>
      <c r="M7" s="214"/>
    </row>
    <row r="8" spans="1:13">
      <c r="A8" s="214"/>
      <c r="B8" s="215"/>
      <c r="C8" s="202"/>
      <c r="D8" s="220" t="s">
        <v>85</v>
      </c>
      <c r="E8" s="1"/>
      <c r="F8" s="201"/>
      <c r="G8" s="201"/>
      <c r="H8" s="201"/>
      <c r="I8" s="201"/>
      <c r="J8" s="221">
        <f t="shared" si="0"/>
        <v>0</v>
      </c>
      <c r="K8" s="204"/>
      <c r="M8" s="214"/>
    </row>
    <row r="9" spans="1:13">
      <c r="A9" s="214"/>
      <c r="B9" s="215"/>
      <c r="C9" s="202"/>
      <c r="D9" s="220" t="s">
        <v>212</v>
      </c>
      <c r="E9" s="1"/>
      <c r="F9" s="201"/>
      <c r="G9" s="201"/>
      <c r="H9" s="201"/>
      <c r="I9" s="201"/>
      <c r="J9" s="221">
        <f t="shared" si="0"/>
        <v>0</v>
      </c>
      <c r="K9" s="204"/>
      <c r="M9" s="214"/>
    </row>
    <row r="10" spans="1:13">
      <c r="A10" s="214"/>
      <c r="B10" s="215"/>
      <c r="C10" s="202"/>
      <c r="D10" s="220" t="s">
        <v>69</v>
      </c>
      <c r="E10" s="1"/>
      <c r="F10" s="201"/>
      <c r="G10" s="201"/>
      <c r="H10" s="201"/>
      <c r="I10" s="201"/>
      <c r="J10" s="221">
        <f t="shared" si="0"/>
        <v>0</v>
      </c>
      <c r="K10" s="204"/>
      <c r="M10" s="214"/>
    </row>
    <row r="11" spans="1:13" ht="13.5" customHeight="1">
      <c r="A11" s="214"/>
      <c r="B11" s="215"/>
      <c r="C11" s="202"/>
      <c r="D11" s="220" t="s">
        <v>86</v>
      </c>
      <c r="E11" s="1"/>
      <c r="F11" s="201"/>
      <c r="G11" s="201"/>
      <c r="H11" s="201"/>
      <c r="I11" s="201"/>
      <c r="J11" s="221">
        <f t="shared" si="0"/>
        <v>0</v>
      </c>
      <c r="K11" s="204"/>
      <c r="M11" s="214"/>
    </row>
    <row r="12" spans="1:13">
      <c r="A12" s="214"/>
      <c r="B12" s="215"/>
      <c r="C12" s="202"/>
      <c r="D12" s="220" t="s">
        <v>70</v>
      </c>
      <c r="E12" s="1"/>
      <c r="F12" s="201"/>
      <c r="G12" s="201"/>
      <c r="H12" s="201"/>
      <c r="I12" s="201"/>
      <c r="J12" s="221">
        <f t="shared" si="0"/>
        <v>0</v>
      </c>
      <c r="K12" s="205"/>
      <c r="M12" s="214"/>
    </row>
    <row r="13" spans="1:13">
      <c r="A13" s="214"/>
      <c r="B13" s="215"/>
      <c r="C13" s="202"/>
      <c r="D13" s="220" t="s">
        <v>71</v>
      </c>
      <c r="E13" s="1"/>
      <c r="F13" s="201"/>
      <c r="G13" s="201"/>
      <c r="H13" s="201"/>
      <c r="I13" s="201"/>
      <c r="J13" s="221">
        <f t="shared" si="0"/>
        <v>0</v>
      </c>
      <c r="K13" s="205"/>
      <c r="M13" s="214"/>
    </row>
    <row r="14" spans="1:13" ht="15" thickBot="1">
      <c r="A14" s="214"/>
      <c r="B14" s="215"/>
      <c r="C14" s="206"/>
      <c r="D14" s="222" t="s">
        <v>22</v>
      </c>
      <c r="E14" s="207"/>
      <c r="F14" s="208"/>
      <c r="G14" s="208"/>
      <c r="H14" s="208"/>
      <c r="I14" s="208"/>
      <c r="J14" s="223">
        <f t="shared" si="0"/>
        <v>0</v>
      </c>
      <c r="K14" s="209"/>
      <c r="M14" s="214"/>
    </row>
    <row r="15" spans="1:13">
      <c r="A15" s="214"/>
      <c r="B15" s="215"/>
      <c r="C15" s="1500" t="s">
        <v>34</v>
      </c>
      <c r="D15" s="1501"/>
      <c r="E15" s="1501"/>
      <c r="F15" s="1501"/>
      <c r="G15" s="1501"/>
      <c r="H15" s="1501"/>
      <c r="I15" s="1501"/>
      <c r="J15" s="1501"/>
      <c r="K15" s="1502"/>
      <c r="M15" s="214"/>
    </row>
    <row r="16" spans="1:13" ht="30.75" customHeight="1" thickBot="1">
      <c r="A16" s="214"/>
      <c r="B16" s="215"/>
      <c r="C16" s="1489" t="s">
        <v>35</v>
      </c>
      <c r="D16" s="1490"/>
      <c r="E16" s="1490"/>
      <c r="F16" s="1490"/>
      <c r="G16" s="1490"/>
      <c r="H16" s="1490"/>
      <c r="I16" s="1490"/>
      <c r="J16" s="1490"/>
      <c r="K16" s="1491"/>
      <c r="M16" s="214"/>
    </row>
    <row r="17" spans="1:13">
      <c r="A17" s="214"/>
      <c r="B17" s="215"/>
      <c r="C17" s="1500" t="s">
        <v>23</v>
      </c>
      <c r="D17" s="1501"/>
      <c r="E17" s="1501"/>
      <c r="F17" s="1501"/>
      <c r="G17" s="1501"/>
      <c r="H17" s="1501"/>
      <c r="I17" s="1501"/>
      <c r="J17" s="1501"/>
      <c r="K17" s="1502"/>
      <c r="M17" s="214"/>
    </row>
    <row r="18" spans="1:13" ht="57.75" customHeight="1">
      <c r="A18" s="214"/>
      <c r="B18" s="215"/>
      <c r="C18" s="1512" t="s">
        <v>129</v>
      </c>
      <c r="D18" s="1513"/>
      <c r="E18" s="1513"/>
      <c r="F18" s="1513"/>
      <c r="G18" s="1513"/>
      <c r="H18" s="1513"/>
      <c r="I18" s="1513"/>
      <c r="J18" s="1513"/>
      <c r="K18" s="1514"/>
      <c r="M18" s="214"/>
    </row>
    <row r="19" spans="1:13" ht="33" customHeight="1">
      <c r="A19" s="214"/>
      <c r="B19" s="215"/>
      <c r="C19" s="1515" t="s">
        <v>130</v>
      </c>
      <c r="D19" s="1516"/>
      <c r="E19" s="1516"/>
      <c r="F19" s="1516"/>
      <c r="G19" s="1516"/>
      <c r="H19" s="1516"/>
      <c r="I19" s="1516"/>
      <c r="J19" s="1516"/>
      <c r="K19" s="1517"/>
      <c r="M19" s="214"/>
    </row>
    <row r="20" spans="1:13" ht="18" customHeight="1">
      <c r="A20" s="214"/>
      <c r="B20" s="215"/>
      <c r="C20" s="1503" t="s">
        <v>131</v>
      </c>
      <c r="D20" s="1504"/>
      <c r="E20" s="1504"/>
      <c r="F20" s="1504"/>
      <c r="G20" s="1504"/>
      <c r="H20" s="1504"/>
      <c r="I20" s="1504"/>
      <c r="J20" s="1504"/>
      <c r="K20" s="1505"/>
      <c r="M20" s="214"/>
    </row>
    <row r="21" spans="1:13" ht="16.5" customHeight="1">
      <c r="A21" s="214"/>
      <c r="B21" s="215"/>
      <c r="C21" s="1503" t="s">
        <v>223</v>
      </c>
      <c r="D21" s="1504"/>
      <c r="E21" s="1504"/>
      <c r="F21" s="1504"/>
      <c r="G21" s="1504"/>
      <c r="H21" s="1504"/>
      <c r="I21" s="1504"/>
      <c r="J21" s="1504"/>
      <c r="K21" s="1505"/>
      <c r="M21" s="214"/>
    </row>
    <row r="22" spans="1:13" ht="18.75" customHeight="1">
      <c r="A22" s="214"/>
      <c r="B22" s="215"/>
      <c r="C22" s="1503" t="s">
        <v>132</v>
      </c>
      <c r="D22" s="1504"/>
      <c r="E22" s="1504"/>
      <c r="F22" s="1504"/>
      <c r="G22" s="1504"/>
      <c r="H22" s="1504"/>
      <c r="I22" s="1504"/>
      <c r="J22" s="1504"/>
      <c r="K22" s="1505"/>
      <c r="M22" s="214"/>
    </row>
    <row r="23" spans="1:13" ht="16.5" customHeight="1">
      <c r="A23" s="214"/>
      <c r="B23" s="215"/>
      <c r="C23" s="1503" t="s">
        <v>133</v>
      </c>
      <c r="D23" s="1504"/>
      <c r="E23" s="1504"/>
      <c r="F23" s="1504"/>
      <c r="G23" s="1504"/>
      <c r="H23" s="1504"/>
      <c r="I23" s="1504"/>
      <c r="J23" s="1504"/>
      <c r="K23" s="1505"/>
      <c r="M23" s="214"/>
    </row>
    <row r="24" spans="1:13" ht="92.25" customHeight="1">
      <c r="A24" s="214"/>
      <c r="B24" s="215"/>
      <c r="C24" s="1506" t="s">
        <v>213</v>
      </c>
      <c r="D24" s="1507"/>
      <c r="E24" s="1507"/>
      <c r="F24" s="1507"/>
      <c r="G24" s="1507"/>
      <c r="H24" s="1507"/>
      <c r="I24" s="1507"/>
      <c r="J24" s="1507"/>
      <c r="K24" s="1508"/>
      <c r="M24" s="214"/>
    </row>
    <row r="25" spans="1:13" ht="47.25" customHeight="1" thickBot="1">
      <c r="A25" s="214"/>
      <c r="B25" s="215"/>
      <c r="C25" s="1509" t="s">
        <v>134</v>
      </c>
      <c r="D25" s="1510"/>
      <c r="E25" s="1510"/>
      <c r="F25" s="1510"/>
      <c r="G25" s="1510"/>
      <c r="H25" s="1510"/>
      <c r="I25" s="1510"/>
      <c r="J25" s="1510"/>
      <c r="K25" s="1511"/>
      <c r="M25" s="214"/>
    </row>
    <row r="26" spans="1:13" ht="9" customHeight="1">
      <c r="A26" s="214"/>
      <c r="M26" s="214"/>
    </row>
    <row r="27" spans="1:13">
      <c r="A27" s="214"/>
      <c r="B27" s="13"/>
      <c r="C27" s="214"/>
      <c r="D27" s="214"/>
      <c r="E27" s="214"/>
      <c r="F27" s="214"/>
      <c r="G27" s="214"/>
      <c r="H27" s="214"/>
      <c r="I27" s="214"/>
      <c r="J27" s="214"/>
      <c r="K27" s="214"/>
      <c r="L27" s="214"/>
      <c r="M27" s="214"/>
    </row>
  </sheetData>
  <sheetProtection password="DC2B" sheet="1" objects="1" scenarios="1"/>
  <mergeCells count="16">
    <mergeCell ref="C23:K23"/>
    <mergeCell ref="C24:K24"/>
    <mergeCell ref="C25:K25"/>
    <mergeCell ref="C17:K17"/>
    <mergeCell ref="C18:K18"/>
    <mergeCell ref="C19:K19"/>
    <mergeCell ref="C20:K20"/>
    <mergeCell ref="C21:K21"/>
    <mergeCell ref="C22:K22"/>
    <mergeCell ref="C16:K16"/>
    <mergeCell ref="C1:C2"/>
    <mergeCell ref="D1:D2"/>
    <mergeCell ref="J1:J2"/>
    <mergeCell ref="K1:K2"/>
    <mergeCell ref="C15:K15"/>
    <mergeCell ref="E1:E2"/>
  </mergeCells>
  <phoneticPr fontId="13" type="noConversion"/>
  <dataValidations count="1">
    <dataValidation type="whole" allowBlank="1" showInputMessage="1" showErrorMessage="1" sqref="F3:F4">
      <formula1>1</formula1>
      <formula2>3</formula2>
    </dataValidation>
  </dataValidations>
  <pageMargins left="0.25" right="0.25" top="0.75" bottom="0.57999999999999996" header="0.3" footer="0.3"/>
  <pageSetup orientation="landscape"/>
  <headerFooter>
    <oddHeader>&amp;A</oddHeader>
    <oddFooter>Page &amp;P of &amp;N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sheetPr enableFormatConditionsCalculation="0">
    <tabColor theme="5" tint="-0.499984740745262"/>
  </sheetPr>
  <dimension ref="A1:C23"/>
  <sheetViews>
    <sheetView showGridLines="0" workbookViewId="0">
      <selection activeCell="B21" sqref="B21"/>
    </sheetView>
  </sheetViews>
  <sheetFormatPr defaultColWidth="0" defaultRowHeight="14.25" zeroHeight="1"/>
  <cols>
    <col min="1" max="1" width="1.75" style="191" customWidth="1"/>
    <col min="2" max="2" width="123.875" style="195" customWidth="1"/>
    <col min="3" max="3" width="2.625" style="190" customWidth="1"/>
    <col min="4" max="16384" width="9" style="190" hidden="1"/>
  </cols>
  <sheetData>
    <row r="1" spans="1:3" ht="13.5" customHeight="1">
      <c r="A1" s="193"/>
      <c r="B1" s="194" t="s">
        <v>32</v>
      </c>
      <c r="C1" s="192"/>
    </row>
    <row r="2" spans="1:3" ht="13.5" customHeight="1">
      <c r="A2" s="193"/>
      <c r="C2" s="192"/>
    </row>
    <row r="3" spans="1:3" ht="18" customHeight="1">
      <c r="A3" s="193"/>
      <c r="B3" s="195" t="s">
        <v>220</v>
      </c>
      <c r="C3" s="192"/>
    </row>
    <row r="4" spans="1:3" ht="18" customHeight="1">
      <c r="A4" s="193"/>
      <c r="B4" s="195" t="s">
        <v>219</v>
      </c>
      <c r="C4" s="192"/>
    </row>
    <row r="5" spans="1:3">
      <c r="A5" s="193"/>
      <c r="B5" s="200" t="s">
        <v>218</v>
      </c>
      <c r="C5" s="192"/>
    </row>
    <row r="6" spans="1:3" ht="19.5" customHeight="1">
      <c r="A6" s="193"/>
      <c r="B6" s="196" t="s">
        <v>119</v>
      </c>
      <c r="C6" s="192"/>
    </row>
    <row r="7" spans="1:3" ht="13.5" customHeight="1">
      <c r="A7" s="193"/>
      <c r="B7" s="195" t="s">
        <v>217</v>
      </c>
      <c r="C7" s="192"/>
    </row>
    <row r="8" spans="1:3" ht="19.5" customHeight="1">
      <c r="A8" s="193"/>
      <c r="B8" s="196" t="s">
        <v>117</v>
      </c>
      <c r="C8" s="192"/>
    </row>
    <row r="9" spans="1:3">
      <c r="A9" s="193"/>
      <c r="B9" s="195" t="s">
        <v>216</v>
      </c>
      <c r="C9" s="192"/>
    </row>
    <row r="10" spans="1:3" ht="18.75" customHeight="1">
      <c r="A10" s="193"/>
      <c r="B10" s="196" t="s">
        <v>118</v>
      </c>
      <c r="C10" s="192"/>
    </row>
    <row r="11" spans="1:3" ht="18.75" customHeight="1">
      <c r="A11" s="193"/>
      <c r="B11" s="195" t="s">
        <v>128</v>
      </c>
      <c r="C11" s="192"/>
    </row>
    <row r="12" spans="1:3">
      <c r="A12" s="193"/>
      <c r="B12" s="195" t="s">
        <v>214</v>
      </c>
      <c r="C12" s="192"/>
    </row>
    <row r="13" spans="1:3" ht="18" customHeight="1">
      <c r="A13" s="193"/>
      <c r="B13" s="196" t="s">
        <v>120</v>
      </c>
      <c r="C13" s="192"/>
    </row>
    <row r="14" spans="1:3">
      <c r="A14" s="193"/>
      <c r="B14" s="197" t="s">
        <v>127</v>
      </c>
      <c r="C14" s="192"/>
    </row>
    <row r="15" spans="1:3" ht="18.75" customHeight="1">
      <c r="A15" s="193"/>
      <c r="B15" s="196" t="s">
        <v>121</v>
      </c>
      <c r="C15" s="192"/>
    </row>
    <row r="16" spans="1:3" ht="14.25" customHeight="1">
      <c r="A16" s="193"/>
      <c r="B16" s="195" t="s">
        <v>215</v>
      </c>
      <c r="C16" s="192"/>
    </row>
    <row r="17" spans="1:3" ht="18.75" customHeight="1">
      <c r="A17" s="193"/>
      <c r="B17" s="196" t="s">
        <v>122</v>
      </c>
      <c r="C17" s="192"/>
    </row>
    <row r="18" spans="1:3">
      <c r="A18" s="193"/>
      <c r="B18" s="195" t="s">
        <v>123</v>
      </c>
      <c r="C18" s="192"/>
    </row>
    <row r="19" spans="1:3" ht="21" customHeight="1">
      <c r="A19" s="193"/>
      <c r="B19" s="196" t="s">
        <v>124</v>
      </c>
      <c r="C19" s="192"/>
    </row>
    <row r="20" spans="1:3">
      <c r="A20" s="193"/>
      <c r="B20" s="195" t="s">
        <v>125</v>
      </c>
      <c r="C20" s="192"/>
    </row>
    <row r="21" spans="1:3">
      <c r="A21" s="193"/>
      <c r="B21" s="196" t="s">
        <v>126</v>
      </c>
      <c r="C21" s="192"/>
    </row>
    <row r="22" spans="1:3">
      <c r="A22" s="193"/>
      <c r="B22" s="198"/>
      <c r="C22" s="192"/>
    </row>
    <row r="23" spans="1:3">
      <c r="A23" s="193"/>
      <c r="B23" s="199"/>
      <c r="C23" s="192"/>
    </row>
  </sheetData>
  <sheetProtection password="DC2B" sheet="1" objects="1" scenarios="1" selectLockedCells="1"/>
  <phoneticPr fontId="13" type="noConversion"/>
  <hyperlinks>
    <hyperlink ref="B10" r:id="rId1"/>
    <hyperlink ref="B6" r:id="rId2"/>
    <hyperlink ref="B13" r:id="rId3"/>
    <hyperlink ref="B15" r:id="rId4"/>
    <hyperlink ref="B17" r:id="rId5"/>
    <hyperlink ref="B19" r:id="rId6"/>
    <hyperlink ref="B21" r:id="rId7"/>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N13"/>
  <sheetViews>
    <sheetView showGridLines="0" workbookViewId="0">
      <pane ySplit="1" topLeftCell="A2" activePane="bottomLeft" state="frozen"/>
      <selection pane="bottomLeft" activeCell="D3" sqref="D3:D6"/>
    </sheetView>
  </sheetViews>
  <sheetFormatPr defaultColWidth="0" defaultRowHeight="14.25" zeroHeight="1"/>
  <cols>
    <col min="1" max="1" width="1.875" style="17" customWidth="1"/>
    <col min="2" max="2" width="2.625" style="7" customWidth="1"/>
    <col min="3" max="3" width="76.125" style="7" customWidth="1"/>
    <col min="4" max="4" width="12.25" style="7" customWidth="1"/>
    <col min="5" max="5" width="4.875" style="7" customWidth="1"/>
    <col min="6" max="6" width="3.25" style="17" customWidth="1"/>
    <col min="7" max="7" width="2.25" style="17" hidden="1" customWidth="1"/>
    <col min="8" max="8" width="1.875" style="17" hidden="1" customWidth="1"/>
    <col min="9" max="9" width="5.875" style="128" hidden="1" customWidth="1"/>
    <col min="10" max="12" width="7.375" style="124" hidden="1" customWidth="1"/>
    <col min="13" max="13" width="2.125" style="125" hidden="1" customWidth="1"/>
    <col min="14" max="14" width="2.25" style="26" customWidth="1"/>
    <col min="15" max="16384" width="0" style="17" hidden="1"/>
  </cols>
  <sheetData>
    <row r="1" spans="1:14" ht="37.5" customHeight="1" thickBot="1">
      <c r="A1" s="6"/>
      <c r="B1" s="24"/>
      <c r="C1" s="950" t="s">
        <v>232</v>
      </c>
      <c r="D1" s="950"/>
      <c r="E1" s="339"/>
      <c r="F1" s="38"/>
      <c r="G1" s="9"/>
      <c r="I1" s="282" t="s">
        <v>102</v>
      </c>
      <c r="J1" s="948" t="s">
        <v>94</v>
      </c>
      <c r="K1" s="949"/>
      <c r="L1" s="341"/>
      <c r="M1" s="118"/>
      <c r="N1" s="23"/>
    </row>
    <row r="2" spans="1:14" ht="62.25" customHeight="1">
      <c r="A2" s="6"/>
      <c r="B2" s="24"/>
      <c r="C2" s="40" t="s">
        <v>382</v>
      </c>
      <c r="D2" s="362" t="s">
        <v>103</v>
      </c>
      <c r="E2" s="42" t="s">
        <v>99</v>
      </c>
      <c r="F2" s="458"/>
      <c r="G2" s="28"/>
      <c r="H2" s="458"/>
      <c r="I2" s="243">
        <v>1</v>
      </c>
      <c r="J2" s="340" t="s">
        <v>98</v>
      </c>
      <c r="K2" s="341" t="s">
        <v>97</v>
      </c>
      <c r="L2" s="247" t="s">
        <v>96</v>
      </c>
      <c r="M2" s="118"/>
      <c r="N2" s="6"/>
    </row>
    <row r="3" spans="1:14" ht="27" customHeight="1">
      <c r="A3" s="6"/>
      <c r="B3" s="24"/>
      <c r="C3" s="12" t="s">
        <v>296</v>
      </c>
      <c r="D3" s="83"/>
      <c r="E3" s="39" t="e">
        <f>HLOOKUP(D3,$J$2:$K$6,$I3, FALSE)</f>
        <v>#N/A</v>
      </c>
      <c r="F3" s="20"/>
      <c r="G3" s="29"/>
      <c r="H3" s="20"/>
      <c r="I3" s="243">
        <v>2</v>
      </c>
      <c r="J3" s="119">
        <v>2</v>
      </c>
      <c r="K3" s="120">
        <v>0</v>
      </c>
      <c r="L3" s="245">
        <v>2</v>
      </c>
      <c r="M3" s="84"/>
      <c r="N3" s="6"/>
    </row>
    <row r="4" spans="1:14" ht="29.25" customHeight="1">
      <c r="A4" s="6"/>
      <c r="B4" s="24"/>
      <c r="C4" s="12" t="s">
        <v>297</v>
      </c>
      <c r="D4" s="83"/>
      <c r="E4" s="39" t="e">
        <f>HLOOKUP(D4,$J$2:$K$6,$I4, FALSE)</f>
        <v>#N/A</v>
      </c>
      <c r="F4" s="20"/>
      <c r="G4" s="29"/>
      <c r="H4" s="20"/>
      <c r="I4" s="243">
        <v>3</v>
      </c>
      <c r="J4" s="119">
        <v>0</v>
      </c>
      <c r="K4" s="120">
        <v>0</v>
      </c>
      <c r="L4" s="245">
        <v>0</v>
      </c>
      <c r="M4" s="84"/>
      <c r="N4" s="6"/>
    </row>
    <row r="5" spans="1:14" ht="27" customHeight="1">
      <c r="A5" s="6"/>
      <c r="B5" s="24"/>
      <c r="C5" s="12" t="s">
        <v>447</v>
      </c>
      <c r="D5" s="83"/>
      <c r="E5" s="39" t="e">
        <f>HLOOKUP(D5,$J$2:$K$6,$I5, FALSE)</f>
        <v>#N/A</v>
      </c>
      <c r="F5" s="20"/>
      <c r="G5" s="29"/>
      <c r="H5" s="20"/>
      <c r="I5" s="243">
        <v>4</v>
      </c>
      <c r="J5" s="119">
        <v>2</v>
      </c>
      <c r="K5" s="120">
        <v>-1</v>
      </c>
      <c r="L5" s="245">
        <v>2</v>
      </c>
      <c r="M5" s="84"/>
      <c r="N5" s="6"/>
    </row>
    <row r="6" spans="1:14" ht="26.25" customHeight="1" thickBot="1">
      <c r="A6" s="6"/>
      <c r="B6" s="24"/>
      <c r="C6" s="11" t="s">
        <v>448</v>
      </c>
      <c r="D6" s="83"/>
      <c r="E6" s="39" t="e">
        <f>HLOOKUP(D6,$J$2:$K$6,$I6, FALSE)</f>
        <v>#N/A</v>
      </c>
      <c r="F6" s="20"/>
      <c r="G6" s="29"/>
      <c r="H6" s="20"/>
      <c r="I6" s="244">
        <v>5</v>
      </c>
      <c r="J6" s="121">
        <v>2</v>
      </c>
      <c r="K6" s="122">
        <v>-1</v>
      </c>
      <c r="L6" s="246">
        <v>2</v>
      </c>
      <c r="M6" s="84"/>
      <c r="N6" s="6"/>
    </row>
    <row r="7" spans="1:14" ht="22.5" customHeight="1" thickBot="1">
      <c r="A7" s="6"/>
      <c r="B7" s="24"/>
      <c r="C7" s="41" t="s">
        <v>107</v>
      </c>
      <c r="D7" s="954" t="e">
        <f>SUM(E3:E6)</f>
        <v>#N/A</v>
      </c>
      <c r="E7" s="955"/>
      <c r="F7" s="25"/>
      <c r="G7" s="30"/>
      <c r="H7" s="25"/>
      <c r="I7" s="278" t="s">
        <v>95</v>
      </c>
      <c r="J7" s="279">
        <f>SUM(J3:J6)</f>
        <v>6</v>
      </c>
      <c r="K7" s="280">
        <f>SUM(K3:K6)</f>
        <v>-2</v>
      </c>
      <c r="L7" s="281">
        <f>SUM(L3:L6)</f>
        <v>6</v>
      </c>
      <c r="M7" s="123"/>
      <c r="N7" s="6"/>
    </row>
    <row r="8" spans="1:14" ht="18" customHeight="1">
      <c r="A8" s="6"/>
      <c r="B8" s="24"/>
      <c r="C8" s="88" t="s">
        <v>108</v>
      </c>
      <c r="D8" s="956">
        <f>$L$7</f>
        <v>6</v>
      </c>
      <c r="E8" s="957"/>
      <c r="F8" s="25"/>
      <c r="G8" s="30"/>
      <c r="H8" s="25"/>
      <c r="I8" s="127"/>
      <c r="M8" s="123"/>
      <c r="N8" s="6"/>
    </row>
    <row r="9" spans="1:14" ht="24" customHeight="1" thickBot="1">
      <c r="A9" s="6"/>
      <c r="B9" s="24"/>
      <c r="C9" s="91" t="s">
        <v>58</v>
      </c>
      <c r="D9" s="952" t="e">
        <f>D7/D8</f>
        <v>#N/A</v>
      </c>
      <c r="E9" s="953"/>
      <c r="F9" s="21"/>
      <c r="G9" s="31"/>
      <c r="H9" s="21"/>
      <c r="J9" s="107"/>
      <c r="K9" s="107"/>
      <c r="L9" s="107"/>
      <c r="M9" s="124"/>
      <c r="N9" s="23"/>
    </row>
    <row r="10" spans="1:14" ht="54.75" customHeight="1">
      <c r="A10" s="6"/>
      <c r="C10" s="951" t="s">
        <v>192</v>
      </c>
      <c r="D10" s="951"/>
      <c r="E10" s="951"/>
      <c r="G10" s="6"/>
      <c r="N10" s="23"/>
    </row>
    <row r="11" spans="1:14">
      <c r="A11" s="6"/>
      <c r="C11" s="27"/>
      <c r="G11" s="6"/>
      <c r="N11" s="23"/>
    </row>
    <row r="12" spans="1:14">
      <c r="A12" s="6"/>
      <c r="B12" s="6"/>
      <c r="C12" s="6"/>
      <c r="D12" s="6"/>
      <c r="E12" s="6"/>
      <c r="F12" s="6"/>
      <c r="G12" s="6"/>
      <c r="H12" s="6"/>
      <c r="I12" s="129"/>
      <c r="J12" s="115"/>
      <c r="K12" s="115"/>
      <c r="L12" s="115"/>
      <c r="M12" s="126"/>
      <c r="N12" s="23"/>
    </row>
    <row r="13" spans="1:14" hidden="1">
      <c r="C13" s="7" t="s">
        <v>56</v>
      </c>
    </row>
  </sheetData>
  <sheetProtection password="DC2B" sheet="1" objects="1" scenarios="1" selectLockedCells="1"/>
  <mergeCells count="6">
    <mergeCell ref="J1:K1"/>
    <mergeCell ref="C1:D1"/>
    <mergeCell ref="C10:E10"/>
    <mergeCell ref="D9:E9"/>
    <mergeCell ref="D7:E7"/>
    <mergeCell ref="D8:E8"/>
  </mergeCells>
  <conditionalFormatting sqref="D7:D9">
    <cfRule type="expression" dxfId="315" priority="5">
      <formula>$D$9&lt;0</formula>
    </cfRule>
  </conditionalFormatting>
  <conditionalFormatting sqref="E3:E6">
    <cfRule type="expression" dxfId="314" priority="2" stopIfTrue="1">
      <formula>NOT(ISBLANK(D3))</formula>
    </cfRule>
    <cfRule type="expression" dxfId="313" priority="4" stopIfTrue="1">
      <formula>ISBLANK(D3)</formula>
    </cfRule>
  </conditionalFormatting>
  <dataValidations xWindow="588" yWindow="292" count="2">
    <dataValidation allowBlank="1" showInputMessage="1" showErrorMessage="1" errorTitle="Error Alert" sqref="D9:E9"/>
    <dataValidation type="list" allowBlank="1" showInputMessage="1" showErrorMessage="1" errorTitle="Invalid Answer" error="Please enter &quot;YES&quot; or &quot;NO&quot; only." prompt="Please enter &quot;YES&quot; or &quot;NO&quot;" sqref="D3:D6">
      <formula1>$J$2:$K$2</formula1>
    </dataValidation>
  </dataValidations>
  <pageMargins left="0.7" right="0.7" top="0.89" bottom="0.75" header="0.3" footer="0.3"/>
  <pageSetup orientation="landscape" horizontalDpi="1200" verticalDpi="1200" r:id="rId1"/>
  <headerFooter scaleWithDoc="0">
    <oddFooter>Page &amp;P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enableFormatConditionsCalculation="0">
    <tabColor rgb="FFF0EA00"/>
  </sheetPr>
  <dimension ref="A1:CG120"/>
  <sheetViews>
    <sheetView showGridLines="0" zoomScaleSheetLayoutView="70" workbookViewId="0">
      <pane ySplit="3" topLeftCell="A4" activePane="bottomLeft" state="frozen"/>
      <selection activeCell="B1" sqref="B1"/>
      <selection pane="bottomLeft" activeCell="E24" sqref="E24:E25"/>
    </sheetView>
  </sheetViews>
  <sheetFormatPr defaultColWidth="0" defaultRowHeight="14.25" zeroHeight="1"/>
  <cols>
    <col min="1" max="1" width="1.875" style="17" customWidth="1"/>
    <col min="2" max="2" width="1.875" style="7" customWidth="1"/>
    <col min="3" max="3" width="4.375" style="7" customWidth="1"/>
    <col min="4" max="4" width="55" style="7" customWidth="1"/>
    <col min="5" max="5" width="10.75" style="7" customWidth="1"/>
    <col min="6" max="6" width="4.625" style="7" customWidth="1"/>
    <col min="7" max="7" width="11.375" style="7" customWidth="1"/>
    <col min="8" max="8" width="5.375" style="7" customWidth="1"/>
    <col min="9" max="9" width="11.75" style="7" customWidth="1"/>
    <col min="10" max="10" width="4.75" style="7" customWidth="1"/>
    <col min="11" max="11" width="1.875" style="7" customWidth="1"/>
    <col min="12" max="12" width="1.875" style="17" customWidth="1"/>
    <col min="13" max="13" width="1.875" style="17" hidden="1" customWidth="1"/>
    <col min="14" max="14" width="4" style="130" hidden="1" customWidth="1"/>
    <col min="15" max="15" width="4.25" style="107" hidden="1" customWidth="1"/>
    <col min="16" max="18" width="7.875" style="107" hidden="1" customWidth="1"/>
    <col min="19" max="19" width="2" style="7" hidden="1" customWidth="1"/>
    <col min="20" max="20" width="2.375" style="17" customWidth="1"/>
    <col min="21" max="85" width="0" style="7" hidden="1" customWidth="1"/>
    <col min="86" max="16384" width="9" style="7" hidden="1"/>
  </cols>
  <sheetData>
    <row r="1" spans="1:20" ht="34.5" customHeight="1" thickBot="1">
      <c r="A1" s="6"/>
      <c r="C1" s="1040" t="s">
        <v>385</v>
      </c>
      <c r="D1" s="1041"/>
      <c r="E1" s="1041"/>
      <c r="F1" s="1041"/>
      <c r="G1" s="1041"/>
      <c r="H1" s="1041"/>
      <c r="I1" s="1041"/>
      <c r="J1" s="1041"/>
      <c r="L1" s="6"/>
      <c r="T1" s="6"/>
    </row>
    <row r="2" spans="1:20" ht="26.25" customHeight="1" thickBot="1">
      <c r="A2" s="6"/>
      <c r="C2" s="1036" t="s">
        <v>383</v>
      </c>
      <c r="D2" s="1037"/>
      <c r="E2" s="1042" t="s">
        <v>49</v>
      </c>
      <c r="F2" s="1043"/>
      <c r="G2" s="1044" t="s">
        <v>50</v>
      </c>
      <c r="H2" s="1045"/>
      <c r="I2" s="1042" t="s">
        <v>98</v>
      </c>
      <c r="J2" s="1043"/>
      <c r="L2" s="6"/>
      <c r="N2" s="258" t="s">
        <v>102</v>
      </c>
      <c r="O2" s="116"/>
      <c r="P2" s="1001" t="s">
        <v>106</v>
      </c>
      <c r="Q2" s="1002"/>
      <c r="R2" s="131"/>
      <c r="T2" s="6"/>
    </row>
    <row r="3" spans="1:20" ht="42" customHeight="1" thickBot="1">
      <c r="A3" s="6"/>
      <c r="C3" s="1038"/>
      <c r="D3" s="1039"/>
      <c r="E3" s="48" t="s">
        <v>101</v>
      </c>
      <c r="F3" s="49" t="s">
        <v>99</v>
      </c>
      <c r="G3" s="48" t="s">
        <v>101</v>
      </c>
      <c r="H3" s="49" t="s">
        <v>99</v>
      </c>
      <c r="I3" s="48" t="s">
        <v>101</v>
      </c>
      <c r="J3" s="49" t="s">
        <v>99</v>
      </c>
      <c r="L3" s="6"/>
      <c r="N3" s="132">
        <v>1</v>
      </c>
      <c r="O3" s="117"/>
      <c r="P3" s="133" t="s">
        <v>98</v>
      </c>
      <c r="Q3" s="134" t="s">
        <v>97</v>
      </c>
      <c r="R3" s="134" t="s">
        <v>96</v>
      </c>
      <c r="T3" s="6"/>
    </row>
    <row r="4" spans="1:20" ht="17.25" customHeight="1">
      <c r="A4" s="6"/>
      <c r="C4" s="1016" t="s">
        <v>100</v>
      </c>
      <c r="D4" s="1032" t="s">
        <v>100</v>
      </c>
      <c r="E4" s="1032"/>
      <c r="F4" s="1032"/>
      <c r="G4" s="1032"/>
      <c r="H4" s="1032"/>
      <c r="I4" s="1032"/>
      <c r="J4" s="1033"/>
      <c r="L4" s="6"/>
      <c r="N4" s="271">
        <v>2</v>
      </c>
      <c r="O4" s="999" t="s">
        <v>100</v>
      </c>
      <c r="P4" s="348">
        <v>0</v>
      </c>
      <c r="Q4" s="349">
        <v>0</v>
      </c>
      <c r="R4" s="349">
        <v>0</v>
      </c>
      <c r="T4" s="6"/>
    </row>
    <row r="5" spans="1:20" ht="24" customHeight="1" thickBot="1">
      <c r="A5" s="6"/>
      <c r="C5" s="1017"/>
      <c r="D5" s="50" t="s">
        <v>233</v>
      </c>
      <c r="E5" s="709"/>
      <c r="F5" s="51" t="e">
        <f>HLOOKUP(E5, $P$3:$Q$51,$N5,FALSE)</f>
        <v>#N/A</v>
      </c>
      <c r="G5" s="899"/>
      <c r="H5" s="51" t="e">
        <f>HLOOKUP(G5, $P$3:$Q$51,$N5,FALSE)</f>
        <v>#N/A</v>
      </c>
      <c r="I5" s="470"/>
      <c r="J5" s="51" t="e">
        <f>HLOOKUP(I5, $P$3:$Q$51,$N5,FALSE)</f>
        <v>#N/A</v>
      </c>
      <c r="L5" s="6"/>
      <c r="N5" s="271">
        <v>3</v>
      </c>
      <c r="O5" s="1000"/>
      <c r="P5" s="110">
        <v>1</v>
      </c>
      <c r="Q5" s="111">
        <v>0</v>
      </c>
      <c r="R5" s="111">
        <v>1</v>
      </c>
      <c r="T5" s="6"/>
    </row>
    <row r="6" spans="1:20" ht="16.5" customHeight="1">
      <c r="A6" s="6"/>
      <c r="C6" s="1027" t="s">
        <v>28</v>
      </c>
      <c r="D6" s="1030" t="s">
        <v>28</v>
      </c>
      <c r="E6" s="1030"/>
      <c r="F6" s="1030"/>
      <c r="G6" s="1030"/>
      <c r="H6" s="1030"/>
      <c r="I6" s="1030"/>
      <c r="J6" s="1031"/>
      <c r="L6" s="6"/>
      <c r="N6" s="272">
        <v>4</v>
      </c>
      <c r="O6" s="997" t="s">
        <v>28</v>
      </c>
      <c r="P6" s="52">
        <v>0</v>
      </c>
      <c r="Q6" s="53">
        <v>0</v>
      </c>
      <c r="R6" s="53">
        <v>0</v>
      </c>
      <c r="T6" s="6"/>
    </row>
    <row r="7" spans="1:20" ht="24" customHeight="1">
      <c r="A7" s="6"/>
      <c r="C7" s="1028"/>
      <c r="D7" s="54" t="s">
        <v>234</v>
      </c>
      <c r="E7" s="482"/>
      <c r="F7" s="55" t="e">
        <f t="shared" ref="F7:F13" si="0">HLOOKUP(E7, $P$3:$Q$51,$N7,FALSE)</f>
        <v>#N/A</v>
      </c>
      <c r="G7" s="482"/>
      <c r="H7" s="55" t="e">
        <f t="shared" ref="H7:H13" si="1">HLOOKUP(G7, $P$3:$Q$51,$N7,FALSE)</f>
        <v>#N/A</v>
      </c>
      <c r="I7" s="482"/>
      <c r="J7" s="55" t="e">
        <f t="shared" ref="J7" si="2">HLOOKUP(I7, $P$3:$Q$51,$N7,FALSE)</f>
        <v>#N/A</v>
      </c>
      <c r="L7" s="6"/>
      <c r="N7" s="272">
        <v>5</v>
      </c>
      <c r="O7" s="997"/>
      <c r="P7" s="108">
        <v>0</v>
      </c>
      <c r="Q7" s="109">
        <v>0</v>
      </c>
      <c r="R7" s="109">
        <v>0</v>
      </c>
      <c r="T7" s="6"/>
    </row>
    <row r="8" spans="1:20" ht="24" customHeight="1">
      <c r="A8" s="6"/>
      <c r="C8" s="1028"/>
      <c r="D8" s="56" t="s">
        <v>386</v>
      </c>
      <c r="E8" s="43"/>
      <c r="F8" s="57" t="e">
        <f t="shared" si="0"/>
        <v>#N/A</v>
      </c>
      <c r="G8" s="43"/>
      <c r="H8" s="57" t="e">
        <f t="shared" si="1"/>
        <v>#N/A</v>
      </c>
      <c r="I8" s="43"/>
      <c r="J8" s="57" t="e">
        <f t="shared" ref="J8" si="3">HLOOKUP(I8, $P$3:$Q$51,$N8,FALSE)</f>
        <v>#N/A</v>
      </c>
      <c r="L8" s="6"/>
      <c r="N8" s="272">
        <v>6</v>
      </c>
      <c r="O8" s="997"/>
      <c r="P8" s="108">
        <v>1</v>
      </c>
      <c r="Q8" s="109">
        <v>0</v>
      </c>
      <c r="R8" s="109">
        <v>1</v>
      </c>
      <c r="T8" s="6"/>
    </row>
    <row r="9" spans="1:20" ht="30.75" customHeight="1">
      <c r="A9" s="6"/>
      <c r="C9" s="1028"/>
      <c r="D9" s="56" t="s">
        <v>533</v>
      </c>
      <c r="E9" s="43"/>
      <c r="F9" s="57" t="e">
        <f t="shared" si="0"/>
        <v>#N/A</v>
      </c>
      <c r="G9" s="43"/>
      <c r="H9" s="57" t="e">
        <f t="shared" si="1"/>
        <v>#N/A</v>
      </c>
      <c r="I9" s="43"/>
      <c r="J9" s="57" t="e">
        <f t="shared" ref="J9" si="4">HLOOKUP(I9, $P$3:$Q$51,$N9,FALSE)</f>
        <v>#N/A</v>
      </c>
      <c r="L9" s="6"/>
      <c r="N9" s="272">
        <v>7</v>
      </c>
      <c r="O9" s="997"/>
      <c r="P9" s="108">
        <v>1</v>
      </c>
      <c r="Q9" s="109">
        <v>0</v>
      </c>
      <c r="R9" s="109">
        <v>1</v>
      </c>
      <c r="T9" s="6"/>
    </row>
    <row r="10" spans="1:20" ht="24" customHeight="1">
      <c r="A10" s="6"/>
      <c r="C10" s="1028"/>
      <c r="D10" s="56" t="s">
        <v>387</v>
      </c>
      <c r="E10" s="43"/>
      <c r="F10" s="57" t="e">
        <f t="shared" si="0"/>
        <v>#N/A</v>
      </c>
      <c r="G10" s="43"/>
      <c r="H10" s="57" t="e">
        <f t="shared" si="1"/>
        <v>#N/A</v>
      </c>
      <c r="I10" s="43"/>
      <c r="J10" s="57" t="e">
        <f t="shared" ref="J10" si="5">HLOOKUP(I10, $P$3:$Q$51,$N10,FALSE)</f>
        <v>#N/A</v>
      </c>
      <c r="L10" s="6"/>
      <c r="N10" s="272">
        <v>8</v>
      </c>
      <c r="O10" s="997"/>
      <c r="P10" s="108">
        <v>1</v>
      </c>
      <c r="Q10" s="109">
        <v>0</v>
      </c>
      <c r="R10" s="109">
        <v>1</v>
      </c>
      <c r="T10" s="6"/>
    </row>
    <row r="11" spans="1:20" ht="24" customHeight="1">
      <c r="A11" s="6"/>
      <c r="C11" s="1028"/>
      <c r="D11" s="58" t="s">
        <v>388</v>
      </c>
      <c r="E11" s="43"/>
      <c r="F11" s="57" t="e">
        <f t="shared" si="0"/>
        <v>#N/A</v>
      </c>
      <c r="G11" s="43"/>
      <c r="H11" s="57" t="e">
        <f t="shared" si="1"/>
        <v>#N/A</v>
      </c>
      <c r="I11" s="43"/>
      <c r="J11" s="57" t="e">
        <f t="shared" ref="J11" si="6">HLOOKUP(I11, $P$3:$Q$51,$N11,FALSE)</f>
        <v>#N/A</v>
      </c>
      <c r="L11" s="6"/>
      <c r="N11" s="272">
        <v>9</v>
      </c>
      <c r="O11" s="997"/>
      <c r="P11" s="108">
        <v>0</v>
      </c>
      <c r="Q11" s="109">
        <v>0</v>
      </c>
      <c r="R11" s="109">
        <v>0</v>
      </c>
      <c r="T11" s="6"/>
    </row>
    <row r="12" spans="1:20" ht="24" customHeight="1">
      <c r="A12" s="6"/>
      <c r="C12" s="1028"/>
      <c r="D12" s="58" t="s">
        <v>235</v>
      </c>
      <c r="E12" s="43"/>
      <c r="F12" s="57" t="e">
        <f t="shared" si="0"/>
        <v>#N/A</v>
      </c>
      <c r="G12" s="43"/>
      <c r="H12" s="57" t="e">
        <f t="shared" si="1"/>
        <v>#N/A</v>
      </c>
      <c r="I12" s="43"/>
      <c r="J12" s="57" t="e">
        <f t="shared" ref="J12" si="7">HLOOKUP(I12, $P$3:$Q$51,$N12,FALSE)</f>
        <v>#N/A</v>
      </c>
      <c r="L12" s="6"/>
      <c r="N12" s="272">
        <v>10</v>
      </c>
      <c r="O12" s="997"/>
      <c r="P12" s="108">
        <v>1</v>
      </c>
      <c r="Q12" s="109">
        <v>0</v>
      </c>
      <c r="R12" s="109">
        <v>1</v>
      </c>
      <c r="T12" s="6"/>
    </row>
    <row r="13" spans="1:20" ht="33" customHeight="1" thickBot="1">
      <c r="A13" s="6"/>
      <c r="C13" s="1029"/>
      <c r="D13" s="59" t="s">
        <v>534</v>
      </c>
      <c r="E13" s="44"/>
      <c r="F13" s="60" t="e">
        <f t="shared" si="0"/>
        <v>#N/A</v>
      </c>
      <c r="G13" s="44"/>
      <c r="H13" s="60" t="e">
        <f t="shared" si="1"/>
        <v>#N/A</v>
      </c>
      <c r="I13" s="44"/>
      <c r="J13" s="60" t="e">
        <f t="shared" ref="J13" si="8">HLOOKUP(I13, $P$3:$Q$51,$N13,FALSE)</f>
        <v>#N/A</v>
      </c>
      <c r="L13" s="6"/>
      <c r="N13" s="272">
        <v>11</v>
      </c>
      <c r="O13" s="998"/>
      <c r="P13" s="108">
        <v>1</v>
      </c>
      <c r="Q13" s="109">
        <v>0</v>
      </c>
      <c r="R13" s="109">
        <v>1</v>
      </c>
      <c r="T13" s="6"/>
    </row>
    <row r="14" spans="1:20" ht="12.75" customHeight="1">
      <c r="A14" s="6"/>
      <c r="C14" s="1024" t="s">
        <v>27</v>
      </c>
      <c r="D14" s="1034" t="s">
        <v>27</v>
      </c>
      <c r="E14" s="1034"/>
      <c r="F14" s="1034"/>
      <c r="G14" s="1034"/>
      <c r="H14" s="1034"/>
      <c r="I14" s="1034"/>
      <c r="J14" s="1035"/>
      <c r="L14" s="6"/>
      <c r="N14" s="273">
        <v>12</v>
      </c>
      <c r="O14" s="1013" t="s">
        <v>27</v>
      </c>
      <c r="P14" s="350">
        <v>0</v>
      </c>
      <c r="Q14" s="351">
        <v>0</v>
      </c>
      <c r="R14" s="351">
        <v>0</v>
      </c>
      <c r="T14" s="6"/>
    </row>
    <row r="15" spans="1:20" ht="24" customHeight="1">
      <c r="A15" s="6"/>
      <c r="C15" s="1025"/>
      <c r="D15" s="61" t="s">
        <v>236</v>
      </c>
      <c r="E15" s="482"/>
      <c r="F15" s="62" t="e">
        <f t="shared" ref="F15:F25" si="9">HLOOKUP(E15, $P$3:$Q$51,$N15,FALSE)</f>
        <v>#N/A</v>
      </c>
      <c r="G15" s="482"/>
      <c r="H15" s="62" t="e">
        <f t="shared" ref="H15" si="10">HLOOKUP(G15, $P$3:$Q$51,$N15,FALSE)</f>
        <v>#N/A</v>
      </c>
      <c r="I15" s="482"/>
      <c r="J15" s="62" t="e">
        <f t="shared" ref="J15" si="11">HLOOKUP(I15, $P$3:$Q$51,$N15,FALSE)</f>
        <v>#N/A</v>
      </c>
      <c r="L15" s="6"/>
      <c r="N15" s="273">
        <v>13</v>
      </c>
      <c r="O15" s="1014"/>
      <c r="P15" s="108">
        <v>1</v>
      </c>
      <c r="Q15" s="109">
        <v>0</v>
      </c>
      <c r="R15" s="109">
        <v>1</v>
      </c>
      <c r="T15" s="6"/>
    </row>
    <row r="16" spans="1:20" ht="24" customHeight="1">
      <c r="A16" s="6"/>
      <c r="C16" s="1025"/>
      <c r="D16" s="61" t="s">
        <v>237</v>
      </c>
      <c r="E16" s="43"/>
      <c r="F16" s="63" t="e">
        <f t="shared" si="9"/>
        <v>#N/A</v>
      </c>
      <c r="G16" s="43"/>
      <c r="H16" s="63" t="e">
        <f t="shared" ref="H16" si="12">HLOOKUP(G16, $P$3:$Q$51,$N16,FALSE)</f>
        <v>#N/A</v>
      </c>
      <c r="I16" s="43"/>
      <c r="J16" s="63" t="e">
        <f t="shared" ref="J16" si="13">HLOOKUP(I16, $P$3:$Q$51,$N16,FALSE)</f>
        <v>#N/A</v>
      </c>
      <c r="L16" s="6"/>
      <c r="N16" s="273">
        <v>14</v>
      </c>
      <c r="O16" s="1014"/>
      <c r="P16" s="108">
        <v>1</v>
      </c>
      <c r="Q16" s="109">
        <v>0</v>
      </c>
      <c r="R16" s="109">
        <v>1</v>
      </c>
      <c r="T16" s="6"/>
    </row>
    <row r="17" spans="1:20" ht="34.5" customHeight="1">
      <c r="A17" s="6"/>
      <c r="C17" s="1025"/>
      <c r="D17" s="64" t="s">
        <v>535</v>
      </c>
      <c r="E17" s="43"/>
      <c r="F17" s="63" t="e">
        <f t="shared" si="9"/>
        <v>#N/A</v>
      </c>
      <c r="G17" s="43"/>
      <c r="H17" s="63" t="e">
        <f t="shared" ref="H17" si="14">HLOOKUP(G17, $P$3:$Q$51,$N17,FALSE)</f>
        <v>#N/A</v>
      </c>
      <c r="I17" s="43"/>
      <c r="J17" s="63" t="e">
        <f t="shared" ref="J17" si="15">HLOOKUP(I17, $P$3:$Q$51,$N17,FALSE)</f>
        <v>#N/A</v>
      </c>
      <c r="L17" s="6"/>
      <c r="N17" s="273">
        <v>15</v>
      </c>
      <c r="O17" s="1014"/>
      <c r="P17" s="108">
        <v>1</v>
      </c>
      <c r="Q17" s="109">
        <v>0</v>
      </c>
      <c r="R17" s="109">
        <v>1</v>
      </c>
      <c r="T17" s="6"/>
    </row>
    <row r="18" spans="1:20" ht="24" customHeight="1">
      <c r="A18" s="6"/>
      <c r="C18" s="1025"/>
      <c r="D18" s="65" t="s">
        <v>537</v>
      </c>
      <c r="E18" s="43"/>
      <c r="F18" s="63" t="e">
        <f t="shared" si="9"/>
        <v>#N/A</v>
      </c>
      <c r="G18" s="43"/>
      <c r="H18" s="63" t="e">
        <f t="shared" ref="H18" si="16">HLOOKUP(G18, $P$3:$Q$51,$N18,FALSE)</f>
        <v>#N/A</v>
      </c>
      <c r="I18" s="43"/>
      <c r="J18" s="63" t="e">
        <f t="shared" ref="J18" si="17">HLOOKUP(I18, $P$3:$Q$51,$N18,FALSE)</f>
        <v>#N/A</v>
      </c>
      <c r="L18" s="6"/>
      <c r="N18" s="273">
        <v>16</v>
      </c>
      <c r="O18" s="1014"/>
      <c r="P18" s="108">
        <v>1</v>
      </c>
      <c r="Q18" s="109">
        <v>0</v>
      </c>
      <c r="R18" s="109">
        <v>1</v>
      </c>
      <c r="T18" s="6"/>
    </row>
    <row r="19" spans="1:20" ht="27" customHeight="1">
      <c r="A19" s="6"/>
      <c r="C19" s="1025"/>
      <c r="D19" s="61" t="s">
        <v>536</v>
      </c>
      <c r="E19" s="43"/>
      <c r="F19" s="63" t="e">
        <f t="shared" si="9"/>
        <v>#N/A</v>
      </c>
      <c r="G19" s="43"/>
      <c r="H19" s="63" t="e">
        <f t="shared" ref="H19" si="18">HLOOKUP(G19, $P$3:$Q$51,$N19,FALSE)</f>
        <v>#N/A</v>
      </c>
      <c r="I19" s="43"/>
      <c r="J19" s="63" t="e">
        <f t="shared" ref="J19" si="19">HLOOKUP(I19, $P$3:$Q$51,$N19,FALSE)</f>
        <v>#N/A</v>
      </c>
      <c r="L19" s="6"/>
      <c r="N19" s="273">
        <v>17</v>
      </c>
      <c r="O19" s="1014"/>
      <c r="P19" s="108">
        <v>1</v>
      </c>
      <c r="Q19" s="109">
        <v>0</v>
      </c>
      <c r="R19" s="109">
        <v>1</v>
      </c>
      <c r="T19" s="6"/>
    </row>
    <row r="20" spans="1:20" ht="24" customHeight="1">
      <c r="A20" s="6"/>
      <c r="C20" s="1025"/>
      <c r="D20" s="66" t="s">
        <v>353</v>
      </c>
      <c r="E20" s="43"/>
      <c r="F20" s="63" t="e">
        <f t="shared" si="9"/>
        <v>#N/A</v>
      </c>
      <c r="G20" s="43"/>
      <c r="H20" s="63" t="e">
        <f t="shared" ref="H20" si="20">HLOOKUP(G20, $P$3:$Q$51,$N20,FALSE)</f>
        <v>#N/A</v>
      </c>
      <c r="I20" s="43"/>
      <c r="J20" s="63" t="e">
        <f t="shared" ref="J20" si="21">HLOOKUP(I20, $P$3:$Q$51,$N20,FALSE)</f>
        <v>#N/A</v>
      </c>
      <c r="L20" s="6"/>
      <c r="N20" s="273">
        <v>18</v>
      </c>
      <c r="O20" s="1014"/>
      <c r="P20" s="108">
        <v>1</v>
      </c>
      <c r="Q20" s="109">
        <v>0</v>
      </c>
      <c r="R20" s="109">
        <v>1</v>
      </c>
      <c r="T20" s="6"/>
    </row>
    <row r="21" spans="1:20" ht="24" customHeight="1">
      <c r="A21" s="6"/>
      <c r="C21" s="1025"/>
      <c r="D21" s="66" t="s">
        <v>352</v>
      </c>
      <c r="E21" s="43"/>
      <c r="F21" s="63" t="e">
        <f t="shared" si="9"/>
        <v>#N/A</v>
      </c>
      <c r="G21" s="43"/>
      <c r="H21" s="63" t="e">
        <f t="shared" ref="H21" si="22">HLOOKUP(G21, $P$3:$Q$51,$N21,FALSE)</f>
        <v>#N/A</v>
      </c>
      <c r="I21" s="43"/>
      <c r="J21" s="63" t="e">
        <f t="shared" ref="J21" si="23">HLOOKUP(I21, $P$3:$Q$51,$N21,FALSE)</f>
        <v>#N/A</v>
      </c>
      <c r="L21" s="6"/>
      <c r="N21" s="273">
        <v>19</v>
      </c>
      <c r="O21" s="1014"/>
      <c r="P21" s="108">
        <v>1</v>
      </c>
      <c r="Q21" s="109">
        <v>0</v>
      </c>
      <c r="R21" s="109">
        <v>1</v>
      </c>
      <c r="T21" s="6"/>
    </row>
    <row r="22" spans="1:20" ht="24" customHeight="1">
      <c r="A22" s="6"/>
      <c r="C22" s="1025"/>
      <c r="D22" s="58" t="s">
        <v>389</v>
      </c>
      <c r="E22" s="43"/>
      <c r="F22" s="63" t="e">
        <f t="shared" si="9"/>
        <v>#N/A</v>
      </c>
      <c r="G22" s="43"/>
      <c r="H22" s="63" t="e">
        <f t="shared" ref="H22" si="24">HLOOKUP(G22, $P$3:$Q$51,$N22,FALSE)</f>
        <v>#N/A</v>
      </c>
      <c r="I22" s="43"/>
      <c r="J22" s="63" t="e">
        <f t="shared" ref="J22" si="25">HLOOKUP(I22, $P$3:$Q$51,$N22,FALSE)</f>
        <v>#N/A</v>
      </c>
      <c r="L22" s="6"/>
      <c r="N22" s="273">
        <v>20</v>
      </c>
      <c r="O22" s="1014"/>
      <c r="P22" s="108">
        <v>0</v>
      </c>
      <c r="Q22" s="109">
        <v>0</v>
      </c>
      <c r="R22" s="109">
        <v>0</v>
      </c>
      <c r="T22" s="6"/>
    </row>
    <row r="23" spans="1:20" ht="33.75" customHeight="1">
      <c r="A23" s="6"/>
      <c r="C23" s="1025"/>
      <c r="D23" s="58" t="s">
        <v>538</v>
      </c>
      <c r="E23" s="43"/>
      <c r="F23" s="63" t="e">
        <f t="shared" si="9"/>
        <v>#N/A</v>
      </c>
      <c r="G23" s="43"/>
      <c r="H23" s="63" t="e">
        <f t="shared" ref="H23" si="26">HLOOKUP(G23, $P$3:$Q$51,$N23,FALSE)</f>
        <v>#N/A</v>
      </c>
      <c r="I23" s="43"/>
      <c r="J23" s="63" t="e">
        <f t="shared" ref="J23" si="27">HLOOKUP(I23, $P$3:$Q$51,$N23,FALSE)</f>
        <v>#N/A</v>
      </c>
      <c r="L23" s="6"/>
      <c r="N23" s="273">
        <v>21</v>
      </c>
      <c r="O23" s="1014"/>
      <c r="P23" s="108">
        <v>1</v>
      </c>
      <c r="Q23" s="109">
        <v>0</v>
      </c>
      <c r="R23" s="109">
        <v>1</v>
      </c>
      <c r="T23" s="6"/>
    </row>
    <row r="24" spans="1:20" ht="24" customHeight="1">
      <c r="A24" s="6"/>
      <c r="C24" s="1025"/>
      <c r="D24" s="64" t="s">
        <v>238</v>
      </c>
      <c r="E24" s="43"/>
      <c r="F24" s="67" t="e">
        <f t="shared" si="9"/>
        <v>#N/A</v>
      </c>
      <c r="G24" s="43"/>
      <c r="H24" s="67" t="e">
        <f t="shared" ref="H24" si="28">HLOOKUP(G24, $P$3:$Q$51,$N24,FALSE)</f>
        <v>#N/A</v>
      </c>
      <c r="I24" s="43"/>
      <c r="J24" s="67" t="e">
        <f t="shared" ref="J24" si="29">HLOOKUP(I24, $P$3:$Q$51,$N24,FALSE)</f>
        <v>#N/A</v>
      </c>
      <c r="L24" s="6"/>
      <c r="N24" s="273">
        <v>22</v>
      </c>
      <c r="O24" s="1014"/>
      <c r="P24" s="108">
        <v>1</v>
      </c>
      <c r="Q24" s="109">
        <v>0</v>
      </c>
      <c r="R24" s="109">
        <v>1</v>
      </c>
      <c r="T24" s="6"/>
    </row>
    <row r="25" spans="1:20" ht="30.75" customHeight="1" thickBot="1">
      <c r="A25" s="6"/>
      <c r="C25" s="1026"/>
      <c r="D25" s="68" t="s">
        <v>539</v>
      </c>
      <c r="E25" s="45"/>
      <c r="F25" s="69" t="e">
        <f t="shared" si="9"/>
        <v>#N/A</v>
      </c>
      <c r="G25" s="45"/>
      <c r="H25" s="69" t="e">
        <f t="shared" ref="H25" si="30">HLOOKUP(G25, $P$3:$Q$51,$N25,FALSE)</f>
        <v>#N/A</v>
      </c>
      <c r="I25" s="45"/>
      <c r="J25" s="69" t="e">
        <f t="shared" ref="J25" si="31">HLOOKUP(I25, $P$3:$Q$51,$N25,FALSE)</f>
        <v>#N/A</v>
      </c>
      <c r="L25" s="6"/>
      <c r="N25" s="273">
        <v>23</v>
      </c>
      <c r="O25" s="1015"/>
      <c r="P25" s="108">
        <v>1</v>
      </c>
      <c r="Q25" s="109">
        <v>0</v>
      </c>
      <c r="R25" s="109">
        <v>1</v>
      </c>
      <c r="T25" s="6"/>
    </row>
    <row r="26" spans="1:20" ht="15.75" customHeight="1">
      <c r="A26" s="6"/>
      <c r="C26" s="1021" t="s">
        <v>39</v>
      </c>
      <c r="D26" s="1063" t="s">
        <v>59</v>
      </c>
      <c r="E26" s="1063"/>
      <c r="F26" s="1063"/>
      <c r="G26" s="1063"/>
      <c r="H26" s="1063"/>
      <c r="I26" s="1063"/>
      <c r="J26" s="1064"/>
      <c r="L26" s="6"/>
      <c r="N26" s="274">
        <v>24</v>
      </c>
      <c r="O26" s="1010" t="s">
        <v>39</v>
      </c>
      <c r="P26" s="359">
        <v>0</v>
      </c>
      <c r="Q26" s="359">
        <v>0</v>
      </c>
      <c r="R26" s="359">
        <v>0</v>
      </c>
      <c r="T26" s="6"/>
    </row>
    <row r="27" spans="1:20" ht="28.5" customHeight="1">
      <c r="A27" s="6"/>
      <c r="C27" s="1022"/>
      <c r="D27" s="70" t="s">
        <v>540</v>
      </c>
      <c r="E27" s="482"/>
      <c r="F27" s="62" t="e">
        <f t="shared" ref="F27:F32" si="32">HLOOKUP(E27, $P$3:$Q$51,$N27,FALSE)</f>
        <v>#N/A</v>
      </c>
      <c r="G27" s="482"/>
      <c r="H27" s="62" t="e">
        <f t="shared" ref="H27" si="33">HLOOKUP(G27, $P$3:$Q$51,$N27,FALSE)</f>
        <v>#N/A</v>
      </c>
      <c r="I27" s="482"/>
      <c r="J27" s="62" t="e">
        <f t="shared" ref="J27" si="34">HLOOKUP(I27, $P$3:$Q$51,$N27,FALSE)</f>
        <v>#N/A</v>
      </c>
      <c r="L27" s="6"/>
      <c r="N27" s="274">
        <v>25</v>
      </c>
      <c r="O27" s="1011"/>
      <c r="P27" s="108">
        <v>1</v>
      </c>
      <c r="Q27" s="109">
        <v>0</v>
      </c>
      <c r="R27" s="109">
        <v>1</v>
      </c>
      <c r="T27" s="6"/>
    </row>
    <row r="28" spans="1:20" ht="24" customHeight="1">
      <c r="A28" s="6"/>
      <c r="C28" s="1022"/>
      <c r="D28" s="65" t="s">
        <v>390</v>
      </c>
      <c r="E28" s="43"/>
      <c r="F28" s="63" t="e">
        <f t="shared" si="32"/>
        <v>#N/A</v>
      </c>
      <c r="G28" s="43"/>
      <c r="H28" s="63" t="e">
        <f t="shared" ref="H28" si="35">HLOOKUP(G28, $P$3:$Q$51,$N28,FALSE)</f>
        <v>#N/A</v>
      </c>
      <c r="I28" s="43"/>
      <c r="J28" s="63" t="e">
        <f t="shared" ref="J28" si="36">HLOOKUP(I28, $P$3:$Q$51,$N28,FALSE)</f>
        <v>#N/A</v>
      </c>
      <c r="L28" s="6"/>
      <c r="N28" s="274">
        <v>26</v>
      </c>
      <c r="O28" s="1011"/>
      <c r="P28" s="108">
        <v>1</v>
      </c>
      <c r="Q28" s="109">
        <v>0</v>
      </c>
      <c r="R28" s="109">
        <v>1</v>
      </c>
      <c r="T28" s="6"/>
    </row>
    <row r="29" spans="1:20" ht="26.45" customHeight="1">
      <c r="A29" s="6"/>
      <c r="C29" s="1022"/>
      <c r="D29" s="65" t="s">
        <v>541</v>
      </c>
      <c r="E29" s="43"/>
      <c r="F29" s="63" t="e">
        <f t="shared" si="32"/>
        <v>#N/A</v>
      </c>
      <c r="G29" s="43"/>
      <c r="H29" s="63" t="e">
        <f t="shared" ref="H29" si="37">HLOOKUP(G29, $P$3:$Q$51,$N29,FALSE)</f>
        <v>#N/A</v>
      </c>
      <c r="I29" s="43"/>
      <c r="J29" s="63" t="e">
        <f t="shared" ref="J29" si="38">HLOOKUP(I29, $P$3:$Q$51,$N29,FALSE)</f>
        <v>#N/A</v>
      </c>
      <c r="L29" s="6"/>
      <c r="N29" s="274">
        <v>27</v>
      </c>
      <c r="O29" s="1011"/>
      <c r="P29" s="108">
        <v>1</v>
      </c>
      <c r="Q29" s="109">
        <v>0</v>
      </c>
      <c r="R29" s="109">
        <v>1</v>
      </c>
      <c r="T29" s="6"/>
    </row>
    <row r="30" spans="1:20" ht="24" customHeight="1">
      <c r="A30" s="6"/>
      <c r="C30" s="1022"/>
      <c r="D30" s="65" t="s">
        <v>391</v>
      </c>
      <c r="E30" s="43"/>
      <c r="F30" s="63" t="e">
        <f t="shared" si="32"/>
        <v>#N/A</v>
      </c>
      <c r="G30" s="43"/>
      <c r="H30" s="63" t="e">
        <f t="shared" ref="H30" si="39">HLOOKUP(G30, $P$3:$Q$51,$N30,FALSE)</f>
        <v>#N/A</v>
      </c>
      <c r="I30" s="43"/>
      <c r="J30" s="63" t="e">
        <f t="shared" ref="J30" si="40">HLOOKUP(I30, $P$3:$Q$51,$N30,FALSE)</f>
        <v>#N/A</v>
      </c>
      <c r="L30" s="6"/>
      <c r="N30" s="274">
        <v>28</v>
      </c>
      <c r="O30" s="1011"/>
      <c r="P30" s="108">
        <v>0</v>
      </c>
      <c r="Q30" s="109">
        <v>0</v>
      </c>
      <c r="R30" s="109">
        <v>0</v>
      </c>
      <c r="T30" s="6"/>
    </row>
    <row r="31" spans="1:20" ht="24" customHeight="1">
      <c r="A31" s="6"/>
      <c r="C31" s="1022"/>
      <c r="D31" s="65" t="s">
        <v>392</v>
      </c>
      <c r="E31" s="43"/>
      <c r="F31" s="63" t="e">
        <f t="shared" si="32"/>
        <v>#N/A</v>
      </c>
      <c r="G31" s="43"/>
      <c r="H31" s="63" t="e">
        <f t="shared" ref="H31" si="41">HLOOKUP(G31, $P$3:$Q$51,$N31,FALSE)</f>
        <v>#N/A</v>
      </c>
      <c r="I31" s="43"/>
      <c r="J31" s="63" t="e">
        <f t="shared" ref="J31" si="42">HLOOKUP(I31, $P$3:$Q$51,$N31,FALSE)</f>
        <v>#N/A</v>
      </c>
      <c r="L31" s="6"/>
      <c r="N31" s="274">
        <v>29</v>
      </c>
      <c r="O31" s="1011"/>
      <c r="P31" s="108">
        <v>0</v>
      </c>
      <c r="Q31" s="109">
        <v>0</v>
      </c>
      <c r="R31" s="109">
        <v>0</v>
      </c>
      <c r="T31" s="6"/>
    </row>
    <row r="32" spans="1:20" ht="30.75" customHeight="1" thickBot="1">
      <c r="A32" s="6"/>
      <c r="C32" s="1023"/>
      <c r="D32" s="71" t="s">
        <v>542</v>
      </c>
      <c r="E32" s="44"/>
      <c r="F32" s="69" t="e">
        <f t="shared" si="32"/>
        <v>#N/A</v>
      </c>
      <c r="G32" s="44"/>
      <c r="H32" s="69" t="e">
        <f t="shared" ref="H32" si="43">HLOOKUP(G32, $P$3:$Q$51,$N32,FALSE)</f>
        <v>#N/A</v>
      </c>
      <c r="I32" s="44"/>
      <c r="J32" s="69" t="e">
        <f t="shared" ref="J32" si="44">HLOOKUP(I32, $P$3:$Q$51,$N32,FALSE)</f>
        <v>#N/A</v>
      </c>
      <c r="L32" s="6"/>
      <c r="N32" s="274">
        <v>30</v>
      </c>
      <c r="O32" s="1012"/>
      <c r="P32" s="108">
        <v>1</v>
      </c>
      <c r="Q32" s="109">
        <v>0</v>
      </c>
      <c r="R32" s="109">
        <v>1</v>
      </c>
      <c r="T32" s="6"/>
    </row>
    <row r="33" spans="1:20" s="22" customFormat="1" ht="15.75" customHeight="1">
      <c r="A33" s="72"/>
      <c r="C33" s="1018" t="s">
        <v>26</v>
      </c>
      <c r="D33" s="1061" t="s">
        <v>26</v>
      </c>
      <c r="E33" s="1061"/>
      <c r="F33" s="1061"/>
      <c r="G33" s="1061"/>
      <c r="H33" s="1061"/>
      <c r="I33" s="1061"/>
      <c r="J33" s="1062"/>
      <c r="L33" s="72"/>
      <c r="M33" s="89"/>
      <c r="N33" s="275">
        <v>31</v>
      </c>
      <c r="O33" s="1007" t="s">
        <v>26</v>
      </c>
      <c r="P33" s="357">
        <v>0</v>
      </c>
      <c r="Q33" s="358">
        <v>0</v>
      </c>
      <c r="R33" s="358">
        <v>0</v>
      </c>
      <c r="T33" s="6"/>
    </row>
    <row r="34" spans="1:20" ht="24" customHeight="1">
      <c r="A34" s="6"/>
      <c r="C34" s="1019"/>
      <c r="D34" s="56" t="s">
        <v>393</v>
      </c>
      <c r="E34" s="482"/>
      <c r="F34" s="62" t="e">
        <f t="shared" ref="F34:F43" si="45">HLOOKUP(E34, $P$3:$Q$51,$N34,FALSE)</f>
        <v>#N/A</v>
      </c>
      <c r="G34" s="482"/>
      <c r="H34" s="62" t="e">
        <f t="shared" ref="H34" si="46">HLOOKUP(G34, $P$3:$Q$51,$N34,FALSE)</f>
        <v>#N/A</v>
      </c>
      <c r="I34" s="482"/>
      <c r="J34" s="62" t="e">
        <f t="shared" ref="J34" si="47">HLOOKUP(I34, $P$3:$Q$51,$N34,FALSE)</f>
        <v>#N/A</v>
      </c>
      <c r="L34" s="6"/>
      <c r="N34" s="275">
        <v>32</v>
      </c>
      <c r="O34" s="1008"/>
      <c r="P34" s="108">
        <v>1</v>
      </c>
      <c r="Q34" s="109">
        <v>0</v>
      </c>
      <c r="R34" s="109">
        <v>1</v>
      </c>
      <c r="T34" s="6"/>
    </row>
    <row r="35" spans="1:20" ht="24" customHeight="1">
      <c r="A35" s="6"/>
      <c r="C35" s="1019"/>
      <c r="D35" s="56" t="s">
        <v>394</v>
      </c>
      <c r="E35" s="43"/>
      <c r="F35" s="63" t="e">
        <f t="shared" si="45"/>
        <v>#N/A</v>
      </c>
      <c r="G35" s="43"/>
      <c r="H35" s="63" t="e">
        <f t="shared" ref="H35" si="48">HLOOKUP(G35, $P$3:$Q$51,$N35,FALSE)</f>
        <v>#N/A</v>
      </c>
      <c r="I35" s="43"/>
      <c r="J35" s="63" t="e">
        <f t="shared" ref="J35" si="49">HLOOKUP(I35, $P$3:$Q$51,$N35,FALSE)</f>
        <v>#N/A</v>
      </c>
      <c r="L35" s="6"/>
      <c r="N35" s="275">
        <v>33</v>
      </c>
      <c r="O35" s="1008"/>
      <c r="P35" s="108">
        <v>1</v>
      </c>
      <c r="Q35" s="109">
        <v>0</v>
      </c>
      <c r="R35" s="109">
        <v>1</v>
      </c>
      <c r="T35" s="6"/>
    </row>
    <row r="36" spans="1:20" ht="33" customHeight="1">
      <c r="A36" s="6"/>
      <c r="C36" s="1019"/>
      <c r="D36" s="58" t="s">
        <v>543</v>
      </c>
      <c r="E36" s="43"/>
      <c r="F36" s="63" t="e">
        <f t="shared" si="45"/>
        <v>#N/A</v>
      </c>
      <c r="G36" s="43"/>
      <c r="H36" s="63" t="e">
        <f t="shared" ref="H36" si="50">HLOOKUP(G36, $P$3:$Q$51,$N36,FALSE)</f>
        <v>#N/A</v>
      </c>
      <c r="I36" s="43"/>
      <c r="J36" s="63" t="e">
        <f t="shared" ref="J36" si="51">HLOOKUP(I36, $P$3:$Q$51,$N36,FALSE)</f>
        <v>#N/A</v>
      </c>
      <c r="L36" s="6"/>
      <c r="N36" s="275">
        <v>34</v>
      </c>
      <c r="O36" s="1008"/>
      <c r="P36" s="108">
        <v>1</v>
      </c>
      <c r="Q36" s="109">
        <v>0</v>
      </c>
      <c r="R36" s="109">
        <v>1</v>
      </c>
      <c r="T36" s="6"/>
    </row>
    <row r="37" spans="1:20" ht="24" customHeight="1">
      <c r="A37" s="6"/>
      <c r="C37" s="1019"/>
      <c r="D37" s="73" t="s">
        <v>347</v>
      </c>
      <c r="E37" s="43"/>
      <c r="F37" s="63" t="e">
        <f t="shared" si="45"/>
        <v>#N/A</v>
      </c>
      <c r="G37" s="43"/>
      <c r="H37" s="63" t="e">
        <f t="shared" ref="H37" si="52">HLOOKUP(G37, $P$3:$Q$51,$N37,FALSE)</f>
        <v>#N/A</v>
      </c>
      <c r="I37" s="43"/>
      <c r="J37" s="63" t="e">
        <f t="shared" ref="J37" si="53">HLOOKUP(I37, $P$3:$Q$51,$N37,FALSE)</f>
        <v>#N/A</v>
      </c>
      <c r="L37" s="6"/>
      <c r="N37" s="275">
        <v>35</v>
      </c>
      <c r="O37" s="1008"/>
      <c r="P37" s="108">
        <v>1</v>
      </c>
      <c r="Q37" s="109">
        <v>0</v>
      </c>
      <c r="R37" s="109">
        <v>1</v>
      </c>
      <c r="T37" s="6"/>
    </row>
    <row r="38" spans="1:20" ht="24" customHeight="1">
      <c r="A38" s="6"/>
      <c r="C38" s="1019"/>
      <c r="D38" s="58" t="s">
        <v>395</v>
      </c>
      <c r="E38" s="43"/>
      <c r="F38" s="63" t="e">
        <f t="shared" si="45"/>
        <v>#N/A</v>
      </c>
      <c r="G38" s="43"/>
      <c r="H38" s="63" t="e">
        <f t="shared" ref="H38" si="54">HLOOKUP(G38, $P$3:$Q$51,$N38,FALSE)</f>
        <v>#N/A</v>
      </c>
      <c r="I38" s="43"/>
      <c r="J38" s="63" t="e">
        <f t="shared" ref="J38" si="55">HLOOKUP(I38, $P$3:$Q$51,$N38,FALSE)</f>
        <v>#N/A</v>
      </c>
      <c r="L38" s="6"/>
      <c r="N38" s="275">
        <v>36</v>
      </c>
      <c r="O38" s="1008"/>
      <c r="P38" s="108">
        <v>1</v>
      </c>
      <c r="Q38" s="109">
        <v>0</v>
      </c>
      <c r="R38" s="109">
        <v>1</v>
      </c>
      <c r="T38" s="6"/>
    </row>
    <row r="39" spans="1:20" ht="24" customHeight="1">
      <c r="A39" s="6"/>
      <c r="C39" s="1019"/>
      <c r="D39" s="56" t="s">
        <v>348</v>
      </c>
      <c r="E39" s="43"/>
      <c r="F39" s="63" t="e">
        <f t="shared" si="45"/>
        <v>#N/A</v>
      </c>
      <c r="G39" s="43"/>
      <c r="H39" s="63" t="e">
        <f t="shared" ref="H39" si="56">HLOOKUP(G39, $P$3:$Q$51,$N39,FALSE)</f>
        <v>#N/A</v>
      </c>
      <c r="I39" s="43"/>
      <c r="J39" s="63" t="e">
        <f t="shared" ref="J39" si="57">HLOOKUP(I39, $P$3:$Q$51,$N39,FALSE)</f>
        <v>#N/A</v>
      </c>
      <c r="L39" s="6"/>
      <c r="N39" s="275">
        <v>37</v>
      </c>
      <c r="O39" s="1008"/>
      <c r="P39" s="108">
        <v>1</v>
      </c>
      <c r="Q39" s="109">
        <v>0</v>
      </c>
      <c r="R39" s="109">
        <v>1</v>
      </c>
      <c r="T39" s="6"/>
    </row>
    <row r="40" spans="1:20" ht="24" customHeight="1">
      <c r="A40" s="6"/>
      <c r="C40" s="1019"/>
      <c r="D40" s="58" t="s">
        <v>349</v>
      </c>
      <c r="E40" s="43"/>
      <c r="F40" s="63" t="e">
        <f t="shared" si="45"/>
        <v>#N/A</v>
      </c>
      <c r="G40" s="43"/>
      <c r="H40" s="63" t="e">
        <f t="shared" ref="H40" si="58">HLOOKUP(G40, $P$3:$Q$51,$N40,FALSE)</f>
        <v>#N/A</v>
      </c>
      <c r="I40" s="43"/>
      <c r="J40" s="63" t="e">
        <f t="shared" ref="J40" si="59">HLOOKUP(I40, $P$3:$Q$51,$N40,FALSE)</f>
        <v>#N/A</v>
      </c>
      <c r="L40" s="6"/>
      <c r="N40" s="275">
        <v>38</v>
      </c>
      <c r="O40" s="1008"/>
      <c r="P40" s="108">
        <v>1</v>
      </c>
      <c r="Q40" s="109">
        <v>0</v>
      </c>
      <c r="R40" s="109">
        <v>1</v>
      </c>
      <c r="T40" s="6"/>
    </row>
    <row r="41" spans="1:20" ht="24" customHeight="1">
      <c r="A41" s="6"/>
      <c r="C41" s="1019"/>
      <c r="D41" s="54" t="s">
        <v>350</v>
      </c>
      <c r="E41" s="43"/>
      <c r="F41" s="63" t="e">
        <f t="shared" si="45"/>
        <v>#N/A</v>
      </c>
      <c r="G41" s="43"/>
      <c r="H41" s="63" t="e">
        <f t="shared" ref="H41" si="60">HLOOKUP(G41, $P$3:$Q$51,$N41,FALSE)</f>
        <v>#N/A</v>
      </c>
      <c r="I41" s="43"/>
      <c r="J41" s="63" t="e">
        <f t="shared" ref="J41" si="61">HLOOKUP(I41, $P$3:$Q$51,$N41,FALSE)</f>
        <v>#N/A</v>
      </c>
      <c r="L41" s="6"/>
      <c r="N41" s="275">
        <v>39</v>
      </c>
      <c r="O41" s="1008"/>
      <c r="P41" s="108">
        <v>1</v>
      </c>
      <c r="Q41" s="109">
        <v>0</v>
      </c>
      <c r="R41" s="109">
        <v>1</v>
      </c>
      <c r="T41" s="6"/>
    </row>
    <row r="42" spans="1:20" ht="32.25" customHeight="1">
      <c r="A42" s="6"/>
      <c r="C42" s="1019"/>
      <c r="D42" s="54" t="s">
        <v>544</v>
      </c>
      <c r="E42" s="46"/>
      <c r="F42" s="67" t="e">
        <f t="shared" si="45"/>
        <v>#N/A</v>
      </c>
      <c r="G42" s="46"/>
      <c r="H42" s="67" t="e">
        <f t="shared" ref="H42" si="62">HLOOKUP(G42, $P$3:$Q$51,$N42,FALSE)</f>
        <v>#N/A</v>
      </c>
      <c r="I42" s="46"/>
      <c r="J42" s="67" t="e">
        <f t="shared" ref="J42" si="63">HLOOKUP(I42, $P$3:$Q$51,$N42,FALSE)</f>
        <v>#N/A</v>
      </c>
      <c r="L42" s="6"/>
      <c r="N42" s="275">
        <v>40</v>
      </c>
      <c r="O42" s="1008"/>
      <c r="P42" s="108">
        <v>1</v>
      </c>
      <c r="Q42" s="109">
        <v>0</v>
      </c>
      <c r="R42" s="109">
        <v>1</v>
      </c>
      <c r="T42" s="6"/>
    </row>
    <row r="43" spans="1:20" ht="24" customHeight="1" thickBot="1">
      <c r="A43" s="6"/>
      <c r="C43" s="1020"/>
      <c r="D43" s="74" t="s">
        <v>351</v>
      </c>
      <c r="E43" s="44"/>
      <c r="F43" s="69" t="e">
        <f t="shared" si="45"/>
        <v>#N/A</v>
      </c>
      <c r="G43" s="44"/>
      <c r="H43" s="69" t="e">
        <f t="shared" ref="H43" si="64">HLOOKUP(G43, $P$3:$Q$51,$N43,FALSE)</f>
        <v>#N/A</v>
      </c>
      <c r="I43" s="44"/>
      <c r="J43" s="69" t="e">
        <f t="shared" ref="J43" si="65">HLOOKUP(I43, $P$3:$Q$51,$N43,FALSE)</f>
        <v>#N/A</v>
      </c>
      <c r="L43" s="6"/>
      <c r="N43" s="275">
        <v>41</v>
      </c>
      <c r="O43" s="1009"/>
      <c r="P43" s="108">
        <v>0</v>
      </c>
      <c r="Q43" s="109">
        <v>0</v>
      </c>
      <c r="R43" s="109">
        <v>0</v>
      </c>
      <c r="T43" s="6"/>
    </row>
    <row r="44" spans="1:20" s="22" customFormat="1" ht="16.5" customHeight="1">
      <c r="A44" s="72"/>
      <c r="C44" s="1051" t="s">
        <v>3</v>
      </c>
      <c r="D44" s="1059"/>
      <c r="E44" s="1059"/>
      <c r="F44" s="1059"/>
      <c r="G44" s="1059"/>
      <c r="H44" s="1059"/>
      <c r="I44" s="1059"/>
      <c r="J44" s="1060"/>
      <c r="L44" s="72"/>
      <c r="M44" s="89"/>
      <c r="N44" s="259">
        <v>42</v>
      </c>
      <c r="O44" s="1003" t="s">
        <v>3</v>
      </c>
      <c r="P44" s="355">
        <v>0</v>
      </c>
      <c r="Q44" s="356">
        <v>0</v>
      </c>
      <c r="R44" s="356"/>
      <c r="T44" s="6"/>
    </row>
    <row r="45" spans="1:20" ht="30" customHeight="1">
      <c r="A45" s="6"/>
      <c r="C45" s="1052"/>
      <c r="D45" s="75" t="s">
        <v>545</v>
      </c>
      <c r="E45" s="482"/>
      <c r="F45" s="62" t="e">
        <f>HLOOKUP(E45, $P$3:$Q$51,$N45,FALSE)</f>
        <v>#N/A</v>
      </c>
      <c r="G45" s="482"/>
      <c r="H45" s="62" t="e">
        <f t="shared" ref="H45" si="66">HLOOKUP(G45, $P$3:$Q$51,$N45,FALSE)</f>
        <v>#N/A</v>
      </c>
      <c r="I45" s="482"/>
      <c r="J45" s="62" t="e">
        <f t="shared" ref="J45" si="67">HLOOKUP(I45, $P$3:$Q$51,$N45,FALSE)</f>
        <v>#N/A</v>
      </c>
      <c r="L45" s="6"/>
      <c r="N45" s="259">
        <v>43</v>
      </c>
      <c r="O45" s="1004"/>
      <c r="P45" s="108">
        <v>1</v>
      </c>
      <c r="Q45" s="109">
        <v>0</v>
      </c>
      <c r="R45" s="109">
        <v>1</v>
      </c>
      <c r="T45" s="6"/>
    </row>
    <row r="46" spans="1:20" ht="30" customHeight="1">
      <c r="A46" s="6"/>
      <c r="C46" s="1052"/>
      <c r="D46" s="76" t="s">
        <v>546</v>
      </c>
      <c r="E46" s="43"/>
      <c r="F46" s="63" t="e">
        <f>HLOOKUP(E46, $P$3:$Q$51,$N46,FALSE)</f>
        <v>#N/A</v>
      </c>
      <c r="G46" s="43"/>
      <c r="H46" s="63" t="e">
        <f t="shared" ref="H46" si="68">HLOOKUP(G46, $P$3:$Q$51,$N46,FALSE)</f>
        <v>#N/A</v>
      </c>
      <c r="I46" s="43"/>
      <c r="J46" s="63" t="e">
        <f t="shared" ref="J46" si="69">HLOOKUP(I46, $P$3:$Q$51,$N46,FALSE)</f>
        <v>#N/A</v>
      </c>
      <c r="L46" s="6"/>
      <c r="N46" s="259">
        <v>44</v>
      </c>
      <c r="O46" s="1004"/>
      <c r="P46" s="108">
        <v>1</v>
      </c>
      <c r="Q46" s="109">
        <v>0</v>
      </c>
      <c r="R46" s="109">
        <v>1</v>
      </c>
      <c r="T46" s="6"/>
    </row>
    <row r="47" spans="1:20" ht="24" customHeight="1" thickBot="1">
      <c r="A47" s="6"/>
      <c r="C47" s="1053"/>
      <c r="D47" s="77" t="s">
        <v>354</v>
      </c>
      <c r="E47" s="44"/>
      <c r="F47" s="69" t="e">
        <f>HLOOKUP(E47, $P$3:$Q$51,$N47,FALSE)</f>
        <v>#N/A</v>
      </c>
      <c r="G47" s="44"/>
      <c r="H47" s="69" t="e">
        <f t="shared" ref="H47" si="70">HLOOKUP(G47, $P$3:$Q$51,$N47,FALSE)</f>
        <v>#N/A</v>
      </c>
      <c r="I47" s="44"/>
      <c r="J47" s="69" t="e">
        <f t="shared" ref="J47" si="71">HLOOKUP(I47, $P$3:$Q$51,$N47,FALSE)</f>
        <v>#N/A</v>
      </c>
      <c r="L47" s="6"/>
      <c r="N47" s="259">
        <v>45</v>
      </c>
      <c r="O47" s="1004"/>
      <c r="P47" s="112">
        <v>1</v>
      </c>
      <c r="Q47" s="113">
        <v>0</v>
      </c>
      <c r="R47" s="113">
        <v>1</v>
      </c>
      <c r="T47" s="6"/>
    </row>
    <row r="48" spans="1:20" s="22" customFormat="1" ht="15.75" customHeight="1">
      <c r="A48" s="72"/>
      <c r="C48" s="1054" t="s">
        <v>60</v>
      </c>
      <c r="D48" s="1057" t="s">
        <v>60</v>
      </c>
      <c r="E48" s="1057"/>
      <c r="F48" s="1057"/>
      <c r="G48" s="1057"/>
      <c r="H48" s="1057"/>
      <c r="I48" s="1057"/>
      <c r="J48" s="1058"/>
      <c r="L48" s="72"/>
      <c r="M48" s="89"/>
      <c r="N48" s="273">
        <v>46</v>
      </c>
      <c r="O48" s="1005" t="s">
        <v>60</v>
      </c>
      <c r="P48" s="353">
        <v>0</v>
      </c>
      <c r="Q48" s="354">
        <v>0</v>
      </c>
      <c r="R48" s="354">
        <v>0</v>
      </c>
      <c r="T48" s="6"/>
    </row>
    <row r="49" spans="1:85" ht="30" customHeight="1">
      <c r="A49" s="6"/>
      <c r="C49" s="1055"/>
      <c r="D49" s="78" t="s">
        <v>449</v>
      </c>
      <c r="E49" s="482"/>
      <c r="F49" s="62" t="e">
        <f>HLOOKUP(E49, $P$3:$Q$51,$N49,FALSE)</f>
        <v>#N/A</v>
      </c>
      <c r="G49" s="482"/>
      <c r="H49" s="62" t="e">
        <f t="shared" ref="H49" si="72">HLOOKUP(G49, $P$3:$Q$51,$N49,FALSE)</f>
        <v>#N/A</v>
      </c>
      <c r="I49" s="482"/>
      <c r="J49" s="55" t="e">
        <f t="shared" ref="J49" si="73">HLOOKUP(I49, $P$3:$Q$51,$N49,FALSE)</f>
        <v>#N/A</v>
      </c>
      <c r="L49" s="6"/>
      <c r="N49" s="273">
        <v>47</v>
      </c>
      <c r="O49" s="1006"/>
      <c r="P49" s="108">
        <v>1</v>
      </c>
      <c r="Q49" s="109">
        <v>0</v>
      </c>
      <c r="R49" s="109">
        <v>1</v>
      </c>
      <c r="T49" s="6"/>
    </row>
    <row r="50" spans="1:85" ht="29.25" customHeight="1">
      <c r="A50" s="6"/>
      <c r="C50" s="1055"/>
      <c r="D50" s="78" t="s">
        <v>547</v>
      </c>
      <c r="E50" s="47"/>
      <c r="F50" s="79" t="e">
        <f>HLOOKUP(E50, $P$3:$Q$51,$N50,FALSE)</f>
        <v>#N/A</v>
      </c>
      <c r="G50" s="47"/>
      <c r="H50" s="79" t="e">
        <f t="shared" ref="H50" si="74">HLOOKUP(G50, $P$3:$Q$51,$N50,FALSE)</f>
        <v>#N/A</v>
      </c>
      <c r="I50" s="47"/>
      <c r="J50" s="85" t="e">
        <f t="shared" ref="J50" si="75">HLOOKUP(I50, $P$3:$Q$51,$N50,FALSE)</f>
        <v>#N/A</v>
      </c>
      <c r="L50" s="6"/>
      <c r="N50" s="273">
        <v>48</v>
      </c>
      <c r="O50" s="1006"/>
      <c r="P50" s="108">
        <v>1</v>
      </c>
      <c r="Q50" s="109">
        <v>0</v>
      </c>
      <c r="R50" s="109">
        <v>1</v>
      </c>
      <c r="T50" s="6"/>
    </row>
    <row r="51" spans="1:85" ht="31.5" customHeight="1" thickBot="1">
      <c r="A51" s="6"/>
      <c r="C51" s="1056"/>
      <c r="D51" s="80" t="s">
        <v>548</v>
      </c>
      <c r="E51" s="44"/>
      <c r="F51" s="69" t="e">
        <f>HLOOKUP(E51, $P$3:$Q$51,$N51,FALSE)</f>
        <v>#N/A</v>
      </c>
      <c r="G51" s="44"/>
      <c r="H51" s="69" t="e">
        <f t="shared" ref="H51" si="76">HLOOKUP(G51, $P$3:$Q$51,$N51,FALSE)</f>
        <v>#N/A</v>
      </c>
      <c r="I51" s="44"/>
      <c r="J51" s="60" t="e">
        <f t="shared" ref="J51" si="77">HLOOKUP(I51, $P$3:$Q$51,$N51,FALSE)</f>
        <v>#N/A</v>
      </c>
      <c r="L51" s="6"/>
      <c r="N51" s="273">
        <v>49</v>
      </c>
      <c r="O51" s="1006"/>
      <c r="P51" s="112">
        <v>1</v>
      </c>
      <c r="Q51" s="113">
        <v>0</v>
      </c>
      <c r="R51" s="113">
        <v>1</v>
      </c>
      <c r="T51" s="6"/>
    </row>
    <row r="52" spans="1:85" s="81" customFormat="1" ht="20.25" customHeight="1" thickBot="1">
      <c r="A52" s="6"/>
      <c r="B52" s="7"/>
      <c r="C52" s="1065" t="s">
        <v>105</v>
      </c>
      <c r="D52" s="90" t="s">
        <v>25</v>
      </c>
      <c r="E52" s="980" t="e">
        <f>SUM(F5,F7:F13,F15:F25,F27:F32,F34:F43,F45:F47,F49:F51)</f>
        <v>#N/A</v>
      </c>
      <c r="F52" s="955"/>
      <c r="G52" s="980" t="e">
        <f>SUM(H5,H7:H13,H15:H25,H27:H32,H34:H43,H45:H47,H49:H51)</f>
        <v>#N/A</v>
      </c>
      <c r="H52" s="955"/>
      <c r="I52" s="980" t="e">
        <f>SUM(J5,J7:J13,J15:J25,J27:J32,J34:J43,J45:J47,J49:J51)</f>
        <v>#N/A</v>
      </c>
      <c r="J52" s="955"/>
      <c r="K52" s="7"/>
      <c r="L52" s="6"/>
      <c r="M52" s="17"/>
      <c r="N52" s="276" t="s">
        <v>95</v>
      </c>
      <c r="O52" s="277"/>
      <c r="P52" s="269">
        <f>SUM(P4:P51)</f>
        <v>35</v>
      </c>
      <c r="Q52" s="270">
        <f>SUM(Q4:Q51)</f>
        <v>0</v>
      </c>
      <c r="R52" s="270">
        <f>SUM(R4:R51)</f>
        <v>35</v>
      </c>
      <c r="S52" s="17"/>
      <c r="T52" s="6"/>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row>
    <row r="53" spans="1:85" ht="20.25" customHeight="1">
      <c r="A53" s="6"/>
      <c r="C53" s="1066"/>
      <c r="D53" s="86" t="s">
        <v>114</v>
      </c>
      <c r="E53" s="1049">
        <f>$R$52</f>
        <v>35</v>
      </c>
      <c r="F53" s="1050"/>
      <c r="G53" s="1049">
        <f>$R$52</f>
        <v>35</v>
      </c>
      <c r="H53" s="1050"/>
      <c r="I53" s="1049">
        <f>$R$52</f>
        <v>35</v>
      </c>
      <c r="J53" s="1050"/>
      <c r="L53" s="6"/>
      <c r="T53" s="6"/>
    </row>
    <row r="54" spans="1:85" ht="20.25" customHeight="1">
      <c r="A54" s="6"/>
      <c r="C54" s="1066"/>
      <c r="D54" s="86" t="s">
        <v>104</v>
      </c>
      <c r="E54" s="981" t="e">
        <f>E52/E53</f>
        <v>#N/A</v>
      </c>
      <c r="F54" s="982"/>
      <c r="G54" s="981" t="e">
        <f>G52/G53</f>
        <v>#N/A</v>
      </c>
      <c r="H54" s="982"/>
      <c r="I54" s="981" t="e">
        <f>I52/I53</f>
        <v>#N/A</v>
      </c>
      <c r="J54" s="982"/>
      <c r="L54" s="6"/>
      <c r="T54" s="6"/>
    </row>
    <row r="55" spans="1:85" ht="20.25" customHeight="1" thickBot="1">
      <c r="A55" s="6"/>
      <c r="C55" s="1067"/>
      <c r="D55" s="92" t="s">
        <v>24</v>
      </c>
      <c r="E55" s="1046" t="e">
        <f>IF(ISNUMBER(I52), (SUM(E52:J52)/SUM(E53:J53)), IF(ISNUMBER(G52), (SUM(E52:H52)/SUM(E53:H53)), E54))</f>
        <v>#N/A</v>
      </c>
      <c r="F55" s="1047"/>
      <c r="G55" s="1047"/>
      <c r="H55" s="1047"/>
      <c r="I55" s="1047"/>
      <c r="J55" s="1048"/>
      <c r="L55" s="6"/>
      <c r="T55" s="6"/>
    </row>
    <row r="56" spans="1:85" ht="42.75" customHeight="1">
      <c r="A56" s="6"/>
      <c r="C56" s="958" t="s">
        <v>475</v>
      </c>
      <c r="D56" s="958"/>
      <c r="E56" s="958"/>
      <c r="F56" s="958"/>
      <c r="G56" s="958"/>
      <c r="H56" s="958"/>
      <c r="I56" s="958"/>
      <c r="J56" s="958"/>
      <c r="L56" s="6"/>
      <c r="T56" s="6"/>
    </row>
    <row r="57" spans="1:85" ht="16.5" customHeight="1">
      <c r="A57" s="6"/>
      <c r="J57" s="24"/>
      <c r="L57" s="6"/>
      <c r="T57" s="6"/>
    </row>
    <row r="58" spans="1:85" s="17" customFormat="1">
      <c r="A58" s="6"/>
      <c r="B58" s="6"/>
      <c r="C58" s="6"/>
      <c r="D58" s="6"/>
      <c r="E58" s="6"/>
      <c r="F58" s="6"/>
      <c r="G58" s="6"/>
      <c r="H58" s="6"/>
      <c r="I58" s="6"/>
      <c r="J58" s="6"/>
      <c r="K58" s="6"/>
      <c r="L58" s="129"/>
      <c r="M58" s="129"/>
      <c r="N58" s="129"/>
      <c r="O58" s="115"/>
      <c r="P58" s="115"/>
      <c r="Q58" s="115"/>
      <c r="R58" s="115"/>
      <c r="S58" s="6"/>
      <c r="T58" s="6"/>
    </row>
    <row r="59" spans="1:85" ht="18.75" hidden="1" customHeight="1" thickBot="1">
      <c r="A59" s="6"/>
      <c r="C59" s="961" t="s">
        <v>109</v>
      </c>
      <c r="D59" s="983" t="s">
        <v>109</v>
      </c>
      <c r="E59" s="983"/>
      <c r="F59" s="983"/>
      <c r="G59" s="983"/>
      <c r="H59" s="983"/>
      <c r="I59" s="983"/>
      <c r="J59" s="984"/>
      <c r="L59" s="6"/>
      <c r="T59" s="6"/>
    </row>
    <row r="60" spans="1:85" ht="15.75" hidden="1" customHeight="1">
      <c r="A60" s="6"/>
      <c r="C60" s="962"/>
      <c r="D60" s="985" t="s">
        <v>100</v>
      </c>
      <c r="E60" s="986"/>
      <c r="F60" s="986"/>
      <c r="G60" s="986"/>
      <c r="H60" s="986"/>
      <c r="I60" s="986"/>
      <c r="J60" s="987"/>
      <c r="L60" s="6"/>
      <c r="M60" s="102"/>
      <c r="N60" s="102"/>
      <c r="O60" s="102"/>
      <c r="P60" s="102"/>
      <c r="Q60" s="102"/>
      <c r="R60" s="102">
        <f t="shared" ref="R60" si="78">SUM(R5:R5)</f>
        <v>1</v>
      </c>
      <c r="S60" s="101"/>
      <c r="T60" s="6"/>
      <c r="U60" s="497"/>
    </row>
    <row r="61" spans="1:85" s="81" customFormat="1" ht="15.75" hidden="1" customHeight="1">
      <c r="A61" s="6"/>
      <c r="B61" s="7"/>
      <c r="C61" s="962"/>
      <c r="D61" s="93" t="s">
        <v>112</v>
      </c>
      <c r="E61" s="969" t="e">
        <f>SUM(F5)</f>
        <v>#N/A</v>
      </c>
      <c r="F61" s="969"/>
      <c r="G61" s="969" t="e">
        <f t="shared" ref="G61" si="79">SUM(H5)</f>
        <v>#N/A</v>
      </c>
      <c r="H61" s="969"/>
      <c r="I61" s="969" t="e">
        <f t="shared" ref="I61" si="80">SUM(J5)</f>
        <v>#N/A</v>
      </c>
      <c r="J61" s="970"/>
      <c r="K61" s="7"/>
      <c r="L61" s="6"/>
      <c r="M61" s="17"/>
      <c r="N61" s="128"/>
      <c r="O61" s="107"/>
      <c r="P61" s="107"/>
      <c r="Q61" s="107"/>
      <c r="R61" s="107"/>
      <c r="S61" s="17"/>
      <c r="T61" s="6"/>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row>
    <row r="62" spans="1:85" ht="15.75" hidden="1" customHeight="1">
      <c r="A62" s="6"/>
      <c r="C62" s="962"/>
      <c r="D62" s="93" t="s">
        <v>113</v>
      </c>
      <c r="E62" s="964">
        <f>$R$60</f>
        <v>1</v>
      </c>
      <c r="F62" s="964"/>
      <c r="G62" s="964">
        <f t="shared" ref="G62" si="81">$R$60</f>
        <v>1</v>
      </c>
      <c r="H62" s="964"/>
      <c r="I62" s="964">
        <f t="shared" ref="I62" si="82">$R$60</f>
        <v>1</v>
      </c>
      <c r="J62" s="964"/>
      <c r="L62" s="6"/>
      <c r="T62" s="6"/>
    </row>
    <row r="63" spans="1:85" ht="15.75" hidden="1" customHeight="1">
      <c r="A63" s="6"/>
      <c r="C63" s="962"/>
      <c r="D63" s="93" t="s">
        <v>111</v>
      </c>
      <c r="E63" s="965" t="e">
        <f>E61/E62</f>
        <v>#N/A</v>
      </c>
      <c r="F63" s="965"/>
      <c r="G63" s="965" t="e">
        <f t="shared" ref="G63" si="83">G61/G62</f>
        <v>#N/A</v>
      </c>
      <c r="H63" s="965"/>
      <c r="I63" s="965" t="e">
        <f t="shared" ref="I63" si="84">I61/I62</f>
        <v>#N/A</v>
      </c>
      <c r="J63" s="966"/>
      <c r="L63" s="6"/>
      <c r="T63" s="6"/>
    </row>
    <row r="64" spans="1:85" ht="15.75" hidden="1" customHeight="1" thickBot="1">
      <c r="A64" s="6"/>
      <c r="C64" s="962"/>
      <c r="D64" s="94" t="s">
        <v>110</v>
      </c>
      <c r="E64" s="959" t="e">
        <f>IF(ISNUMBER(I61), (SUM(E61:J61)/SUM(E62:J542)), IF(ISNUMBER(G61), (SUM(E61:H61)/SUM(E62:H62)), E63))</f>
        <v>#N/A</v>
      </c>
      <c r="F64" s="959"/>
      <c r="G64" s="959"/>
      <c r="H64" s="959"/>
      <c r="I64" s="959"/>
      <c r="J64" s="960"/>
      <c r="L64" s="6"/>
      <c r="T64" s="6"/>
    </row>
    <row r="65" spans="1:85" ht="15.75" hidden="1" customHeight="1">
      <c r="A65" s="6"/>
      <c r="C65" s="962"/>
      <c r="D65" s="988" t="s">
        <v>28</v>
      </c>
      <c r="E65" s="989"/>
      <c r="F65" s="989"/>
      <c r="G65" s="989"/>
      <c r="H65" s="989"/>
      <c r="I65" s="989"/>
      <c r="J65" s="990"/>
      <c r="L65" s="6"/>
      <c r="M65" s="104"/>
      <c r="N65" s="104"/>
      <c r="O65" s="104"/>
      <c r="P65" s="104"/>
      <c r="Q65" s="104"/>
      <c r="R65" s="104">
        <f t="shared" ref="R65" si="85">SUM(R7:R13)</f>
        <v>5</v>
      </c>
      <c r="S65" s="103"/>
      <c r="T65" s="6"/>
      <c r="U65" s="497"/>
    </row>
    <row r="66" spans="1:85" s="81" customFormat="1" ht="15.75" hidden="1" customHeight="1">
      <c r="A66" s="6"/>
      <c r="B66" s="7"/>
      <c r="C66" s="962"/>
      <c r="D66" s="93" t="s">
        <v>112</v>
      </c>
      <c r="E66" s="969" t="e">
        <f>SUM(F7:F13)</f>
        <v>#N/A</v>
      </c>
      <c r="F66" s="969"/>
      <c r="G66" s="969" t="e">
        <f t="shared" ref="G66" si="86">SUM(H7:H13)</f>
        <v>#N/A</v>
      </c>
      <c r="H66" s="969"/>
      <c r="I66" s="969" t="e">
        <f t="shared" ref="I66" si="87">SUM(J7:J13)</f>
        <v>#N/A</v>
      </c>
      <c r="J66" s="970"/>
      <c r="K66" s="7"/>
      <c r="L66" s="6"/>
      <c r="M66" s="17"/>
      <c r="N66" s="128"/>
      <c r="O66" s="107"/>
      <c r="P66" s="107"/>
      <c r="Q66" s="107"/>
      <c r="R66" s="107"/>
      <c r="S66" s="17"/>
      <c r="T66" s="6"/>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row>
    <row r="67" spans="1:85" ht="15.75" hidden="1" customHeight="1">
      <c r="A67" s="6"/>
      <c r="C67" s="962"/>
      <c r="D67" s="93" t="s">
        <v>113</v>
      </c>
      <c r="E67" s="964">
        <f>$R$65</f>
        <v>5</v>
      </c>
      <c r="F67" s="964"/>
      <c r="G67" s="964">
        <f t="shared" ref="G67" si="88">$R$65</f>
        <v>5</v>
      </c>
      <c r="H67" s="964"/>
      <c r="I67" s="964">
        <f t="shared" ref="I67" si="89">$R$65</f>
        <v>5</v>
      </c>
      <c r="J67" s="964"/>
      <c r="L67" s="6"/>
      <c r="T67" s="6"/>
    </row>
    <row r="68" spans="1:85" ht="15.75" hidden="1" customHeight="1">
      <c r="A68" s="6"/>
      <c r="C68" s="962"/>
      <c r="D68" s="93" t="s">
        <v>111</v>
      </c>
      <c r="E68" s="965" t="e">
        <f>E66/E67</f>
        <v>#N/A</v>
      </c>
      <c r="F68" s="965"/>
      <c r="G68" s="965" t="e">
        <f t="shared" ref="G68" si="90">G66/G67</f>
        <v>#N/A</v>
      </c>
      <c r="H68" s="965"/>
      <c r="I68" s="965" t="e">
        <f t="shared" ref="I68" si="91">I66/I67</f>
        <v>#N/A</v>
      </c>
      <c r="J68" s="966"/>
      <c r="L68" s="6"/>
      <c r="T68" s="6"/>
    </row>
    <row r="69" spans="1:85" ht="15.75" hidden="1" customHeight="1" thickBot="1">
      <c r="A69" s="6"/>
      <c r="C69" s="962"/>
      <c r="D69" s="94" t="s">
        <v>110</v>
      </c>
      <c r="E69" s="959" t="e">
        <f>IF(ISNUMBER(I66), (SUM(E66:J66)/SUM(E67:J547)), IF(ISNUMBER(G66), (SUM(E66:H66)/SUM(E67:H67)), E68))</f>
        <v>#N/A</v>
      </c>
      <c r="F69" s="959"/>
      <c r="G69" s="959"/>
      <c r="H69" s="959"/>
      <c r="I69" s="959"/>
      <c r="J69" s="960"/>
      <c r="L69" s="6"/>
      <c r="T69" s="6"/>
    </row>
    <row r="70" spans="1:85" ht="15.75" hidden="1" customHeight="1">
      <c r="A70" s="6"/>
      <c r="C70" s="962"/>
      <c r="D70" s="977" t="s">
        <v>27</v>
      </c>
      <c r="E70" s="978"/>
      <c r="F70" s="978"/>
      <c r="G70" s="978"/>
      <c r="H70" s="978"/>
      <c r="I70" s="978"/>
      <c r="J70" s="979"/>
      <c r="L70" s="6"/>
      <c r="M70" s="97"/>
      <c r="N70" s="97"/>
      <c r="O70" s="97"/>
      <c r="P70" s="97"/>
      <c r="Q70" s="97"/>
      <c r="R70" s="97">
        <f>SUM(R15:R25)</f>
        <v>10</v>
      </c>
      <c r="S70" s="97">
        <f>SUM(S15:S25)</f>
        <v>0</v>
      </c>
      <c r="T70" s="6"/>
      <c r="U70" s="345"/>
    </row>
    <row r="71" spans="1:85" s="81" customFormat="1" ht="15.75" hidden="1" customHeight="1">
      <c r="A71" s="6"/>
      <c r="B71" s="7"/>
      <c r="C71" s="962"/>
      <c r="D71" s="93" t="s">
        <v>112</v>
      </c>
      <c r="E71" s="969" t="e">
        <f>SUM(F15:F25)</f>
        <v>#N/A</v>
      </c>
      <c r="F71" s="969"/>
      <c r="G71" s="969" t="e">
        <f t="shared" ref="G71" si="92">SUM(H15:H25)</f>
        <v>#N/A</v>
      </c>
      <c r="H71" s="969"/>
      <c r="I71" s="969" t="e">
        <f t="shared" ref="I71" si="93">SUM(J15:J25)</f>
        <v>#N/A</v>
      </c>
      <c r="J71" s="970"/>
      <c r="K71" s="7"/>
      <c r="L71" s="6"/>
      <c r="M71" s="17"/>
      <c r="N71" s="128"/>
      <c r="O71" s="107"/>
      <c r="P71" s="107"/>
      <c r="Q71" s="107"/>
      <c r="R71" s="107"/>
      <c r="S71" s="17"/>
      <c r="T71" s="6"/>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row>
    <row r="72" spans="1:85" ht="15.75" hidden="1" customHeight="1">
      <c r="A72" s="6"/>
      <c r="C72" s="962"/>
      <c r="D72" s="93" t="s">
        <v>113</v>
      </c>
      <c r="E72" s="964">
        <f>$R$70</f>
        <v>10</v>
      </c>
      <c r="F72" s="964"/>
      <c r="G72" s="964">
        <f t="shared" ref="G72" si="94">$R$70</f>
        <v>10</v>
      </c>
      <c r="H72" s="964"/>
      <c r="I72" s="964">
        <f t="shared" ref="I72" si="95">$R$70</f>
        <v>10</v>
      </c>
      <c r="J72" s="964"/>
      <c r="L72" s="6"/>
      <c r="T72" s="6"/>
    </row>
    <row r="73" spans="1:85" ht="15.75" hidden="1" customHeight="1">
      <c r="A73" s="6"/>
      <c r="C73" s="962"/>
      <c r="D73" s="93" t="s">
        <v>111</v>
      </c>
      <c r="E73" s="965" t="e">
        <f>E71/E72</f>
        <v>#N/A</v>
      </c>
      <c r="F73" s="965"/>
      <c r="G73" s="965" t="e">
        <f>G71/G72</f>
        <v>#N/A</v>
      </c>
      <c r="H73" s="965"/>
      <c r="I73" s="965" t="e">
        <f>I71/I72</f>
        <v>#N/A</v>
      </c>
      <c r="J73" s="966"/>
      <c r="L73" s="6"/>
      <c r="T73" s="6"/>
    </row>
    <row r="74" spans="1:85" ht="15.75" hidden="1" customHeight="1" thickBot="1">
      <c r="A74" s="6"/>
      <c r="C74" s="962"/>
      <c r="D74" s="94" t="s">
        <v>110</v>
      </c>
      <c r="E74" s="959" t="e">
        <f>IF(ISNUMBER(I71), (SUM(E71:J71)/SUM(E72:J552)), IF(ISNUMBER(G71), (SUM(E71:H71)/SUM(E72:H72)), E73))</f>
        <v>#N/A</v>
      </c>
      <c r="F74" s="959"/>
      <c r="G74" s="959"/>
      <c r="H74" s="959"/>
      <c r="I74" s="959"/>
      <c r="J74" s="960"/>
      <c r="L74" s="6"/>
      <c r="T74" s="6"/>
    </row>
    <row r="75" spans="1:85" ht="15.75" hidden="1" customHeight="1">
      <c r="A75" s="6"/>
      <c r="C75" s="962"/>
      <c r="D75" s="974" t="s">
        <v>59</v>
      </c>
      <c r="E75" s="975"/>
      <c r="F75" s="975"/>
      <c r="G75" s="975"/>
      <c r="H75" s="975"/>
      <c r="I75" s="975"/>
      <c r="J75" s="976"/>
      <c r="L75" s="6"/>
      <c r="M75" s="98"/>
      <c r="N75" s="98"/>
      <c r="O75" s="98"/>
      <c r="P75" s="98"/>
      <c r="Q75" s="98"/>
      <c r="R75" s="98">
        <f t="shared" ref="R75:S75" si="96">SUM(R27:R32)</f>
        <v>4</v>
      </c>
      <c r="S75" s="98">
        <f t="shared" si="96"/>
        <v>0</v>
      </c>
      <c r="T75" s="6"/>
      <c r="U75" s="344"/>
    </row>
    <row r="76" spans="1:85" s="81" customFormat="1" ht="15.75" hidden="1" customHeight="1">
      <c r="A76" s="6"/>
      <c r="B76" s="7"/>
      <c r="C76" s="962"/>
      <c r="D76" s="93" t="s">
        <v>112</v>
      </c>
      <c r="E76" s="969" t="e">
        <f>SUM(F27:F32)</f>
        <v>#N/A</v>
      </c>
      <c r="F76" s="969"/>
      <c r="G76" s="969" t="e">
        <f t="shared" ref="G76" si="97">SUM(H27:H32)</f>
        <v>#N/A</v>
      </c>
      <c r="H76" s="969"/>
      <c r="I76" s="969" t="e">
        <f t="shared" ref="I76" si="98">SUM(J27:J32)</f>
        <v>#N/A</v>
      </c>
      <c r="J76" s="970"/>
      <c r="K76" s="7"/>
      <c r="L76" s="6"/>
      <c r="M76" s="17"/>
      <c r="N76" s="128"/>
      <c r="O76" s="107"/>
      <c r="P76" s="107"/>
      <c r="Q76" s="107"/>
      <c r="R76" s="107"/>
      <c r="S76" s="17"/>
      <c r="T76" s="6"/>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row>
    <row r="77" spans="1:85" ht="15.75" hidden="1" customHeight="1">
      <c r="A77" s="6"/>
      <c r="C77" s="962"/>
      <c r="D77" s="93" t="s">
        <v>113</v>
      </c>
      <c r="E77" s="964">
        <f>$R$75</f>
        <v>4</v>
      </c>
      <c r="F77" s="964"/>
      <c r="G77" s="964">
        <f t="shared" ref="G77" si="99">$R$75</f>
        <v>4</v>
      </c>
      <c r="H77" s="964"/>
      <c r="I77" s="964">
        <f t="shared" ref="I77" si="100">$R$75</f>
        <v>4</v>
      </c>
      <c r="J77" s="964"/>
      <c r="L77" s="6"/>
      <c r="T77" s="6"/>
    </row>
    <row r="78" spans="1:85" ht="15.75" hidden="1" customHeight="1">
      <c r="A78" s="6"/>
      <c r="C78" s="962"/>
      <c r="D78" s="93" t="s">
        <v>111</v>
      </c>
      <c r="E78" s="965" t="e">
        <f>E76/E77</f>
        <v>#N/A</v>
      </c>
      <c r="F78" s="965"/>
      <c r="G78" s="965" t="e">
        <f>G76/G77</f>
        <v>#N/A</v>
      </c>
      <c r="H78" s="965"/>
      <c r="I78" s="965" t="e">
        <f>I76/I77</f>
        <v>#N/A</v>
      </c>
      <c r="J78" s="966"/>
      <c r="L78" s="6"/>
      <c r="T78" s="6"/>
    </row>
    <row r="79" spans="1:85" ht="15.75" hidden="1" customHeight="1" thickBot="1">
      <c r="A79" s="6"/>
      <c r="C79" s="962"/>
      <c r="D79" s="94" t="s">
        <v>110</v>
      </c>
      <c r="E79" s="959" t="e">
        <f>IF(ISNUMBER(I76), (SUM(E76:J76)/SUM(E77:J557)), IF(ISNUMBER(G76), (SUM(E76:H76)/SUM(E77:H77)), E78))</f>
        <v>#N/A</v>
      </c>
      <c r="F79" s="959"/>
      <c r="G79" s="959"/>
      <c r="H79" s="959"/>
      <c r="I79" s="959"/>
      <c r="J79" s="960"/>
      <c r="L79" s="6"/>
      <c r="T79" s="6"/>
    </row>
    <row r="80" spans="1:85" ht="15.75" hidden="1" customHeight="1">
      <c r="A80" s="6"/>
      <c r="C80" s="962"/>
      <c r="D80" s="971" t="s">
        <v>26</v>
      </c>
      <c r="E80" s="972"/>
      <c r="F80" s="972"/>
      <c r="G80" s="972"/>
      <c r="H80" s="972"/>
      <c r="I80" s="972"/>
      <c r="J80" s="973"/>
      <c r="L80" s="6"/>
      <c r="M80" s="99"/>
      <c r="N80" s="99"/>
      <c r="O80" s="99"/>
      <c r="P80" s="99"/>
      <c r="Q80" s="99"/>
      <c r="R80" s="99">
        <f t="shared" ref="R80" si="101">SUM(R34:R43)</f>
        <v>9</v>
      </c>
      <c r="S80" s="342"/>
      <c r="T80" s="6"/>
      <c r="U80" s="343"/>
    </row>
    <row r="81" spans="1:85" s="81" customFormat="1" ht="15.75" hidden="1" customHeight="1">
      <c r="A81" s="6"/>
      <c r="B81" s="7"/>
      <c r="C81" s="962"/>
      <c r="D81" s="93" t="s">
        <v>112</v>
      </c>
      <c r="E81" s="969" t="e">
        <f>SUM(F34:F43)</f>
        <v>#N/A</v>
      </c>
      <c r="F81" s="969"/>
      <c r="G81" s="969" t="e">
        <f t="shared" ref="G81" si="102">SUM(H34:H43)</f>
        <v>#N/A</v>
      </c>
      <c r="H81" s="969"/>
      <c r="I81" s="969" t="e">
        <f t="shared" ref="I81" si="103">SUM(J34:J43)</f>
        <v>#N/A</v>
      </c>
      <c r="J81" s="970"/>
      <c r="K81" s="7"/>
      <c r="L81" s="6"/>
      <c r="M81" s="17"/>
      <c r="N81" s="128"/>
      <c r="O81" s="107"/>
      <c r="P81" s="107"/>
      <c r="Q81" s="107"/>
      <c r="R81" s="107"/>
      <c r="S81" s="17"/>
      <c r="T81" s="6"/>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row>
    <row r="82" spans="1:85" ht="15.75" hidden="1" customHeight="1">
      <c r="A82" s="6"/>
      <c r="C82" s="962"/>
      <c r="D82" s="93" t="s">
        <v>113</v>
      </c>
      <c r="E82" s="964">
        <f>$R$80</f>
        <v>9</v>
      </c>
      <c r="F82" s="964"/>
      <c r="G82" s="964">
        <f t="shared" ref="G82" si="104">$R$80</f>
        <v>9</v>
      </c>
      <c r="H82" s="964"/>
      <c r="I82" s="964">
        <f t="shared" ref="I82" si="105">$R$80</f>
        <v>9</v>
      </c>
      <c r="J82" s="964"/>
      <c r="L82" s="6"/>
      <c r="T82" s="6"/>
    </row>
    <row r="83" spans="1:85" ht="15.75" hidden="1" customHeight="1">
      <c r="A83" s="6"/>
      <c r="C83" s="962"/>
      <c r="D83" s="93" t="s">
        <v>111</v>
      </c>
      <c r="E83" s="965" t="e">
        <f>E81/E82</f>
        <v>#N/A</v>
      </c>
      <c r="F83" s="965"/>
      <c r="G83" s="965" t="e">
        <f>G81/G82</f>
        <v>#N/A</v>
      </c>
      <c r="H83" s="965"/>
      <c r="I83" s="965" t="e">
        <f>I81/I82</f>
        <v>#N/A</v>
      </c>
      <c r="J83" s="966"/>
      <c r="L83" s="6"/>
      <c r="T83" s="6"/>
    </row>
    <row r="84" spans="1:85" ht="15.75" hidden="1" customHeight="1" thickBot="1">
      <c r="A84" s="6"/>
      <c r="C84" s="962"/>
      <c r="D84" s="94" t="s">
        <v>110</v>
      </c>
      <c r="E84" s="959" t="e">
        <f>IF(ISNUMBER(I81), (SUM(E81:J81)/SUM(E82:J562)), IF(ISNUMBER(G81), (SUM(E81:H81)/SUM(E82:H82)), E83))</f>
        <v>#N/A</v>
      </c>
      <c r="F84" s="959"/>
      <c r="G84" s="959"/>
      <c r="H84" s="959"/>
      <c r="I84" s="959"/>
      <c r="J84" s="960"/>
      <c r="L84" s="6"/>
      <c r="T84" s="6"/>
    </row>
    <row r="85" spans="1:85" ht="15.75" hidden="1" customHeight="1">
      <c r="A85" s="6"/>
      <c r="C85" s="962"/>
      <c r="D85" s="991" t="s">
        <v>3</v>
      </c>
      <c r="E85" s="992"/>
      <c r="F85" s="992"/>
      <c r="G85" s="992"/>
      <c r="H85" s="992"/>
      <c r="I85" s="992"/>
      <c r="J85" s="993"/>
      <c r="L85" s="6"/>
      <c r="M85" s="100"/>
      <c r="N85" s="100"/>
      <c r="O85" s="100"/>
      <c r="P85" s="100"/>
      <c r="Q85" s="100"/>
      <c r="R85" s="100">
        <f t="shared" ref="R85" si="106">SUM(R45:R47)</f>
        <v>3</v>
      </c>
      <c r="S85" s="346"/>
      <c r="T85" s="6"/>
      <c r="U85" s="347"/>
    </row>
    <row r="86" spans="1:85" s="81" customFormat="1" ht="15.75" hidden="1" customHeight="1">
      <c r="A86" s="6"/>
      <c r="B86" s="7"/>
      <c r="C86" s="962"/>
      <c r="D86" s="93" t="s">
        <v>112</v>
      </c>
      <c r="E86" s="969" t="e">
        <f>SUM(F45:F47)</f>
        <v>#N/A</v>
      </c>
      <c r="F86" s="969"/>
      <c r="G86" s="969" t="e">
        <f t="shared" ref="G86" si="107">SUM(H45:H47)</f>
        <v>#N/A</v>
      </c>
      <c r="H86" s="969"/>
      <c r="I86" s="969" t="e">
        <f t="shared" ref="I86" si="108">SUM(J45:J47)</f>
        <v>#N/A</v>
      </c>
      <c r="J86" s="970"/>
      <c r="K86" s="7"/>
      <c r="L86" s="6"/>
      <c r="M86" s="17"/>
      <c r="N86" s="128"/>
      <c r="O86" s="107"/>
      <c r="P86" s="107"/>
      <c r="Q86" s="107"/>
      <c r="R86" s="107"/>
      <c r="S86" s="17"/>
      <c r="T86" s="6"/>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row>
    <row r="87" spans="1:85" ht="15.75" hidden="1" customHeight="1">
      <c r="A87" s="6"/>
      <c r="C87" s="962"/>
      <c r="D87" s="93" t="s">
        <v>113</v>
      </c>
      <c r="E87" s="964">
        <f>$R$85</f>
        <v>3</v>
      </c>
      <c r="F87" s="964"/>
      <c r="G87" s="964">
        <f t="shared" ref="G87" si="109">$R$85</f>
        <v>3</v>
      </c>
      <c r="H87" s="964"/>
      <c r="I87" s="964">
        <f t="shared" ref="I87" si="110">$R$85</f>
        <v>3</v>
      </c>
      <c r="J87" s="964"/>
      <c r="L87" s="6"/>
      <c r="T87" s="6"/>
    </row>
    <row r="88" spans="1:85" ht="15.75" hidden="1" customHeight="1">
      <c r="A88" s="6"/>
      <c r="C88" s="962"/>
      <c r="D88" s="93" t="s">
        <v>111</v>
      </c>
      <c r="E88" s="965" t="e">
        <f>E86/E87</f>
        <v>#N/A</v>
      </c>
      <c r="F88" s="965"/>
      <c r="G88" s="965" t="e">
        <f>G86/G87</f>
        <v>#N/A</v>
      </c>
      <c r="H88" s="965"/>
      <c r="I88" s="965" t="e">
        <f>I86/I87</f>
        <v>#N/A</v>
      </c>
      <c r="J88" s="966"/>
      <c r="L88" s="6"/>
      <c r="T88" s="6"/>
    </row>
    <row r="89" spans="1:85" ht="15.75" hidden="1" customHeight="1" thickBot="1">
      <c r="A89" s="6"/>
      <c r="C89" s="962"/>
      <c r="D89" s="94" t="s">
        <v>110</v>
      </c>
      <c r="E89" s="959" t="e">
        <f>IF(ISNUMBER(I86), (SUM(E86:J86)/SUM(E87:J567)), IF(ISNUMBER(G86), (SUM(E86:H86)/SUM(E87:H87)), E88))</f>
        <v>#N/A</v>
      </c>
      <c r="F89" s="959"/>
      <c r="G89" s="959"/>
      <c r="H89" s="959"/>
      <c r="I89" s="959"/>
      <c r="J89" s="960"/>
      <c r="L89" s="6"/>
      <c r="T89" s="6"/>
    </row>
    <row r="90" spans="1:85" ht="15.75" hidden="1" customHeight="1" thickBot="1">
      <c r="A90" s="6"/>
      <c r="C90" s="962"/>
      <c r="D90" s="994" t="s">
        <v>60</v>
      </c>
      <c r="E90" s="995"/>
      <c r="F90" s="995"/>
      <c r="G90" s="995"/>
      <c r="H90" s="995"/>
      <c r="I90" s="995"/>
      <c r="J90" s="996"/>
      <c r="L90" s="6"/>
      <c r="M90" s="105"/>
      <c r="N90" s="105"/>
      <c r="O90" s="105"/>
      <c r="P90" s="105"/>
      <c r="Q90" s="105"/>
      <c r="R90" s="105">
        <f t="shared" ref="R90:S90" si="111">SUM(R49:R51)</f>
        <v>3</v>
      </c>
      <c r="S90" s="105">
        <f t="shared" si="111"/>
        <v>0</v>
      </c>
      <c r="T90" s="6"/>
      <c r="U90" s="96"/>
    </row>
    <row r="91" spans="1:85" s="81" customFormat="1" ht="15.75" hidden="1" customHeight="1">
      <c r="A91" s="6"/>
      <c r="B91" s="7"/>
      <c r="C91" s="962"/>
      <c r="D91" s="139" t="s">
        <v>112</v>
      </c>
      <c r="E91" s="967" t="e">
        <f>SUM(F49:F51)</f>
        <v>#N/A</v>
      </c>
      <c r="F91" s="967"/>
      <c r="G91" s="967" t="e">
        <f t="shared" ref="G91" si="112">SUM(H49:H51)</f>
        <v>#N/A</v>
      </c>
      <c r="H91" s="967"/>
      <c r="I91" s="967" t="e">
        <f t="shared" ref="I91" si="113">SUM(J49:J51)</f>
        <v>#N/A</v>
      </c>
      <c r="J91" s="968"/>
      <c r="K91" s="7"/>
      <c r="L91" s="6"/>
      <c r="M91" s="17"/>
      <c r="N91" s="128"/>
      <c r="O91" s="107"/>
      <c r="P91" s="107"/>
      <c r="Q91" s="107"/>
      <c r="R91" s="107"/>
      <c r="S91" s="17"/>
      <c r="T91" s="6"/>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row>
    <row r="92" spans="1:85" ht="15.75" hidden="1" customHeight="1">
      <c r="A92" s="6"/>
      <c r="C92" s="962"/>
      <c r="D92" s="93" t="s">
        <v>113</v>
      </c>
      <c r="E92" s="964">
        <f>$R$90</f>
        <v>3</v>
      </c>
      <c r="F92" s="964"/>
      <c r="G92" s="964">
        <f t="shared" ref="G92" si="114">$R$90</f>
        <v>3</v>
      </c>
      <c r="H92" s="964"/>
      <c r="I92" s="964">
        <f t="shared" ref="I92" si="115">$R$90</f>
        <v>3</v>
      </c>
      <c r="J92" s="964"/>
      <c r="L92" s="6"/>
      <c r="T92" s="6"/>
    </row>
    <row r="93" spans="1:85" ht="15.75" hidden="1" customHeight="1">
      <c r="A93" s="6"/>
      <c r="C93" s="962"/>
      <c r="D93" s="93" t="s">
        <v>111</v>
      </c>
      <c r="E93" s="965" t="e">
        <f>E91/E92</f>
        <v>#N/A</v>
      </c>
      <c r="F93" s="965"/>
      <c r="G93" s="965" t="e">
        <f>G91/G92</f>
        <v>#N/A</v>
      </c>
      <c r="H93" s="965"/>
      <c r="I93" s="965" t="e">
        <f>I91/I92</f>
        <v>#N/A</v>
      </c>
      <c r="J93" s="966"/>
      <c r="L93" s="6"/>
      <c r="T93" s="6"/>
    </row>
    <row r="94" spans="1:85" ht="15.75" hidden="1" customHeight="1" thickBot="1">
      <c r="A94" s="6"/>
      <c r="C94" s="963"/>
      <c r="D94" s="94" t="s">
        <v>110</v>
      </c>
      <c r="E94" s="959" t="e">
        <f>IF(ISNUMBER(I91), (SUM(E91:J91)/SUM(E92:J572)), IF(ISNUMBER(G91), (SUM(E91:H91)/SUM(E92:H92)), E93))</f>
        <v>#N/A</v>
      </c>
      <c r="F94" s="959"/>
      <c r="G94" s="959"/>
      <c r="H94" s="959"/>
      <c r="I94" s="959"/>
      <c r="J94" s="960"/>
      <c r="L94" s="6"/>
      <c r="T94" s="6"/>
    </row>
    <row r="95" spans="1:85" ht="30" hidden="1" customHeight="1">
      <c r="A95" s="6"/>
      <c r="C95" s="958"/>
      <c r="D95" s="958"/>
      <c r="E95" s="958"/>
      <c r="F95" s="958"/>
      <c r="G95" s="958"/>
      <c r="H95" s="958"/>
      <c r="I95" s="958"/>
      <c r="J95" s="958"/>
      <c r="L95" s="6"/>
      <c r="T95" s="6"/>
    </row>
    <row r="96" spans="1:85" ht="16.5" hidden="1" customHeight="1">
      <c r="A96" s="6"/>
      <c r="J96" s="24"/>
      <c r="L96" s="6"/>
      <c r="T96" s="6"/>
    </row>
    <row r="97" spans="1:20" s="17" customFormat="1">
      <c r="A97" s="6"/>
      <c r="B97" s="6"/>
      <c r="C97" s="6"/>
      <c r="D97" s="6"/>
      <c r="E97" s="6"/>
      <c r="F97" s="6"/>
      <c r="G97" s="6"/>
      <c r="H97" s="6"/>
      <c r="I97" s="6"/>
      <c r="J97" s="6"/>
      <c r="K97" s="6"/>
      <c r="L97" s="129"/>
      <c r="M97" s="129"/>
      <c r="N97" s="129"/>
      <c r="O97" s="115"/>
      <c r="P97" s="115"/>
      <c r="Q97" s="115"/>
      <c r="R97" s="115"/>
      <c r="S97" s="6"/>
      <c r="T97" s="6"/>
    </row>
    <row r="98" spans="1:20" hidden="1"/>
    <row r="99" spans="1:20" hidden="1"/>
    <row r="100" spans="1:20" hidden="1"/>
    <row r="101" spans="1:20" hidden="1"/>
    <row r="102" spans="1:20" hidden="1"/>
    <row r="103" spans="1:20" hidden="1"/>
    <row r="104" spans="1:20" hidden="1"/>
    <row r="105" spans="1:20" hidden="1"/>
    <row r="106" spans="1:20" hidden="1"/>
    <row r="107" spans="1:20" hidden="1"/>
    <row r="108" spans="1:20" hidden="1"/>
    <row r="109" spans="1:20" hidden="1"/>
    <row r="110" spans="1:20" hidden="1"/>
    <row r="111" spans="1:20" hidden="1"/>
    <row r="112" spans="1:20" hidden="1">
      <c r="D112" s="82"/>
    </row>
    <row r="113" spans="4:4" hidden="1">
      <c r="D113" s="82"/>
    </row>
    <row r="114" spans="4:4" hidden="1">
      <c r="D114" s="82"/>
    </row>
    <row r="115" spans="4:4" hidden="1">
      <c r="D115" s="82"/>
    </row>
    <row r="116" spans="4:4" hidden="1">
      <c r="D116" s="82"/>
    </row>
    <row r="117" spans="4:4" hidden="1">
      <c r="D117" s="82"/>
    </row>
    <row r="118" spans="4:4" hidden="1">
      <c r="D118" s="82"/>
    </row>
    <row r="119" spans="4:4" hidden="1"/>
    <row r="120" spans="4:4" hidden="1"/>
  </sheetData>
  <sheetProtection password="DC2B" sheet="1" objects="1" scenarios="1" selectLockedCells="1"/>
  <dataConsolidate/>
  <mergeCells count="119">
    <mergeCell ref="C1:J1"/>
    <mergeCell ref="E2:F2"/>
    <mergeCell ref="G2:H2"/>
    <mergeCell ref="E55:J55"/>
    <mergeCell ref="I2:J2"/>
    <mergeCell ref="I53:J53"/>
    <mergeCell ref="G53:H53"/>
    <mergeCell ref="E53:F53"/>
    <mergeCell ref="C44:C47"/>
    <mergeCell ref="C48:C51"/>
    <mergeCell ref="D48:J48"/>
    <mergeCell ref="D44:J44"/>
    <mergeCell ref="D33:J33"/>
    <mergeCell ref="D26:J26"/>
    <mergeCell ref="C52:C55"/>
    <mergeCell ref="O6:O13"/>
    <mergeCell ref="O4:O5"/>
    <mergeCell ref="P2:Q2"/>
    <mergeCell ref="O44:O47"/>
    <mergeCell ref="O48:O51"/>
    <mergeCell ref="O33:O43"/>
    <mergeCell ref="O26:O32"/>
    <mergeCell ref="O14:O25"/>
    <mergeCell ref="C4:C5"/>
    <mergeCell ref="C33:C43"/>
    <mergeCell ref="C26:C32"/>
    <mergeCell ref="C14:C25"/>
    <mergeCell ref="C6:C13"/>
    <mergeCell ref="D6:J6"/>
    <mergeCell ref="D4:J4"/>
    <mergeCell ref="D14:J14"/>
    <mergeCell ref="C2:D3"/>
    <mergeCell ref="C95:J95"/>
    <mergeCell ref="E52:F52"/>
    <mergeCell ref="G52:H52"/>
    <mergeCell ref="I52:J52"/>
    <mergeCell ref="E54:F54"/>
    <mergeCell ref="G54:H54"/>
    <mergeCell ref="I54:J54"/>
    <mergeCell ref="D59:J59"/>
    <mergeCell ref="D60:J60"/>
    <mergeCell ref="D65:J65"/>
    <mergeCell ref="E61:F61"/>
    <mergeCell ref="G61:H61"/>
    <mergeCell ref="I61:J61"/>
    <mergeCell ref="E62:F62"/>
    <mergeCell ref="G62:H62"/>
    <mergeCell ref="I62:J62"/>
    <mergeCell ref="E63:F63"/>
    <mergeCell ref="G63:H63"/>
    <mergeCell ref="I63:J63"/>
    <mergeCell ref="E64:J64"/>
    <mergeCell ref="D85:J85"/>
    <mergeCell ref="D90:J90"/>
    <mergeCell ref="E66:F66"/>
    <mergeCell ref="G66:H66"/>
    <mergeCell ref="I66:J66"/>
    <mergeCell ref="E67:F67"/>
    <mergeCell ref="G67:H67"/>
    <mergeCell ref="I67:J67"/>
    <mergeCell ref="E68:F68"/>
    <mergeCell ref="G68:H68"/>
    <mergeCell ref="I68:J68"/>
    <mergeCell ref="E69:J69"/>
    <mergeCell ref="E71:F71"/>
    <mergeCell ref="G71:H71"/>
    <mergeCell ref="D70:J70"/>
    <mergeCell ref="E74:J74"/>
    <mergeCell ref="E76:F76"/>
    <mergeCell ref="G76:H76"/>
    <mergeCell ref="I76:J76"/>
    <mergeCell ref="E77:F77"/>
    <mergeCell ref="G77:H77"/>
    <mergeCell ref="I77:J77"/>
    <mergeCell ref="I71:J71"/>
    <mergeCell ref="E72:F72"/>
    <mergeCell ref="G72:H72"/>
    <mergeCell ref="I72:J72"/>
    <mergeCell ref="E73:F73"/>
    <mergeCell ref="G73:H73"/>
    <mergeCell ref="I73:J73"/>
    <mergeCell ref="D75:J75"/>
    <mergeCell ref="G82:H82"/>
    <mergeCell ref="I82:J82"/>
    <mergeCell ref="E83:F83"/>
    <mergeCell ref="G83:H83"/>
    <mergeCell ref="I83:J83"/>
    <mergeCell ref="E78:F78"/>
    <mergeCell ref="G78:H78"/>
    <mergeCell ref="I78:J78"/>
    <mergeCell ref="E79:J79"/>
    <mergeCell ref="E81:F81"/>
    <mergeCell ref="G81:H81"/>
    <mergeCell ref="I81:J81"/>
    <mergeCell ref="D80:J80"/>
    <mergeCell ref="C56:J56"/>
    <mergeCell ref="E94:J94"/>
    <mergeCell ref="C59:C94"/>
    <mergeCell ref="E92:F92"/>
    <mergeCell ref="G92:H92"/>
    <mergeCell ref="I92:J92"/>
    <mergeCell ref="E93:F93"/>
    <mergeCell ref="G93:H93"/>
    <mergeCell ref="I93:J93"/>
    <mergeCell ref="E88:F88"/>
    <mergeCell ref="G88:H88"/>
    <mergeCell ref="I88:J88"/>
    <mergeCell ref="E89:J89"/>
    <mergeCell ref="E91:F91"/>
    <mergeCell ref="G91:H91"/>
    <mergeCell ref="I91:J91"/>
    <mergeCell ref="E84:J84"/>
    <mergeCell ref="E86:F86"/>
    <mergeCell ref="G86:H86"/>
    <mergeCell ref="I86:J86"/>
    <mergeCell ref="E87:F87"/>
    <mergeCell ref="G87:H87"/>
    <mergeCell ref="I87:J87"/>
    <mergeCell ref="E82:F82"/>
  </mergeCells>
  <phoneticPr fontId="13" type="noConversion"/>
  <conditionalFormatting sqref="F5 H5 J5 F7:F13 F15:F25 F27:F32 F34:F43 F45:F47 F49:F51 H7:H13 J7:J13 H15:H25 J15:J25 H27:H32 J27:J32 H34:H43 J34:J43 H45:H47 J45:J47 H49:H51 J49:J51">
    <cfRule type="expression" dxfId="312" priority="22" stopIfTrue="1">
      <formula>NOT(ISBLANK(E5))</formula>
    </cfRule>
    <cfRule type="expression" dxfId="311" priority="24" stopIfTrue="1">
      <formula>ISBLANK(E5)</formula>
    </cfRule>
  </conditionalFormatting>
  <dataValidations count="1">
    <dataValidation type="list" allowBlank="1" showInputMessage="1" showErrorMessage="1" errorTitle="Invalid Answer" error="Please enter &quot;YES&quot; or &quot;NO&quot; only." prompt="Please enter &quot;YES&quot; or &quot;NO&quot;" sqref="E49:E51 G49:G51 I49:I51 I45:I47 G45:G47 E45:E47 I34:I43 G34:G43 E34:E43 E27:E32 G27:G32 I27:I32 E15:E25 G15:G25 I15:I25 E7:E13 G7:G13 I7:I13 E5 G5 I5">
      <formula1>$P$3:$Q$3</formula1>
    </dataValidation>
  </dataValidations>
  <pageMargins left="0.25" right="0.25" top="0.75" bottom="0.75" header="0.3" footer="0.3"/>
  <pageSetup fitToWidth="0" fitToHeight="0" orientation="landscape" r:id="rId1"/>
  <headerFooter scaleWithDoc="0">
    <oddFooter>Page &amp;P of &amp;N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enableFormatConditionsCalculation="0">
    <tabColor rgb="FFF0EA00"/>
  </sheetPr>
  <dimension ref="A1:CH178"/>
  <sheetViews>
    <sheetView showGridLines="0" workbookViewId="0">
      <pane ySplit="3" topLeftCell="A4" activePane="bottomLeft" state="frozen"/>
      <selection activeCell="B1" sqref="B1"/>
      <selection pane="bottomLeft" activeCell="I69" sqref="I69:I71"/>
    </sheetView>
  </sheetViews>
  <sheetFormatPr defaultColWidth="0" defaultRowHeight="14.25" zeroHeight="1"/>
  <cols>
    <col min="1" max="1" width="1.875" style="17" customWidth="1"/>
    <col min="2" max="2" width="1.875" style="7" customWidth="1"/>
    <col min="3" max="3" width="4.375" style="24" customWidth="1"/>
    <col min="4" max="4" width="54.375" style="24" customWidth="1"/>
    <col min="5" max="5" width="10.75" style="106" customWidth="1"/>
    <col min="6" max="6" width="4.75" style="106" customWidth="1"/>
    <col min="7" max="7" width="10.25" style="106" customWidth="1"/>
    <col min="8" max="8" width="5" style="106" customWidth="1"/>
    <col min="9" max="9" width="9.625" style="106" customWidth="1"/>
    <col min="10" max="10" width="5.375" style="106" customWidth="1"/>
    <col min="11" max="11" width="1.875" style="7" customWidth="1"/>
    <col min="12" max="12" width="1.875" style="17" customWidth="1"/>
    <col min="13" max="13" width="1.875" style="17" hidden="1" customWidth="1"/>
    <col min="14" max="14" width="4" style="135" hidden="1" customWidth="1"/>
    <col min="15" max="15" width="4.375" style="24" hidden="1" customWidth="1"/>
    <col min="16" max="18" width="5.625" style="114" hidden="1" customWidth="1"/>
    <col min="19" max="19" width="1.875" style="24" hidden="1" customWidth="1"/>
    <col min="20" max="20" width="2.25" style="24" customWidth="1"/>
    <col min="21" max="21" width="9" style="24" hidden="1" customWidth="1"/>
    <col min="22" max="86" width="0" style="24" hidden="1" customWidth="1"/>
    <col min="87" max="16384" width="9" style="24" hidden="1"/>
  </cols>
  <sheetData>
    <row r="1" spans="1:20" ht="36" customHeight="1" thickBot="1">
      <c r="A1" s="6"/>
      <c r="C1" s="1113" t="s">
        <v>396</v>
      </c>
      <c r="D1" s="1114"/>
      <c r="E1" s="1114"/>
      <c r="F1" s="1114"/>
      <c r="G1" s="1114"/>
      <c r="H1" s="1114"/>
      <c r="I1" s="1114"/>
      <c r="J1" s="1114"/>
      <c r="L1" s="6"/>
      <c r="O1" s="114"/>
      <c r="T1" s="9"/>
    </row>
    <row r="2" spans="1:20" ht="25.5" customHeight="1" thickBot="1">
      <c r="A2" s="6"/>
      <c r="C2" s="1036" t="s">
        <v>383</v>
      </c>
      <c r="D2" s="1037"/>
      <c r="E2" s="1115" t="s">
        <v>49</v>
      </c>
      <c r="F2" s="1116"/>
      <c r="G2" s="1117" t="s">
        <v>50</v>
      </c>
      <c r="H2" s="1118"/>
      <c r="I2" s="1119" t="s">
        <v>51</v>
      </c>
      <c r="J2" s="1116"/>
      <c r="L2" s="6"/>
      <c r="N2" s="258" t="s">
        <v>102</v>
      </c>
      <c r="O2" s="1120" t="s">
        <v>106</v>
      </c>
      <c r="P2" s="1121"/>
      <c r="Q2" s="1122"/>
      <c r="R2" s="250"/>
      <c r="T2" s="9"/>
    </row>
    <row r="3" spans="1:20" ht="29.25" customHeight="1" thickBot="1">
      <c r="A3" s="6"/>
      <c r="C3" s="1038"/>
      <c r="D3" s="1039"/>
      <c r="E3" s="485" t="s">
        <v>101</v>
      </c>
      <c r="F3" s="483" t="s">
        <v>99</v>
      </c>
      <c r="G3" s="485" t="s">
        <v>101</v>
      </c>
      <c r="H3" s="483" t="s">
        <v>99</v>
      </c>
      <c r="I3" s="306" t="s">
        <v>101</v>
      </c>
      <c r="J3" s="459" t="s">
        <v>99</v>
      </c>
      <c r="L3" s="6"/>
      <c r="N3" s="156">
        <v>1</v>
      </c>
      <c r="O3" s="155"/>
      <c r="P3" s="140" t="s">
        <v>98</v>
      </c>
      <c r="Q3" s="141" t="s">
        <v>97</v>
      </c>
      <c r="R3" s="249" t="s">
        <v>96</v>
      </c>
      <c r="T3" s="9"/>
    </row>
    <row r="4" spans="1:20" ht="15" customHeight="1">
      <c r="A4" s="6"/>
      <c r="C4" s="1016" t="s">
        <v>100</v>
      </c>
      <c r="D4" s="1143" t="s">
        <v>100</v>
      </c>
      <c r="E4" s="1144"/>
      <c r="F4" s="1144"/>
      <c r="G4" s="1144"/>
      <c r="H4" s="1144"/>
      <c r="I4" s="1144"/>
      <c r="J4" s="1145"/>
      <c r="L4" s="6"/>
      <c r="N4" s="260">
        <v>2</v>
      </c>
      <c r="O4" s="1096" t="s">
        <v>100</v>
      </c>
      <c r="P4" s="153">
        <v>0</v>
      </c>
      <c r="Q4" s="154">
        <v>0</v>
      </c>
      <c r="R4" s="154">
        <v>0</v>
      </c>
      <c r="T4" s="9"/>
    </row>
    <row r="5" spans="1:20" ht="24" customHeight="1" thickBot="1">
      <c r="A5" s="6"/>
      <c r="C5" s="1017"/>
      <c r="D5" s="307" t="s">
        <v>246</v>
      </c>
      <c r="E5" s="486"/>
      <c r="F5" s="60" t="e">
        <f>HLOOKUP(E5,$P$3:$Q$71,$N5,FALSE)</f>
        <v>#N/A</v>
      </c>
      <c r="G5" s="43"/>
      <c r="H5" s="60" t="e">
        <f t="shared" ref="H5" si="0">HLOOKUP(G5,$P$3:$Q$71,$N5,FALSE)</f>
        <v>#N/A</v>
      </c>
      <c r="I5" s="486"/>
      <c r="J5" s="60" t="e">
        <f t="shared" ref="J5" si="1">HLOOKUP(I5,$P$3:$Q$71,$N5,FALSE)</f>
        <v>#N/A</v>
      </c>
      <c r="L5" s="6"/>
      <c r="N5" s="261">
        <v>3</v>
      </c>
      <c r="O5" s="1000"/>
      <c r="P5" s="110">
        <v>1</v>
      </c>
      <c r="Q5" s="111">
        <v>0</v>
      </c>
      <c r="R5" s="111">
        <v>1</v>
      </c>
      <c r="T5" s="9"/>
    </row>
    <row r="6" spans="1:20" ht="13.5" customHeight="1">
      <c r="A6" s="6"/>
      <c r="C6" s="1027" t="s">
        <v>28</v>
      </c>
      <c r="D6" s="1129" t="s">
        <v>28</v>
      </c>
      <c r="E6" s="1129"/>
      <c r="F6" s="1129"/>
      <c r="G6" s="1129"/>
      <c r="H6" s="1129"/>
      <c r="I6" s="1129"/>
      <c r="J6" s="1130"/>
      <c r="L6" s="6"/>
      <c r="N6" s="262">
        <v>4</v>
      </c>
      <c r="O6" s="1146" t="s">
        <v>28</v>
      </c>
      <c r="P6" s="151">
        <v>0</v>
      </c>
      <c r="Q6" s="152">
        <v>0</v>
      </c>
      <c r="R6" s="152">
        <v>0</v>
      </c>
      <c r="T6" s="9"/>
    </row>
    <row r="7" spans="1:20" ht="24" customHeight="1" thickBot="1">
      <c r="A7" s="6"/>
      <c r="C7" s="1028"/>
      <c r="D7" s="65" t="s">
        <v>247</v>
      </c>
      <c r="E7" s="486"/>
      <c r="F7" s="57" t="e">
        <f t="shared" ref="F7:H18" si="2">HLOOKUP(E7,$P$3:$Q$71,$N7,FALSE)</f>
        <v>#N/A</v>
      </c>
      <c r="G7" s="43"/>
      <c r="H7" s="57" t="e">
        <f t="shared" si="2"/>
        <v>#N/A</v>
      </c>
      <c r="I7" s="43"/>
      <c r="J7" s="57" t="e">
        <f>HLOOKUP(I7,$P$3:$Q$71,$N7,FALSE)</f>
        <v>#N/A</v>
      </c>
      <c r="L7" s="6"/>
      <c r="N7" s="262">
        <v>5</v>
      </c>
      <c r="O7" s="997"/>
      <c r="P7" s="108">
        <v>0</v>
      </c>
      <c r="Q7" s="109">
        <v>0</v>
      </c>
      <c r="R7" s="109">
        <v>0</v>
      </c>
      <c r="T7" s="9"/>
    </row>
    <row r="8" spans="1:20" ht="24" customHeight="1" thickBot="1">
      <c r="A8" s="6"/>
      <c r="C8" s="1028"/>
      <c r="D8" s="65" t="s">
        <v>440</v>
      </c>
      <c r="E8" s="486"/>
      <c r="F8" s="57" t="e">
        <f t="shared" si="2"/>
        <v>#N/A</v>
      </c>
      <c r="G8" s="43"/>
      <c r="H8" s="57" t="e">
        <f t="shared" ref="H8:J8" si="3">HLOOKUP(G8,$P$3:$Q$71,$N8,FALSE)</f>
        <v>#N/A</v>
      </c>
      <c r="I8" s="43"/>
      <c r="J8" s="57" t="e">
        <f t="shared" si="3"/>
        <v>#N/A</v>
      </c>
      <c r="L8" s="6"/>
      <c r="N8" s="262">
        <v>6</v>
      </c>
      <c r="O8" s="997"/>
      <c r="P8" s="108">
        <v>1</v>
      </c>
      <c r="Q8" s="109">
        <v>0</v>
      </c>
      <c r="R8" s="109">
        <v>1</v>
      </c>
      <c r="T8" s="9"/>
    </row>
    <row r="9" spans="1:20" ht="24" customHeight="1" thickBot="1">
      <c r="A9" s="6"/>
      <c r="C9" s="1028"/>
      <c r="D9" s="65" t="s">
        <v>399</v>
      </c>
      <c r="E9" s="486"/>
      <c r="F9" s="57" t="e">
        <f t="shared" si="2"/>
        <v>#N/A</v>
      </c>
      <c r="G9" s="43"/>
      <c r="H9" s="57" t="e">
        <f t="shared" ref="H9:J9" si="4">HLOOKUP(G9,$P$3:$Q$71,$N9,FALSE)</f>
        <v>#N/A</v>
      </c>
      <c r="I9" s="43"/>
      <c r="J9" s="57" t="e">
        <f t="shared" si="4"/>
        <v>#N/A</v>
      </c>
      <c r="L9" s="6"/>
      <c r="N9" s="262">
        <v>7</v>
      </c>
      <c r="O9" s="997"/>
      <c r="P9" s="108">
        <v>1</v>
      </c>
      <c r="Q9" s="109">
        <v>0</v>
      </c>
      <c r="R9" s="109">
        <v>1</v>
      </c>
      <c r="T9" s="9"/>
    </row>
    <row r="10" spans="1:20" ht="29.25" customHeight="1" thickBot="1">
      <c r="A10" s="6"/>
      <c r="C10" s="1028"/>
      <c r="D10" s="308" t="s">
        <v>549</v>
      </c>
      <c r="E10" s="486"/>
      <c r="F10" s="57" t="e">
        <f t="shared" si="2"/>
        <v>#N/A</v>
      </c>
      <c r="G10" s="43"/>
      <c r="H10" s="57" t="e">
        <f t="shared" ref="H10:J10" si="5">HLOOKUP(G10,$P$3:$Q$71,$N10,FALSE)</f>
        <v>#N/A</v>
      </c>
      <c r="I10" s="43"/>
      <c r="J10" s="57" t="e">
        <f t="shared" si="5"/>
        <v>#N/A</v>
      </c>
      <c r="L10" s="6"/>
      <c r="N10" s="262">
        <v>8</v>
      </c>
      <c r="O10" s="997"/>
      <c r="P10" s="108">
        <v>1</v>
      </c>
      <c r="Q10" s="109">
        <v>0</v>
      </c>
      <c r="R10" s="109">
        <v>1</v>
      </c>
      <c r="T10" s="9"/>
    </row>
    <row r="11" spans="1:20" ht="29.45" customHeight="1" thickBot="1">
      <c r="A11" s="6"/>
      <c r="C11" s="1028"/>
      <c r="D11" s="308" t="s">
        <v>550</v>
      </c>
      <c r="E11" s="486"/>
      <c r="F11" s="57" t="e">
        <f t="shared" si="2"/>
        <v>#N/A</v>
      </c>
      <c r="G11" s="43"/>
      <c r="H11" s="57" t="e">
        <f t="shared" ref="H11:J11" si="6">HLOOKUP(G11,$P$3:$Q$71,$N11,FALSE)</f>
        <v>#N/A</v>
      </c>
      <c r="I11" s="43"/>
      <c r="J11" s="57" t="e">
        <f t="shared" si="6"/>
        <v>#N/A</v>
      </c>
      <c r="L11" s="6"/>
      <c r="N11" s="262">
        <v>9</v>
      </c>
      <c r="O11" s="997"/>
      <c r="P11" s="108">
        <v>1</v>
      </c>
      <c r="Q11" s="109">
        <v>0</v>
      </c>
      <c r="R11" s="109">
        <v>1</v>
      </c>
      <c r="T11" s="9"/>
    </row>
    <row r="12" spans="1:20" ht="25.9" customHeight="1" thickBot="1">
      <c r="A12" s="6"/>
      <c r="C12" s="1028"/>
      <c r="D12" s="308" t="s">
        <v>551</v>
      </c>
      <c r="E12" s="486"/>
      <c r="F12" s="57" t="e">
        <f t="shared" si="2"/>
        <v>#N/A</v>
      </c>
      <c r="G12" s="43"/>
      <c r="H12" s="57" t="e">
        <f t="shared" ref="H12:J12" si="7">HLOOKUP(G12,$P$3:$Q$71,$N12,FALSE)</f>
        <v>#N/A</v>
      </c>
      <c r="I12" s="43"/>
      <c r="J12" s="57" t="e">
        <f t="shared" si="7"/>
        <v>#N/A</v>
      </c>
      <c r="L12" s="6"/>
      <c r="N12" s="262">
        <v>10</v>
      </c>
      <c r="O12" s="997"/>
      <c r="P12" s="108">
        <v>1</v>
      </c>
      <c r="Q12" s="109">
        <v>0</v>
      </c>
      <c r="R12" s="109">
        <v>1</v>
      </c>
      <c r="T12" s="9"/>
    </row>
    <row r="13" spans="1:20" ht="24" customHeight="1" thickBot="1">
      <c r="A13" s="6"/>
      <c r="C13" s="1028"/>
      <c r="D13" s="309" t="s">
        <v>355</v>
      </c>
      <c r="E13" s="486"/>
      <c r="F13" s="57" t="e">
        <f t="shared" si="2"/>
        <v>#N/A</v>
      </c>
      <c r="G13" s="43"/>
      <c r="H13" s="57" t="e">
        <f t="shared" ref="H13:J13" si="8">HLOOKUP(G13,$P$3:$Q$71,$N13,FALSE)</f>
        <v>#N/A</v>
      </c>
      <c r="I13" s="43"/>
      <c r="J13" s="57" t="e">
        <f t="shared" si="8"/>
        <v>#N/A</v>
      </c>
      <c r="L13" s="6"/>
      <c r="N13" s="262">
        <v>11</v>
      </c>
      <c r="O13" s="997"/>
      <c r="P13" s="108">
        <v>1</v>
      </c>
      <c r="Q13" s="109">
        <v>0</v>
      </c>
      <c r="R13" s="109">
        <v>1</v>
      </c>
      <c r="T13" s="9"/>
    </row>
    <row r="14" spans="1:20" ht="24" customHeight="1" thickBot="1">
      <c r="A14" s="6"/>
      <c r="C14" s="1028"/>
      <c r="D14" s="65" t="s">
        <v>248</v>
      </c>
      <c r="E14" s="486"/>
      <c r="F14" s="57" t="e">
        <f t="shared" si="2"/>
        <v>#N/A</v>
      </c>
      <c r="G14" s="43"/>
      <c r="H14" s="57" t="e">
        <f t="shared" ref="H14:J14" si="9">HLOOKUP(G14,$P$3:$Q$71,$N14,FALSE)</f>
        <v>#N/A</v>
      </c>
      <c r="I14" s="43"/>
      <c r="J14" s="57" t="e">
        <f t="shared" si="9"/>
        <v>#N/A</v>
      </c>
      <c r="L14" s="6"/>
      <c r="N14" s="262">
        <v>12</v>
      </c>
      <c r="O14" s="997"/>
      <c r="P14" s="108">
        <v>0</v>
      </c>
      <c r="Q14" s="109">
        <v>0</v>
      </c>
      <c r="R14" s="109">
        <v>0</v>
      </c>
      <c r="T14" s="9"/>
    </row>
    <row r="15" spans="1:20" ht="24" customHeight="1" thickBot="1">
      <c r="A15" s="6"/>
      <c r="C15" s="1028"/>
      <c r="D15" s="65" t="s">
        <v>398</v>
      </c>
      <c r="E15" s="486"/>
      <c r="F15" s="57" t="e">
        <f t="shared" si="2"/>
        <v>#N/A</v>
      </c>
      <c r="G15" s="43"/>
      <c r="H15" s="57" t="e">
        <f t="shared" ref="H15:J15" si="10">HLOOKUP(G15,$P$3:$Q$71,$N15,FALSE)</f>
        <v>#N/A</v>
      </c>
      <c r="I15" s="43"/>
      <c r="J15" s="57" t="e">
        <f t="shared" si="10"/>
        <v>#N/A</v>
      </c>
      <c r="L15" s="6"/>
      <c r="N15" s="262">
        <v>13</v>
      </c>
      <c r="O15" s="997"/>
      <c r="P15" s="108">
        <v>1</v>
      </c>
      <c r="Q15" s="109">
        <v>0</v>
      </c>
      <c r="R15" s="109">
        <v>1</v>
      </c>
      <c r="T15" s="9"/>
    </row>
    <row r="16" spans="1:20" ht="30.75" customHeight="1" thickBot="1">
      <c r="A16" s="6"/>
      <c r="C16" s="1028"/>
      <c r="D16" s="64" t="s">
        <v>512</v>
      </c>
      <c r="E16" s="486"/>
      <c r="F16" s="57" t="e">
        <f t="shared" si="2"/>
        <v>#N/A</v>
      </c>
      <c r="G16" s="43"/>
      <c r="H16" s="57" t="e">
        <f t="shared" ref="H16:J16" si="11">HLOOKUP(G16,$P$3:$Q$71,$N16,FALSE)</f>
        <v>#N/A</v>
      </c>
      <c r="I16" s="43"/>
      <c r="J16" s="57" t="e">
        <f t="shared" si="11"/>
        <v>#N/A</v>
      </c>
      <c r="L16" s="6"/>
      <c r="N16" s="262">
        <v>14</v>
      </c>
      <c r="O16" s="997"/>
      <c r="P16" s="108">
        <v>1</v>
      </c>
      <c r="Q16" s="109">
        <v>0</v>
      </c>
      <c r="R16" s="109">
        <v>1</v>
      </c>
      <c r="T16" s="9"/>
    </row>
    <row r="17" spans="1:23" ht="24" customHeight="1" thickBot="1">
      <c r="A17" s="6"/>
      <c r="C17" s="1028"/>
      <c r="D17" s="64" t="s">
        <v>397</v>
      </c>
      <c r="E17" s="486"/>
      <c r="F17" s="57" t="e">
        <f t="shared" si="2"/>
        <v>#N/A</v>
      </c>
      <c r="G17" s="43"/>
      <c r="H17" s="57" t="e">
        <f t="shared" ref="H17:J17" si="12">HLOOKUP(G17,$P$3:$Q$71,$N17,FALSE)</f>
        <v>#N/A</v>
      </c>
      <c r="I17" s="43"/>
      <c r="J17" s="57" t="e">
        <f t="shared" si="12"/>
        <v>#N/A</v>
      </c>
      <c r="L17" s="6"/>
      <c r="N17" s="262">
        <v>15</v>
      </c>
      <c r="O17" s="997"/>
      <c r="P17" s="108">
        <v>1</v>
      </c>
      <c r="Q17" s="109">
        <v>0</v>
      </c>
      <c r="R17" s="109">
        <v>1</v>
      </c>
      <c r="T17" s="9"/>
    </row>
    <row r="18" spans="1:23" ht="24" customHeight="1" thickBot="1">
      <c r="A18" s="6"/>
      <c r="C18" s="1029"/>
      <c r="D18" s="310" t="s">
        <v>249</v>
      </c>
      <c r="E18" s="486"/>
      <c r="F18" s="60" t="e">
        <f t="shared" si="2"/>
        <v>#N/A</v>
      </c>
      <c r="G18" s="43"/>
      <c r="H18" s="60" t="e">
        <f t="shared" ref="H18:J18" si="13">HLOOKUP(G18,$P$3:$Q$71,$N18,FALSE)</f>
        <v>#N/A</v>
      </c>
      <c r="I18" s="43"/>
      <c r="J18" s="60" t="e">
        <f t="shared" si="13"/>
        <v>#N/A</v>
      </c>
      <c r="L18" s="6"/>
      <c r="N18" s="262">
        <v>16</v>
      </c>
      <c r="O18" s="998"/>
      <c r="P18" s="110">
        <v>1</v>
      </c>
      <c r="Q18" s="111">
        <v>0</v>
      </c>
      <c r="R18" s="111">
        <v>1</v>
      </c>
      <c r="T18" s="9"/>
    </row>
    <row r="19" spans="1:23" ht="13.5" customHeight="1">
      <c r="A19" s="6"/>
      <c r="C19" s="1024" t="s">
        <v>27</v>
      </c>
      <c r="D19" s="1131" t="s">
        <v>27</v>
      </c>
      <c r="E19" s="1131"/>
      <c r="F19" s="1131"/>
      <c r="G19" s="1131"/>
      <c r="H19" s="1131"/>
      <c r="I19" s="1131"/>
      <c r="J19" s="1132"/>
      <c r="L19" s="6"/>
      <c r="N19" s="264">
        <v>17</v>
      </c>
      <c r="O19" s="1013" t="s">
        <v>27</v>
      </c>
      <c r="P19" s="149">
        <v>0</v>
      </c>
      <c r="Q19" s="150">
        <v>0</v>
      </c>
      <c r="R19" s="150">
        <v>0</v>
      </c>
      <c r="T19" s="9"/>
    </row>
    <row r="20" spans="1:23" ht="31.5" customHeight="1" thickBot="1">
      <c r="A20" s="6"/>
      <c r="C20" s="1025"/>
      <c r="D20" s="65" t="s">
        <v>513</v>
      </c>
      <c r="E20" s="486"/>
      <c r="F20" s="57" t="e">
        <f t="shared" ref="F20:H30" si="14">HLOOKUP(E20,$P$3:$Q$71,$N20,FALSE)</f>
        <v>#N/A</v>
      </c>
      <c r="G20" s="43"/>
      <c r="H20" s="57" t="e">
        <f t="shared" si="14"/>
        <v>#N/A</v>
      </c>
      <c r="I20" s="43"/>
      <c r="J20" s="57" t="e">
        <f t="shared" ref="J20" si="15">HLOOKUP(I20,$P$3:$Q$71,$N20,FALSE)</f>
        <v>#N/A</v>
      </c>
      <c r="L20" s="6"/>
      <c r="N20" s="264">
        <v>18</v>
      </c>
      <c r="O20" s="1014"/>
      <c r="P20" s="108">
        <v>1</v>
      </c>
      <c r="Q20" s="109">
        <v>0</v>
      </c>
      <c r="R20" s="109">
        <v>1</v>
      </c>
      <c r="T20" s="9"/>
    </row>
    <row r="21" spans="1:23" ht="24" customHeight="1" thickBot="1">
      <c r="A21" s="6"/>
      <c r="C21" s="1025"/>
      <c r="D21" s="65" t="s">
        <v>250</v>
      </c>
      <c r="E21" s="486"/>
      <c r="F21" s="57" t="e">
        <f t="shared" si="14"/>
        <v>#N/A</v>
      </c>
      <c r="G21" s="43"/>
      <c r="H21" s="57" t="e">
        <f t="shared" si="14"/>
        <v>#N/A</v>
      </c>
      <c r="I21" s="43"/>
      <c r="J21" s="57" t="e">
        <f t="shared" ref="J21" si="16">HLOOKUP(I21,$P$3:$Q$71,$N21,FALSE)</f>
        <v>#N/A</v>
      </c>
      <c r="L21" s="6"/>
      <c r="N21" s="264">
        <v>19</v>
      </c>
      <c r="O21" s="1014"/>
      <c r="P21" s="108">
        <v>1</v>
      </c>
      <c r="Q21" s="109">
        <v>0</v>
      </c>
      <c r="R21" s="109">
        <v>1</v>
      </c>
      <c r="T21" s="9"/>
    </row>
    <row r="22" spans="1:23" ht="24" customHeight="1" thickBot="1">
      <c r="A22" s="6"/>
      <c r="C22" s="1025"/>
      <c r="D22" s="65" t="s">
        <v>251</v>
      </c>
      <c r="E22" s="486"/>
      <c r="F22" s="57" t="e">
        <f t="shared" si="14"/>
        <v>#N/A</v>
      </c>
      <c r="G22" s="43"/>
      <c r="H22" s="57" t="e">
        <f t="shared" si="14"/>
        <v>#N/A</v>
      </c>
      <c r="I22" s="43"/>
      <c r="J22" s="57" t="e">
        <f t="shared" ref="J22" si="17">HLOOKUP(I22,$P$3:$Q$71,$N22,FALSE)</f>
        <v>#N/A</v>
      </c>
      <c r="L22" s="6"/>
      <c r="N22" s="264">
        <v>20</v>
      </c>
      <c r="O22" s="1014"/>
      <c r="P22" s="108">
        <v>0</v>
      </c>
      <c r="Q22" s="109">
        <v>0</v>
      </c>
      <c r="R22" s="109">
        <v>0</v>
      </c>
      <c r="T22" s="9"/>
    </row>
    <row r="23" spans="1:23" ht="33.75" customHeight="1" thickBot="1">
      <c r="A23" s="6"/>
      <c r="C23" s="1025"/>
      <c r="D23" s="64" t="s">
        <v>514</v>
      </c>
      <c r="E23" s="486"/>
      <c r="F23" s="57" t="e">
        <f t="shared" si="14"/>
        <v>#N/A</v>
      </c>
      <c r="G23" s="43"/>
      <c r="H23" s="57" t="e">
        <f t="shared" si="14"/>
        <v>#N/A</v>
      </c>
      <c r="I23" s="43"/>
      <c r="J23" s="57" t="e">
        <f t="shared" ref="J23" si="18">HLOOKUP(I23,$P$3:$Q$71,$N23,FALSE)</f>
        <v>#N/A</v>
      </c>
      <c r="L23" s="6"/>
      <c r="N23" s="264">
        <v>21</v>
      </c>
      <c r="O23" s="1014"/>
      <c r="P23" s="108">
        <v>1</v>
      </c>
      <c r="Q23" s="109">
        <v>0</v>
      </c>
      <c r="R23" s="109">
        <v>1</v>
      </c>
      <c r="T23" s="9"/>
    </row>
    <row r="24" spans="1:23" ht="24" customHeight="1" thickBot="1">
      <c r="A24" s="6"/>
      <c r="C24" s="1025"/>
      <c r="D24" s="65" t="s">
        <v>515</v>
      </c>
      <c r="E24" s="486"/>
      <c r="F24" s="57" t="e">
        <f t="shared" si="14"/>
        <v>#N/A</v>
      </c>
      <c r="G24" s="43"/>
      <c r="H24" s="57" t="e">
        <f t="shared" si="14"/>
        <v>#N/A</v>
      </c>
      <c r="I24" s="43"/>
      <c r="J24" s="57" t="e">
        <f t="shared" ref="J24" si="19">HLOOKUP(I24,$P$3:$Q$71,$N24,FALSE)</f>
        <v>#N/A</v>
      </c>
      <c r="L24" s="6"/>
      <c r="N24" s="264">
        <v>22</v>
      </c>
      <c r="O24" s="1014"/>
      <c r="P24" s="108">
        <v>1</v>
      </c>
      <c r="Q24" s="109">
        <v>0</v>
      </c>
      <c r="R24" s="109">
        <v>1</v>
      </c>
      <c r="T24" s="9"/>
    </row>
    <row r="25" spans="1:23" ht="24" customHeight="1" thickBot="1">
      <c r="A25" s="6"/>
      <c r="C25" s="1025"/>
      <c r="D25" s="64" t="s">
        <v>252</v>
      </c>
      <c r="E25" s="486"/>
      <c r="F25" s="57" t="e">
        <f t="shared" si="14"/>
        <v>#N/A</v>
      </c>
      <c r="G25" s="43"/>
      <c r="H25" s="57" t="e">
        <f t="shared" si="14"/>
        <v>#N/A</v>
      </c>
      <c r="I25" s="43"/>
      <c r="J25" s="57" t="e">
        <f t="shared" ref="J25" si="20">HLOOKUP(I25,$P$3:$Q$71,$N25,FALSE)</f>
        <v>#N/A</v>
      </c>
      <c r="L25" s="6"/>
      <c r="N25" s="264">
        <v>23</v>
      </c>
      <c r="O25" s="1014"/>
      <c r="P25" s="108">
        <v>1</v>
      </c>
      <c r="Q25" s="109">
        <v>0</v>
      </c>
      <c r="R25" s="109">
        <v>1</v>
      </c>
      <c r="T25" s="9"/>
    </row>
    <row r="26" spans="1:23" ht="24" customHeight="1" thickBot="1">
      <c r="A26" s="6"/>
      <c r="C26" s="1025"/>
      <c r="D26" s="64" t="s">
        <v>253</v>
      </c>
      <c r="E26" s="486"/>
      <c r="F26" s="57" t="e">
        <f t="shared" si="14"/>
        <v>#N/A</v>
      </c>
      <c r="G26" s="43"/>
      <c r="H26" s="57" t="e">
        <f t="shared" si="14"/>
        <v>#N/A</v>
      </c>
      <c r="I26" s="43"/>
      <c r="J26" s="57" t="e">
        <f t="shared" ref="J26" si="21">HLOOKUP(I26,$P$3:$Q$71,$N26,FALSE)</f>
        <v>#N/A</v>
      </c>
      <c r="L26" s="6"/>
      <c r="N26" s="264">
        <v>24</v>
      </c>
      <c r="O26" s="1014"/>
      <c r="P26" s="108">
        <v>1</v>
      </c>
      <c r="Q26" s="109">
        <v>0</v>
      </c>
      <c r="R26" s="109">
        <v>1</v>
      </c>
      <c r="T26" s="9"/>
    </row>
    <row r="27" spans="1:23" ht="24" customHeight="1" thickBot="1">
      <c r="A27" s="6"/>
      <c r="C27" s="1025"/>
      <c r="D27" s="64" t="s">
        <v>400</v>
      </c>
      <c r="E27" s="486"/>
      <c r="F27" s="57" t="e">
        <f t="shared" si="14"/>
        <v>#N/A</v>
      </c>
      <c r="G27" s="43"/>
      <c r="H27" s="57" t="e">
        <f t="shared" si="14"/>
        <v>#N/A</v>
      </c>
      <c r="I27" s="43"/>
      <c r="J27" s="57" t="e">
        <f t="shared" ref="J27" si="22">HLOOKUP(I27,$P$3:$Q$71,$N27,FALSE)</f>
        <v>#N/A</v>
      </c>
      <c r="L27" s="6"/>
      <c r="N27" s="264">
        <v>25</v>
      </c>
      <c r="O27" s="1014"/>
      <c r="P27" s="108">
        <v>0</v>
      </c>
      <c r="Q27" s="109">
        <v>0</v>
      </c>
      <c r="R27" s="109">
        <v>0</v>
      </c>
      <c r="T27" s="9"/>
    </row>
    <row r="28" spans="1:23" ht="37.5" customHeight="1" thickBot="1">
      <c r="A28" s="6"/>
      <c r="C28" s="1025"/>
      <c r="D28" s="64" t="s">
        <v>516</v>
      </c>
      <c r="E28" s="486"/>
      <c r="F28" s="57" t="e">
        <f t="shared" si="14"/>
        <v>#N/A</v>
      </c>
      <c r="G28" s="43"/>
      <c r="H28" s="57" t="e">
        <f t="shared" si="14"/>
        <v>#N/A</v>
      </c>
      <c r="I28" s="43"/>
      <c r="J28" s="57" t="e">
        <f t="shared" ref="J28" si="23">HLOOKUP(I28,$P$3:$Q$71,$N28,FALSE)</f>
        <v>#N/A</v>
      </c>
      <c r="L28" s="6"/>
      <c r="N28" s="264">
        <v>26</v>
      </c>
      <c r="O28" s="1014"/>
      <c r="P28" s="108">
        <v>1</v>
      </c>
      <c r="Q28" s="109">
        <v>0</v>
      </c>
      <c r="R28" s="109">
        <v>1</v>
      </c>
      <c r="T28" s="9"/>
    </row>
    <row r="29" spans="1:23" ht="24" customHeight="1" thickBot="1">
      <c r="A29" s="6"/>
      <c r="C29" s="1025"/>
      <c r="D29" s="64" t="s">
        <v>254</v>
      </c>
      <c r="E29" s="486"/>
      <c r="F29" s="57" t="e">
        <f t="shared" si="14"/>
        <v>#N/A</v>
      </c>
      <c r="G29" s="43"/>
      <c r="H29" s="57" t="e">
        <f t="shared" si="14"/>
        <v>#N/A</v>
      </c>
      <c r="I29" s="43"/>
      <c r="J29" s="57" t="e">
        <f t="shared" ref="J29" si="24">HLOOKUP(I29,$P$3:$Q$71,$N29,FALSE)</f>
        <v>#N/A</v>
      </c>
      <c r="L29" s="6"/>
      <c r="N29" s="264">
        <v>27</v>
      </c>
      <c r="O29" s="1014"/>
      <c r="P29" s="108">
        <v>1</v>
      </c>
      <c r="Q29" s="109">
        <v>0</v>
      </c>
      <c r="R29" s="109">
        <v>1</v>
      </c>
      <c r="T29" s="9"/>
    </row>
    <row r="30" spans="1:23" ht="24" customHeight="1" thickBot="1">
      <c r="A30" s="6"/>
      <c r="C30" s="1026"/>
      <c r="D30" s="310" t="s">
        <v>441</v>
      </c>
      <c r="E30" s="486"/>
      <c r="F30" s="60" t="e">
        <f t="shared" si="14"/>
        <v>#N/A</v>
      </c>
      <c r="G30" s="43"/>
      <c r="H30" s="60" t="e">
        <f t="shared" si="14"/>
        <v>#N/A</v>
      </c>
      <c r="I30" s="43"/>
      <c r="J30" s="60" t="e">
        <f t="shared" ref="J30" si="25">HLOOKUP(I30,$P$3:$Q$71,$N30,FALSE)</f>
        <v>#N/A</v>
      </c>
      <c r="L30" s="6"/>
      <c r="N30" s="264">
        <v>28</v>
      </c>
      <c r="O30" s="1015"/>
      <c r="P30" s="110">
        <v>1</v>
      </c>
      <c r="Q30" s="111">
        <v>0</v>
      </c>
      <c r="R30" s="111">
        <v>1</v>
      </c>
      <c r="T30" s="9"/>
    </row>
    <row r="31" spans="1:23" ht="15" customHeight="1">
      <c r="A31" s="6"/>
      <c r="C31" s="1150" t="s">
        <v>45</v>
      </c>
      <c r="D31" s="1135" t="s">
        <v>45</v>
      </c>
      <c r="E31" s="1136"/>
      <c r="F31" s="1136"/>
      <c r="G31" s="1136"/>
      <c r="H31" s="1136"/>
      <c r="I31" s="1136"/>
      <c r="J31" s="1137"/>
      <c r="L31" s="6"/>
      <c r="N31" s="265">
        <v>29</v>
      </c>
      <c r="O31" s="1147" t="s">
        <v>45</v>
      </c>
      <c r="P31" s="157">
        <v>0</v>
      </c>
      <c r="Q31" s="158">
        <v>0</v>
      </c>
      <c r="R31" s="158">
        <v>0</v>
      </c>
      <c r="T31" s="9"/>
      <c r="U31" s="159"/>
      <c r="V31" s="159"/>
      <c r="W31" s="159"/>
    </row>
    <row r="32" spans="1:23" ht="34.5" customHeight="1" thickBot="1">
      <c r="A32" s="6"/>
      <c r="C32" s="1151"/>
      <c r="D32" s="64" t="s">
        <v>517</v>
      </c>
      <c r="E32" s="486"/>
      <c r="F32" s="57" t="e">
        <f>HLOOKUP(E32,$P$3:$Q$71,$N32,FALSE)</f>
        <v>#N/A</v>
      </c>
      <c r="G32" s="43"/>
      <c r="H32" s="57" t="e">
        <f>HLOOKUP(G32,$P$3:$Q$71,$N32,FALSE)</f>
        <v>#N/A</v>
      </c>
      <c r="I32" s="165"/>
      <c r="J32" s="57" t="e">
        <f>HLOOKUP(I32,$P$3:$Q$71,$N32,FALSE)</f>
        <v>#N/A</v>
      </c>
      <c r="L32" s="6"/>
      <c r="N32" s="265">
        <v>30</v>
      </c>
      <c r="O32" s="1148"/>
      <c r="P32" s="108">
        <v>1</v>
      </c>
      <c r="Q32" s="109">
        <v>0</v>
      </c>
      <c r="R32" s="109">
        <v>1</v>
      </c>
      <c r="T32" s="9"/>
    </row>
    <row r="33" spans="1:20" ht="24" customHeight="1" thickBot="1">
      <c r="A33" s="72"/>
      <c r="B33" s="22"/>
      <c r="C33" s="1151"/>
      <c r="D33" s="64" t="s">
        <v>255</v>
      </c>
      <c r="E33" s="486"/>
      <c r="F33" s="57" t="e">
        <f>HLOOKUP(E33,$P$3:$Q$71,$N33,FALSE)</f>
        <v>#N/A</v>
      </c>
      <c r="G33" s="43"/>
      <c r="H33" s="57" t="e">
        <f>HLOOKUP(G33,$P$3:$Q$71,$N33,FALSE)</f>
        <v>#N/A</v>
      </c>
      <c r="I33" s="43"/>
      <c r="J33" s="57" t="e">
        <f>HLOOKUP(I33,$P$3:$Q$71,$N33,FALSE)</f>
        <v>#N/A</v>
      </c>
      <c r="K33" s="22"/>
      <c r="L33" s="72"/>
      <c r="M33" s="89"/>
      <c r="N33" s="265">
        <v>31</v>
      </c>
      <c r="O33" s="1148"/>
      <c r="P33" s="108">
        <v>1</v>
      </c>
      <c r="Q33" s="109">
        <v>0</v>
      </c>
      <c r="R33" s="109">
        <v>1</v>
      </c>
      <c r="T33" s="9"/>
    </row>
    <row r="34" spans="1:20" ht="33" customHeight="1" thickBot="1">
      <c r="A34" s="6"/>
      <c r="C34" s="1151"/>
      <c r="D34" s="64" t="s">
        <v>518</v>
      </c>
      <c r="E34" s="486"/>
      <c r="F34" s="57" t="e">
        <f>HLOOKUP(E34,$P$3:$Q$71,$N34,FALSE)</f>
        <v>#N/A</v>
      </c>
      <c r="G34" s="43"/>
      <c r="H34" s="57" t="e">
        <f>HLOOKUP(G34,$P$3:$Q$71,$N34,FALSE)</f>
        <v>#N/A</v>
      </c>
      <c r="I34" s="43"/>
      <c r="J34" s="57" t="e">
        <f>HLOOKUP(I34,$P$3:$Q$71,$N34,FALSE)</f>
        <v>#N/A</v>
      </c>
      <c r="L34" s="6"/>
      <c r="N34" s="265">
        <v>32</v>
      </c>
      <c r="O34" s="1148"/>
      <c r="P34" s="108">
        <v>1</v>
      </c>
      <c r="Q34" s="109">
        <v>0</v>
      </c>
      <c r="R34" s="109">
        <v>1</v>
      </c>
      <c r="T34" s="9"/>
    </row>
    <row r="35" spans="1:20" ht="24" customHeight="1" thickBot="1">
      <c r="A35" s="6"/>
      <c r="C35" s="1151"/>
      <c r="D35" s="64" t="s">
        <v>256</v>
      </c>
      <c r="E35" s="486"/>
      <c r="F35" s="57" t="e">
        <f>HLOOKUP(E35,$P$3:$Q$71,$N35,FALSE)</f>
        <v>#N/A</v>
      </c>
      <c r="G35" s="43"/>
      <c r="H35" s="57" t="e">
        <f>HLOOKUP(G35,$P$3:$Q$71,$N35,FALSE)</f>
        <v>#N/A</v>
      </c>
      <c r="I35" s="43"/>
      <c r="J35" s="57" t="e">
        <f>HLOOKUP(I35,$P$3:$Q$71,$N35,FALSE)</f>
        <v>#N/A</v>
      </c>
      <c r="L35" s="6"/>
      <c r="N35" s="265">
        <v>33</v>
      </c>
      <c r="O35" s="1148"/>
      <c r="P35" s="108">
        <v>1</v>
      </c>
      <c r="Q35" s="109">
        <v>0</v>
      </c>
      <c r="R35" s="109">
        <v>1</v>
      </c>
      <c r="T35" s="9"/>
    </row>
    <row r="36" spans="1:20" ht="24" customHeight="1" thickBot="1">
      <c r="A36" s="6"/>
      <c r="C36" s="1152"/>
      <c r="D36" s="310" t="s">
        <v>257</v>
      </c>
      <c r="E36" s="486"/>
      <c r="F36" s="60" t="e">
        <f>HLOOKUP(E36,$P$3:$Q$71,$N36,FALSE)</f>
        <v>#N/A</v>
      </c>
      <c r="G36" s="43"/>
      <c r="H36" s="60" t="e">
        <f>HLOOKUP(G36,$P$3:$Q$71,$N36,FALSE)</f>
        <v>#N/A</v>
      </c>
      <c r="I36" s="43"/>
      <c r="J36" s="60" t="e">
        <f>HLOOKUP(I36,$P$3:$Q$71,$N36,FALSE)</f>
        <v>#N/A</v>
      </c>
      <c r="L36" s="6"/>
      <c r="N36" s="265">
        <v>34</v>
      </c>
      <c r="O36" s="1149"/>
      <c r="P36" s="110">
        <v>1</v>
      </c>
      <c r="Q36" s="111">
        <v>0</v>
      </c>
      <c r="R36" s="111">
        <v>1</v>
      </c>
      <c r="T36" s="9"/>
    </row>
    <row r="37" spans="1:20" ht="15" customHeight="1">
      <c r="A37" s="6"/>
      <c r="C37" s="1021" t="s">
        <v>39</v>
      </c>
      <c r="D37" s="1133" t="s">
        <v>59</v>
      </c>
      <c r="E37" s="1133"/>
      <c r="F37" s="1133"/>
      <c r="G37" s="1133"/>
      <c r="H37" s="1133"/>
      <c r="I37" s="1133"/>
      <c r="J37" s="1134"/>
      <c r="L37" s="6"/>
      <c r="N37" s="266">
        <v>35</v>
      </c>
      <c r="O37" s="1010" t="s">
        <v>39</v>
      </c>
      <c r="P37" s="361">
        <v>0</v>
      </c>
      <c r="Q37" s="148">
        <v>0</v>
      </c>
      <c r="R37" s="148">
        <v>0</v>
      </c>
      <c r="T37" s="9"/>
    </row>
    <row r="38" spans="1:20" ht="24" customHeight="1" thickBot="1">
      <c r="A38" s="6"/>
      <c r="C38" s="1022"/>
      <c r="D38" s="65" t="s">
        <v>258</v>
      </c>
      <c r="E38" s="486"/>
      <c r="F38" s="57" t="e">
        <f t="shared" ref="F38:H46" si="26">HLOOKUP(E38,$P$3:$Q$71,$N38,FALSE)</f>
        <v>#N/A</v>
      </c>
      <c r="G38" s="43"/>
      <c r="H38" s="57" t="e">
        <f t="shared" si="26"/>
        <v>#N/A</v>
      </c>
      <c r="I38" s="43"/>
      <c r="J38" s="57" t="e">
        <f t="shared" ref="J38" si="27">HLOOKUP(I38,$P$3:$Q$71,$N38,FALSE)</f>
        <v>#N/A</v>
      </c>
      <c r="L38" s="6"/>
      <c r="N38" s="266">
        <v>36</v>
      </c>
      <c r="O38" s="1011"/>
      <c r="P38" s="108">
        <v>1</v>
      </c>
      <c r="Q38" s="109">
        <v>0</v>
      </c>
      <c r="R38" s="109">
        <v>1</v>
      </c>
      <c r="T38" s="9"/>
    </row>
    <row r="39" spans="1:20" ht="24" customHeight="1" thickBot="1">
      <c r="A39" s="6"/>
      <c r="C39" s="1022"/>
      <c r="D39" s="65" t="s">
        <v>259</v>
      </c>
      <c r="E39" s="486"/>
      <c r="F39" s="57" t="e">
        <f t="shared" si="26"/>
        <v>#N/A</v>
      </c>
      <c r="G39" s="43"/>
      <c r="H39" s="57" t="e">
        <f t="shared" si="26"/>
        <v>#N/A</v>
      </c>
      <c r="I39" s="43"/>
      <c r="J39" s="57" t="e">
        <f t="shared" ref="J39" si="28">HLOOKUP(I39,$P$3:$Q$71,$N39,FALSE)</f>
        <v>#N/A</v>
      </c>
      <c r="L39" s="6"/>
      <c r="N39" s="266">
        <v>37</v>
      </c>
      <c r="O39" s="1011"/>
      <c r="P39" s="108">
        <v>1</v>
      </c>
      <c r="Q39" s="109">
        <v>0</v>
      </c>
      <c r="R39" s="109">
        <v>1</v>
      </c>
      <c r="T39" s="9"/>
    </row>
    <row r="40" spans="1:20" ht="24" customHeight="1" thickBot="1">
      <c r="A40" s="6"/>
      <c r="C40" s="1022"/>
      <c r="D40" s="65" t="s">
        <v>260</v>
      </c>
      <c r="E40" s="486"/>
      <c r="F40" s="57" t="e">
        <f t="shared" si="26"/>
        <v>#N/A</v>
      </c>
      <c r="G40" s="43"/>
      <c r="H40" s="57" t="e">
        <f t="shared" si="26"/>
        <v>#N/A</v>
      </c>
      <c r="I40" s="43"/>
      <c r="J40" s="57" t="e">
        <f t="shared" ref="J40" si="29">HLOOKUP(I40,$P$3:$Q$71,$N40,FALSE)</f>
        <v>#N/A</v>
      </c>
      <c r="L40" s="6"/>
      <c r="N40" s="266">
        <v>38</v>
      </c>
      <c r="O40" s="1011"/>
      <c r="P40" s="108">
        <v>1</v>
      </c>
      <c r="Q40" s="109">
        <v>0</v>
      </c>
      <c r="R40" s="109">
        <v>1</v>
      </c>
      <c r="T40" s="9"/>
    </row>
    <row r="41" spans="1:20" ht="33" customHeight="1" thickBot="1">
      <c r="A41" s="6"/>
      <c r="C41" s="1022"/>
      <c r="D41" s="65" t="s">
        <v>519</v>
      </c>
      <c r="E41" s="486"/>
      <c r="F41" s="57" t="e">
        <f t="shared" si="26"/>
        <v>#N/A</v>
      </c>
      <c r="G41" s="43"/>
      <c r="H41" s="57" t="e">
        <f t="shared" si="26"/>
        <v>#N/A</v>
      </c>
      <c r="I41" s="43"/>
      <c r="J41" s="57" t="e">
        <f t="shared" ref="J41" si="30">HLOOKUP(I41,$P$3:$Q$71,$N41,FALSE)</f>
        <v>#N/A</v>
      </c>
      <c r="L41" s="6"/>
      <c r="N41" s="266">
        <v>39</v>
      </c>
      <c r="O41" s="1011"/>
      <c r="P41" s="108">
        <v>1</v>
      </c>
      <c r="Q41" s="109">
        <v>0</v>
      </c>
      <c r="R41" s="109">
        <v>1</v>
      </c>
      <c r="T41" s="9"/>
    </row>
    <row r="42" spans="1:20" ht="24" customHeight="1" thickBot="1">
      <c r="A42" s="6"/>
      <c r="C42" s="1022"/>
      <c r="D42" s="65" t="s">
        <v>261</v>
      </c>
      <c r="E42" s="486"/>
      <c r="F42" s="57" t="e">
        <f t="shared" si="26"/>
        <v>#N/A</v>
      </c>
      <c r="G42" s="43"/>
      <c r="H42" s="57" t="e">
        <f t="shared" si="26"/>
        <v>#N/A</v>
      </c>
      <c r="I42" s="43"/>
      <c r="J42" s="57" t="e">
        <f t="shared" ref="J42" si="31">HLOOKUP(I42,$P$3:$Q$71,$N42,FALSE)</f>
        <v>#N/A</v>
      </c>
      <c r="L42" s="6"/>
      <c r="N42" s="266">
        <v>40</v>
      </c>
      <c r="O42" s="1011"/>
      <c r="P42" s="108">
        <v>1</v>
      </c>
      <c r="Q42" s="109">
        <v>0</v>
      </c>
      <c r="R42" s="109">
        <v>1</v>
      </c>
      <c r="T42" s="9"/>
    </row>
    <row r="43" spans="1:20" ht="24" customHeight="1" thickBot="1">
      <c r="A43" s="6"/>
      <c r="C43" s="1022"/>
      <c r="D43" s="65" t="s">
        <v>262</v>
      </c>
      <c r="E43" s="486"/>
      <c r="F43" s="57" t="e">
        <f t="shared" si="26"/>
        <v>#N/A</v>
      </c>
      <c r="G43" s="43"/>
      <c r="H43" s="57" t="e">
        <f t="shared" si="26"/>
        <v>#N/A</v>
      </c>
      <c r="I43" s="43"/>
      <c r="J43" s="57" t="e">
        <f t="shared" ref="J43" si="32">HLOOKUP(I43,$P$3:$Q$71,$N43,FALSE)</f>
        <v>#N/A</v>
      </c>
      <c r="L43" s="6"/>
      <c r="N43" s="266">
        <v>41</v>
      </c>
      <c r="O43" s="1011"/>
      <c r="P43" s="108">
        <v>1</v>
      </c>
      <c r="Q43" s="109">
        <v>0</v>
      </c>
      <c r="R43" s="109">
        <v>1</v>
      </c>
      <c r="T43" s="9"/>
    </row>
    <row r="44" spans="1:20" ht="24" customHeight="1" thickBot="1">
      <c r="A44" s="72"/>
      <c r="B44" s="22"/>
      <c r="C44" s="1022"/>
      <c r="D44" s="65" t="s">
        <v>401</v>
      </c>
      <c r="E44" s="486"/>
      <c r="F44" s="57" t="e">
        <f t="shared" si="26"/>
        <v>#N/A</v>
      </c>
      <c r="G44" s="43"/>
      <c r="H44" s="57" t="e">
        <f t="shared" si="26"/>
        <v>#N/A</v>
      </c>
      <c r="I44" s="43"/>
      <c r="J44" s="57" t="e">
        <f t="shared" ref="J44" si="33">HLOOKUP(I44,$P$3:$Q$71,$N44,FALSE)</f>
        <v>#N/A</v>
      </c>
      <c r="K44" s="22"/>
      <c r="L44" s="72"/>
      <c r="M44" s="89"/>
      <c r="N44" s="266">
        <v>42</v>
      </c>
      <c r="O44" s="1011"/>
      <c r="P44" s="108">
        <v>0</v>
      </c>
      <c r="Q44" s="109">
        <v>0</v>
      </c>
      <c r="R44" s="109">
        <v>0</v>
      </c>
      <c r="T44" s="9"/>
    </row>
    <row r="45" spans="1:20" ht="24" customHeight="1" thickBot="1">
      <c r="A45" s="6"/>
      <c r="C45" s="1022"/>
      <c r="D45" s="65" t="s">
        <v>402</v>
      </c>
      <c r="E45" s="486"/>
      <c r="F45" s="57" t="e">
        <f t="shared" si="26"/>
        <v>#N/A</v>
      </c>
      <c r="G45" s="43"/>
      <c r="H45" s="57" t="e">
        <f t="shared" si="26"/>
        <v>#N/A</v>
      </c>
      <c r="I45" s="43"/>
      <c r="J45" s="57" t="e">
        <f t="shared" ref="J45" si="34">HLOOKUP(I45,$P$3:$Q$71,$N45,FALSE)</f>
        <v>#N/A</v>
      </c>
      <c r="L45" s="6"/>
      <c r="N45" s="266">
        <v>43</v>
      </c>
      <c r="O45" s="1011"/>
      <c r="P45" s="108">
        <v>0</v>
      </c>
      <c r="Q45" s="109">
        <v>0</v>
      </c>
      <c r="R45" s="109">
        <v>0</v>
      </c>
      <c r="T45" s="9"/>
    </row>
    <row r="46" spans="1:20" ht="34.5" customHeight="1" thickBot="1">
      <c r="A46" s="6"/>
      <c r="C46" s="1023"/>
      <c r="D46" s="71" t="s">
        <v>520</v>
      </c>
      <c r="E46" s="486"/>
      <c r="F46" s="60" t="e">
        <f t="shared" si="26"/>
        <v>#N/A</v>
      </c>
      <c r="G46" s="43"/>
      <c r="H46" s="60" t="e">
        <f t="shared" si="26"/>
        <v>#N/A</v>
      </c>
      <c r="I46" s="43"/>
      <c r="J46" s="60" t="e">
        <f t="shared" ref="J46" si="35">HLOOKUP(I46,$P$3:$Q$71,$N46,FALSE)</f>
        <v>#N/A</v>
      </c>
      <c r="L46" s="6"/>
      <c r="N46" s="266">
        <v>44</v>
      </c>
      <c r="O46" s="1012"/>
      <c r="P46" s="110">
        <v>1</v>
      </c>
      <c r="Q46" s="111">
        <v>0</v>
      </c>
      <c r="R46" s="111">
        <v>1</v>
      </c>
      <c r="T46" s="9"/>
    </row>
    <row r="47" spans="1:20" ht="15" customHeight="1">
      <c r="A47" s="6"/>
      <c r="C47" s="1018" t="s">
        <v>26</v>
      </c>
      <c r="D47" s="1138" t="s">
        <v>26</v>
      </c>
      <c r="E47" s="1138"/>
      <c r="F47" s="1138"/>
      <c r="G47" s="1138"/>
      <c r="H47" s="1138"/>
      <c r="I47" s="1138"/>
      <c r="J47" s="1139"/>
      <c r="L47" s="6"/>
      <c r="N47" s="263">
        <v>45</v>
      </c>
      <c r="O47" s="1007" t="s">
        <v>26</v>
      </c>
      <c r="P47" s="146">
        <v>0</v>
      </c>
      <c r="Q47" s="147">
        <v>0</v>
      </c>
      <c r="R47" s="147">
        <v>0</v>
      </c>
      <c r="T47" s="9"/>
    </row>
    <row r="48" spans="1:20" ht="24" customHeight="1" thickBot="1">
      <c r="A48" s="72"/>
      <c r="B48" s="22"/>
      <c r="C48" s="1019"/>
      <c r="D48" s="65" t="s">
        <v>403</v>
      </c>
      <c r="E48" s="486"/>
      <c r="F48" s="57" t="e">
        <f t="shared" ref="F48:H59" si="36">HLOOKUP(E48,$P$3:$Q$71,$N48,FALSE)</f>
        <v>#N/A</v>
      </c>
      <c r="G48" s="43"/>
      <c r="H48" s="63" t="e">
        <f t="shared" si="36"/>
        <v>#N/A</v>
      </c>
      <c r="I48" s="83"/>
      <c r="J48" s="57" t="e">
        <f t="shared" ref="J48" si="37">HLOOKUP(I48,$P$3:$Q$71,$N48,FALSE)</f>
        <v>#N/A</v>
      </c>
      <c r="K48" s="22"/>
      <c r="L48" s="72"/>
      <c r="M48" s="89"/>
      <c r="N48" s="263">
        <v>46</v>
      </c>
      <c r="O48" s="1008"/>
      <c r="P48" s="108">
        <v>1</v>
      </c>
      <c r="Q48" s="109">
        <v>0</v>
      </c>
      <c r="R48" s="109">
        <v>1</v>
      </c>
      <c r="T48" s="9"/>
    </row>
    <row r="49" spans="1:20" ht="24" customHeight="1" thickBot="1">
      <c r="A49" s="6"/>
      <c r="C49" s="1019"/>
      <c r="D49" s="65" t="s">
        <v>263</v>
      </c>
      <c r="E49" s="486"/>
      <c r="F49" s="57" t="e">
        <f t="shared" si="36"/>
        <v>#N/A</v>
      </c>
      <c r="G49" s="43"/>
      <c r="H49" s="57" t="e">
        <f t="shared" si="36"/>
        <v>#N/A</v>
      </c>
      <c r="I49" s="43"/>
      <c r="J49" s="57" t="e">
        <f t="shared" ref="J49" si="38">HLOOKUP(I49,$P$3:$Q$71,$N49,FALSE)</f>
        <v>#N/A</v>
      </c>
      <c r="L49" s="6"/>
      <c r="N49" s="263">
        <v>47</v>
      </c>
      <c r="O49" s="1008"/>
      <c r="P49" s="108">
        <v>1</v>
      </c>
      <c r="Q49" s="109">
        <v>0</v>
      </c>
      <c r="R49" s="109">
        <v>1</v>
      </c>
      <c r="T49" s="9"/>
    </row>
    <row r="50" spans="1:20" ht="24" customHeight="1" thickBot="1">
      <c r="A50" s="6"/>
      <c r="C50" s="1019"/>
      <c r="D50" s="65" t="s">
        <v>404</v>
      </c>
      <c r="E50" s="486"/>
      <c r="F50" s="57" t="e">
        <f t="shared" si="36"/>
        <v>#N/A</v>
      </c>
      <c r="G50" s="43"/>
      <c r="H50" s="57" t="e">
        <f t="shared" si="36"/>
        <v>#N/A</v>
      </c>
      <c r="I50" s="43"/>
      <c r="J50" s="57" t="e">
        <f t="shared" ref="J50" si="39">HLOOKUP(I50,$P$3:$Q$71,$N50,FALSE)</f>
        <v>#N/A</v>
      </c>
      <c r="L50" s="6"/>
      <c r="N50" s="263">
        <v>48</v>
      </c>
      <c r="O50" s="1008"/>
      <c r="P50" s="108">
        <v>1</v>
      </c>
      <c r="Q50" s="109">
        <v>0</v>
      </c>
      <c r="R50" s="109">
        <v>1</v>
      </c>
      <c r="T50" s="9"/>
    </row>
    <row r="51" spans="1:20" ht="33.75" customHeight="1" thickBot="1">
      <c r="A51" s="6"/>
      <c r="C51" s="1019"/>
      <c r="D51" s="64" t="s">
        <v>521</v>
      </c>
      <c r="E51" s="486"/>
      <c r="F51" s="57" t="e">
        <f t="shared" si="36"/>
        <v>#N/A</v>
      </c>
      <c r="G51" s="43"/>
      <c r="H51" s="57" t="e">
        <f t="shared" si="36"/>
        <v>#N/A</v>
      </c>
      <c r="I51" s="43"/>
      <c r="J51" s="57" t="e">
        <f t="shared" ref="J51" si="40">HLOOKUP(I51,$P$3:$Q$71,$N51,FALSE)</f>
        <v>#N/A</v>
      </c>
      <c r="L51" s="6"/>
      <c r="N51" s="263">
        <v>49</v>
      </c>
      <c r="O51" s="1008"/>
      <c r="P51" s="108">
        <v>1</v>
      </c>
      <c r="Q51" s="109">
        <v>0</v>
      </c>
      <c r="R51" s="109">
        <v>1</v>
      </c>
      <c r="T51" s="9"/>
    </row>
    <row r="52" spans="1:20" ht="24" customHeight="1" thickBot="1">
      <c r="A52" s="6"/>
      <c r="C52" s="1019"/>
      <c r="D52" s="64" t="s">
        <v>264</v>
      </c>
      <c r="E52" s="486"/>
      <c r="F52" s="57" t="e">
        <f t="shared" si="36"/>
        <v>#N/A</v>
      </c>
      <c r="G52" s="43"/>
      <c r="H52" s="57" t="e">
        <f t="shared" si="36"/>
        <v>#N/A</v>
      </c>
      <c r="I52" s="43"/>
      <c r="J52" s="57" t="e">
        <f t="shared" ref="J52" si="41">HLOOKUP(I52,$P$3:$Q$71,$N52,FALSE)</f>
        <v>#N/A</v>
      </c>
      <c r="L52" s="6"/>
      <c r="N52" s="263">
        <v>50</v>
      </c>
      <c r="O52" s="1008"/>
      <c r="P52" s="108">
        <v>1</v>
      </c>
      <c r="Q52" s="109">
        <v>0</v>
      </c>
      <c r="R52" s="109">
        <v>1</v>
      </c>
      <c r="T52" s="9"/>
    </row>
    <row r="53" spans="1:20" ht="24" customHeight="1" thickBot="1">
      <c r="A53" s="6"/>
      <c r="C53" s="1019"/>
      <c r="D53" s="311" t="s">
        <v>265</v>
      </c>
      <c r="E53" s="486"/>
      <c r="F53" s="57" t="e">
        <f t="shared" si="36"/>
        <v>#N/A</v>
      </c>
      <c r="G53" s="43"/>
      <c r="H53" s="57" t="e">
        <f t="shared" si="36"/>
        <v>#N/A</v>
      </c>
      <c r="I53" s="43"/>
      <c r="J53" s="57" t="e">
        <f t="shared" ref="J53" si="42">HLOOKUP(I53,$P$3:$Q$71,$N53,FALSE)</f>
        <v>#N/A</v>
      </c>
      <c r="L53" s="6"/>
      <c r="N53" s="263">
        <v>51</v>
      </c>
      <c r="O53" s="1008"/>
      <c r="P53" s="108">
        <v>1</v>
      </c>
      <c r="Q53" s="109">
        <v>0</v>
      </c>
      <c r="R53" s="109">
        <v>1</v>
      </c>
      <c r="T53" s="9"/>
    </row>
    <row r="54" spans="1:20" ht="24" customHeight="1" thickBot="1">
      <c r="A54" s="6"/>
      <c r="C54" s="1019"/>
      <c r="D54" s="64" t="s">
        <v>406</v>
      </c>
      <c r="E54" s="486"/>
      <c r="F54" s="57" t="e">
        <f t="shared" si="36"/>
        <v>#N/A</v>
      </c>
      <c r="G54" s="43"/>
      <c r="H54" s="57" t="e">
        <f t="shared" si="36"/>
        <v>#N/A</v>
      </c>
      <c r="I54" s="43"/>
      <c r="J54" s="57" t="e">
        <f t="shared" ref="J54" si="43">HLOOKUP(I54,$P$3:$Q$71,$N54,FALSE)</f>
        <v>#N/A</v>
      </c>
      <c r="L54" s="6"/>
      <c r="N54" s="263">
        <v>52</v>
      </c>
      <c r="O54" s="1008"/>
      <c r="P54" s="108">
        <v>1</v>
      </c>
      <c r="Q54" s="109">
        <v>0</v>
      </c>
      <c r="R54" s="109">
        <v>1</v>
      </c>
      <c r="T54" s="9"/>
    </row>
    <row r="55" spans="1:20" ht="24" customHeight="1" thickBot="1">
      <c r="A55" s="6"/>
      <c r="C55" s="1019"/>
      <c r="D55" s="65" t="s">
        <v>266</v>
      </c>
      <c r="E55" s="486"/>
      <c r="F55" s="57" t="e">
        <f t="shared" si="36"/>
        <v>#N/A</v>
      </c>
      <c r="G55" s="43"/>
      <c r="H55" s="57" t="e">
        <f t="shared" si="36"/>
        <v>#N/A</v>
      </c>
      <c r="I55" s="43"/>
      <c r="J55" s="57" t="e">
        <f t="shared" ref="J55" si="44">HLOOKUP(I55,$P$3:$Q$71,$N55,FALSE)</f>
        <v>#N/A</v>
      </c>
      <c r="L55" s="6"/>
      <c r="N55" s="263">
        <v>53</v>
      </c>
      <c r="O55" s="1008"/>
      <c r="P55" s="108">
        <v>1</v>
      </c>
      <c r="Q55" s="109">
        <v>0</v>
      </c>
      <c r="R55" s="109">
        <v>1</v>
      </c>
      <c r="T55" s="9"/>
    </row>
    <row r="56" spans="1:20" ht="24" customHeight="1" thickBot="1">
      <c r="A56" s="6"/>
      <c r="C56" s="1019"/>
      <c r="D56" s="64" t="s">
        <v>267</v>
      </c>
      <c r="E56" s="486"/>
      <c r="F56" s="57" t="e">
        <f t="shared" si="36"/>
        <v>#N/A</v>
      </c>
      <c r="G56" s="43"/>
      <c r="H56" s="57" t="e">
        <f t="shared" si="36"/>
        <v>#N/A</v>
      </c>
      <c r="I56" s="43"/>
      <c r="J56" s="57" t="e">
        <f t="shared" ref="J56" si="45">HLOOKUP(I56,$P$3:$Q$71,$N56,FALSE)</f>
        <v>#N/A</v>
      </c>
      <c r="L56" s="6"/>
      <c r="N56" s="263">
        <v>54</v>
      </c>
      <c r="O56" s="1008"/>
      <c r="P56" s="108">
        <v>1</v>
      </c>
      <c r="Q56" s="109">
        <v>0</v>
      </c>
      <c r="R56" s="109">
        <v>1</v>
      </c>
      <c r="T56" s="9"/>
    </row>
    <row r="57" spans="1:20" ht="24" customHeight="1" thickBot="1">
      <c r="A57" s="6"/>
      <c r="C57" s="1019"/>
      <c r="D57" s="65" t="s">
        <v>405</v>
      </c>
      <c r="E57" s="486"/>
      <c r="F57" s="57" t="e">
        <f t="shared" si="36"/>
        <v>#N/A</v>
      </c>
      <c r="G57" s="43"/>
      <c r="H57" s="57" t="e">
        <f t="shared" si="36"/>
        <v>#N/A</v>
      </c>
      <c r="I57" s="43"/>
      <c r="J57" s="57" t="e">
        <f t="shared" ref="J57" si="46">HLOOKUP(I57,$P$3:$Q$71,$N57,FALSE)</f>
        <v>#N/A</v>
      </c>
      <c r="L57" s="6"/>
      <c r="N57" s="263">
        <v>55</v>
      </c>
      <c r="O57" s="1008"/>
      <c r="P57" s="108">
        <v>1</v>
      </c>
      <c r="Q57" s="109">
        <v>0</v>
      </c>
      <c r="R57" s="109">
        <v>1</v>
      </c>
      <c r="T57" s="9"/>
    </row>
    <row r="58" spans="1:20" ht="30.75" customHeight="1" thickBot="1">
      <c r="A58" s="6"/>
      <c r="C58" s="1019"/>
      <c r="D58" s="65" t="s">
        <v>522</v>
      </c>
      <c r="E58" s="486"/>
      <c r="F58" s="57" t="e">
        <f t="shared" si="36"/>
        <v>#N/A</v>
      </c>
      <c r="G58" s="43"/>
      <c r="H58" s="57" t="e">
        <f t="shared" si="36"/>
        <v>#N/A</v>
      </c>
      <c r="I58" s="43"/>
      <c r="J58" s="57" t="e">
        <f t="shared" ref="J58" si="47">HLOOKUP(I58,$P$3:$Q$71,$N58,FALSE)</f>
        <v>#N/A</v>
      </c>
      <c r="L58" s="6"/>
      <c r="N58" s="263">
        <v>56</v>
      </c>
      <c r="O58" s="1008"/>
      <c r="P58" s="108">
        <v>1</v>
      </c>
      <c r="Q58" s="109">
        <v>0</v>
      </c>
      <c r="R58" s="109">
        <v>1</v>
      </c>
      <c r="T58" s="9"/>
    </row>
    <row r="59" spans="1:20" ht="29.25" customHeight="1" thickBot="1">
      <c r="A59" s="6"/>
      <c r="C59" s="1020"/>
      <c r="D59" s="71" t="s">
        <v>523</v>
      </c>
      <c r="E59" s="486"/>
      <c r="F59" s="60" t="e">
        <f t="shared" si="36"/>
        <v>#N/A</v>
      </c>
      <c r="G59" s="43"/>
      <c r="H59" s="60" t="e">
        <f t="shared" si="36"/>
        <v>#N/A</v>
      </c>
      <c r="I59" s="43"/>
      <c r="J59" s="60" t="e">
        <f t="shared" ref="J59" si="48">HLOOKUP(I59,$P$3:$Q$71,$N59,FALSE)</f>
        <v>#N/A</v>
      </c>
      <c r="L59" s="6"/>
      <c r="N59" s="263">
        <v>57</v>
      </c>
      <c r="O59" s="1009"/>
      <c r="P59" s="110">
        <v>0</v>
      </c>
      <c r="Q59" s="111">
        <v>0</v>
      </c>
      <c r="R59" s="111">
        <v>0</v>
      </c>
      <c r="T59" s="9"/>
    </row>
    <row r="60" spans="1:20" ht="15.75" customHeight="1">
      <c r="A60" s="6"/>
      <c r="C60" s="1051" t="s">
        <v>3</v>
      </c>
      <c r="D60" s="1140" t="s">
        <v>3</v>
      </c>
      <c r="E60" s="1141"/>
      <c r="F60" s="1141"/>
      <c r="G60" s="1141"/>
      <c r="H60" s="1141"/>
      <c r="I60" s="1141"/>
      <c r="J60" s="1142"/>
      <c r="L60" s="6"/>
      <c r="N60" s="265">
        <v>58</v>
      </c>
      <c r="O60" s="1003" t="s">
        <v>3</v>
      </c>
      <c r="P60" s="144">
        <v>0</v>
      </c>
      <c r="Q60" s="145">
        <v>0</v>
      </c>
      <c r="R60" s="145">
        <v>0</v>
      </c>
      <c r="T60" s="9"/>
    </row>
    <row r="61" spans="1:20" ht="33" customHeight="1" thickBot="1">
      <c r="A61" s="6"/>
      <c r="C61" s="1111"/>
      <c r="D61" s="65" t="s">
        <v>524</v>
      </c>
      <c r="E61" s="486"/>
      <c r="F61" s="57" t="e">
        <f t="shared" ref="F61:H67" si="49">HLOOKUP(E61,$P$3:$Q$71,$N61,FALSE)</f>
        <v>#N/A</v>
      </c>
      <c r="G61" s="165"/>
      <c r="H61" s="57" t="e">
        <f t="shared" si="49"/>
        <v>#N/A</v>
      </c>
      <c r="I61" s="165"/>
      <c r="J61" s="57" t="e">
        <f t="shared" ref="J61" si="50">HLOOKUP(I61,$P$3:$Q$71,$N61,FALSE)</f>
        <v>#N/A</v>
      </c>
      <c r="L61" s="6"/>
      <c r="N61" s="265">
        <v>59</v>
      </c>
      <c r="O61" s="1106"/>
      <c r="P61" s="108">
        <v>1</v>
      </c>
      <c r="Q61" s="109">
        <v>0</v>
      </c>
      <c r="R61" s="109">
        <v>1</v>
      </c>
      <c r="T61" s="9"/>
    </row>
    <row r="62" spans="1:20" ht="29.25" customHeight="1" thickBot="1">
      <c r="A62" s="6"/>
      <c r="C62" s="1111"/>
      <c r="D62" s="65" t="s">
        <v>525</v>
      </c>
      <c r="E62" s="486"/>
      <c r="F62" s="57" t="e">
        <f t="shared" si="49"/>
        <v>#N/A</v>
      </c>
      <c r="G62" s="165"/>
      <c r="H62" s="57" t="e">
        <f t="shared" si="49"/>
        <v>#N/A</v>
      </c>
      <c r="I62" s="43"/>
      <c r="J62" s="57" t="e">
        <f t="shared" ref="J62" si="51">HLOOKUP(I62,$P$3:$Q$71,$N62,FALSE)</f>
        <v>#N/A</v>
      </c>
      <c r="L62" s="6"/>
      <c r="N62" s="265">
        <v>60</v>
      </c>
      <c r="O62" s="1106"/>
      <c r="P62" s="108">
        <v>1</v>
      </c>
      <c r="Q62" s="109">
        <v>0</v>
      </c>
      <c r="R62" s="109">
        <v>1</v>
      </c>
      <c r="T62" s="9"/>
    </row>
    <row r="63" spans="1:20" ht="24" customHeight="1" thickBot="1">
      <c r="A63" s="6"/>
      <c r="C63" s="1111"/>
      <c r="D63" s="65" t="s">
        <v>268</v>
      </c>
      <c r="E63" s="486"/>
      <c r="F63" s="57" t="e">
        <f t="shared" si="49"/>
        <v>#N/A</v>
      </c>
      <c r="G63" s="165"/>
      <c r="H63" s="57" t="e">
        <f t="shared" si="49"/>
        <v>#N/A</v>
      </c>
      <c r="I63" s="43"/>
      <c r="J63" s="57" t="e">
        <f t="shared" ref="J63" si="52">HLOOKUP(I63,$P$3:$Q$71,$N63,FALSE)</f>
        <v>#N/A</v>
      </c>
      <c r="L63" s="6"/>
      <c r="N63" s="265">
        <v>61</v>
      </c>
      <c r="O63" s="1106"/>
      <c r="P63" s="108">
        <v>1</v>
      </c>
      <c r="Q63" s="109">
        <v>0</v>
      </c>
      <c r="R63" s="109">
        <v>1</v>
      </c>
      <c r="T63" s="9"/>
    </row>
    <row r="64" spans="1:20" ht="24" customHeight="1" thickBot="1">
      <c r="A64" s="6"/>
      <c r="C64" s="1111"/>
      <c r="D64" s="65" t="s">
        <v>269</v>
      </c>
      <c r="E64" s="486"/>
      <c r="F64" s="57" t="e">
        <f t="shared" si="49"/>
        <v>#N/A</v>
      </c>
      <c r="G64" s="165"/>
      <c r="H64" s="57" t="e">
        <f t="shared" si="49"/>
        <v>#N/A</v>
      </c>
      <c r="I64" s="43"/>
      <c r="J64" s="57" t="e">
        <f t="shared" ref="J64" si="53">HLOOKUP(I64,$P$3:$Q$71,$N64,FALSE)</f>
        <v>#N/A</v>
      </c>
      <c r="L64" s="6"/>
      <c r="N64" s="265">
        <v>62</v>
      </c>
      <c r="O64" s="1106"/>
      <c r="P64" s="108">
        <v>1</v>
      </c>
      <c r="Q64" s="109">
        <v>0</v>
      </c>
      <c r="R64" s="109">
        <v>1</v>
      </c>
      <c r="T64" s="9"/>
    </row>
    <row r="65" spans="1:85" ht="28.15" customHeight="1" thickBot="1">
      <c r="A65" s="6"/>
      <c r="C65" s="1111"/>
      <c r="D65" s="65" t="s">
        <v>526</v>
      </c>
      <c r="E65" s="486"/>
      <c r="F65" s="57" t="e">
        <f t="shared" si="49"/>
        <v>#N/A</v>
      </c>
      <c r="G65" s="165"/>
      <c r="H65" s="57" t="e">
        <f t="shared" si="49"/>
        <v>#N/A</v>
      </c>
      <c r="I65" s="43"/>
      <c r="J65" s="57" t="e">
        <f t="shared" ref="J65" si="54">HLOOKUP(I65,$P$3:$Q$71,$N65,FALSE)</f>
        <v>#N/A</v>
      </c>
      <c r="L65" s="6"/>
      <c r="N65" s="265">
        <v>63</v>
      </c>
      <c r="O65" s="1106"/>
      <c r="P65" s="108">
        <v>1</v>
      </c>
      <c r="Q65" s="109">
        <v>0</v>
      </c>
      <c r="R65" s="109">
        <v>1</v>
      </c>
      <c r="T65" s="9"/>
    </row>
    <row r="66" spans="1:85" ht="28.15" customHeight="1" thickBot="1">
      <c r="A66" s="6"/>
      <c r="C66" s="1111"/>
      <c r="D66" s="65" t="s">
        <v>527</v>
      </c>
      <c r="E66" s="486"/>
      <c r="F66" s="57" t="e">
        <f t="shared" si="49"/>
        <v>#N/A</v>
      </c>
      <c r="G66" s="165"/>
      <c r="H66" s="57" t="e">
        <f t="shared" si="49"/>
        <v>#N/A</v>
      </c>
      <c r="I66" s="43"/>
      <c r="J66" s="57" t="e">
        <f t="shared" ref="J66" si="55">HLOOKUP(I66,$P$3:$Q$71,$N66,FALSE)</f>
        <v>#N/A</v>
      </c>
      <c r="L66" s="6"/>
      <c r="N66" s="265">
        <v>64</v>
      </c>
      <c r="O66" s="1106"/>
      <c r="P66" s="108">
        <v>1</v>
      </c>
      <c r="Q66" s="109">
        <v>0</v>
      </c>
      <c r="R66" s="109">
        <v>1</v>
      </c>
      <c r="T66" s="9"/>
    </row>
    <row r="67" spans="1:85" ht="35.25" customHeight="1" thickBot="1">
      <c r="A67" s="6"/>
      <c r="C67" s="1112"/>
      <c r="D67" s="71" t="s">
        <v>528</v>
      </c>
      <c r="E67" s="486"/>
      <c r="F67" s="60" t="e">
        <f t="shared" si="49"/>
        <v>#N/A</v>
      </c>
      <c r="G67" s="165"/>
      <c r="H67" s="60" t="e">
        <f t="shared" si="49"/>
        <v>#N/A</v>
      </c>
      <c r="I67" s="43"/>
      <c r="J67" s="60" t="e">
        <f t="shared" ref="J67" si="56">HLOOKUP(I67,$P$3:$Q$71,$N67,FALSE)</f>
        <v>#N/A</v>
      </c>
      <c r="L67" s="6"/>
      <c r="N67" s="265">
        <v>65</v>
      </c>
      <c r="O67" s="1107"/>
      <c r="P67" s="110">
        <v>0</v>
      </c>
      <c r="Q67" s="111">
        <v>0</v>
      </c>
      <c r="R67" s="111">
        <v>0</v>
      </c>
      <c r="T67" s="9"/>
    </row>
    <row r="68" spans="1:85" ht="17.25" customHeight="1">
      <c r="A68" s="6"/>
      <c r="C68" s="1054" t="s">
        <v>60</v>
      </c>
      <c r="D68" s="1109" t="s">
        <v>60</v>
      </c>
      <c r="E68" s="1109"/>
      <c r="F68" s="1109"/>
      <c r="G68" s="1109"/>
      <c r="H68" s="1109"/>
      <c r="I68" s="1109"/>
      <c r="J68" s="1110"/>
      <c r="L68" s="6"/>
      <c r="N68" s="264">
        <v>66</v>
      </c>
      <c r="O68" s="1005" t="s">
        <v>60</v>
      </c>
      <c r="P68" s="142">
        <v>0</v>
      </c>
      <c r="Q68" s="143">
        <v>0</v>
      </c>
      <c r="R68" s="143">
        <v>0</v>
      </c>
      <c r="T68" s="9"/>
    </row>
    <row r="69" spans="1:85" ht="35.25" customHeight="1">
      <c r="A69" s="6"/>
      <c r="C69" s="1055"/>
      <c r="D69" s="312" t="s">
        <v>529</v>
      </c>
      <c r="E69" s="43"/>
      <c r="F69" s="57" t="e">
        <f>HLOOKUP(E69,$P$3:$Q$71,$N69,FALSE)</f>
        <v>#N/A</v>
      </c>
      <c r="G69" s="165"/>
      <c r="H69" s="57" t="e">
        <f>HLOOKUP(G69,$P$3:$Q$71,$N69,FALSE)</f>
        <v>#N/A</v>
      </c>
      <c r="I69" s="165"/>
      <c r="J69" s="57" t="e">
        <f>HLOOKUP(I69,$P$3:$Q$71,$N69,FALSE)</f>
        <v>#N/A</v>
      </c>
      <c r="L69" s="6"/>
      <c r="N69" s="264">
        <v>67</v>
      </c>
      <c r="O69" s="1006"/>
      <c r="P69" s="108">
        <v>1</v>
      </c>
      <c r="Q69" s="109">
        <v>0</v>
      </c>
      <c r="R69" s="109">
        <v>1</v>
      </c>
      <c r="T69" s="9"/>
    </row>
    <row r="70" spans="1:85" ht="33.75" customHeight="1">
      <c r="A70" s="6"/>
      <c r="C70" s="1055"/>
      <c r="D70" s="64" t="s">
        <v>530</v>
      </c>
      <c r="E70" s="43"/>
      <c r="F70" s="57" t="e">
        <f>HLOOKUP(E70,$P$3:$Q$71,$N70,FALSE)</f>
        <v>#N/A</v>
      </c>
      <c r="G70" s="165"/>
      <c r="H70" s="57" t="e">
        <f>HLOOKUP(G70,$P$3:$Q$71,$N70,FALSE)</f>
        <v>#N/A</v>
      </c>
      <c r="I70" s="165"/>
      <c r="J70" s="57" t="e">
        <f>HLOOKUP(I70,$P$3:$Q$71,$N70,FALSE)</f>
        <v>#N/A</v>
      </c>
      <c r="L70" s="6"/>
      <c r="N70" s="264">
        <v>68</v>
      </c>
      <c r="O70" s="1006"/>
      <c r="P70" s="108">
        <v>1</v>
      </c>
      <c r="Q70" s="109">
        <v>0</v>
      </c>
      <c r="R70" s="109">
        <v>1</v>
      </c>
      <c r="T70" s="9"/>
    </row>
    <row r="71" spans="1:85" ht="33.75" customHeight="1" thickBot="1">
      <c r="A71" s="6"/>
      <c r="C71" s="1056"/>
      <c r="D71" s="310" t="s">
        <v>531</v>
      </c>
      <c r="E71" s="43"/>
      <c r="F71" s="60" t="e">
        <f>HLOOKUP(E71,$P$3:$Q$71,$N71,FALSE)</f>
        <v>#N/A</v>
      </c>
      <c r="G71" s="165"/>
      <c r="H71" s="60" t="e">
        <f>HLOOKUP(G71,$P$3:$Q$71,$N71,FALSE)</f>
        <v>#N/A</v>
      </c>
      <c r="I71" s="165"/>
      <c r="J71" s="60" t="e">
        <f>HLOOKUP(I71,$P$3:$Q$71,$N71,FALSE)</f>
        <v>#N/A</v>
      </c>
      <c r="L71" s="6"/>
      <c r="N71" s="264">
        <v>69</v>
      </c>
      <c r="O71" s="1108"/>
      <c r="P71" s="110">
        <v>1</v>
      </c>
      <c r="Q71" s="111">
        <v>0</v>
      </c>
      <c r="R71" s="111">
        <v>1</v>
      </c>
      <c r="S71" s="38"/>
      <c r="T71" s="9"/>
    </row>
    <row r="72" spans="1:85" s="160" customFormat="1" ht="26.25" customHeight="1" thickBot="1">
      <c r="A72" s="6"/>
      <c r="B72" s="7"/>
      <c r="C72" s="1103" t="s">
        <v>105</v>
      </c>
      <c r="D72" s="90" t="s">
        <v>222</v>
      </c>
      <c r="E72" s="1097" t="e">
        <f>SUM(F5,F7:F18,F20:F30,F32:F36,F38:F46,F48:F59,F61:F67,F69:F71)</f>
        <v>#N/A</v>
      </c>
      <c r="F72" s="1098"/>
      <c r="G72" s="1097" t="e">
        <f t="shared" ref="G72" si="57">SUM(H5,H7:H18,H20:H30,H32:H36,H38:H46,H48:H59,H61:H67,H69:H71)</f>
        <v>#N/A</v>
      </c>
      <c r="H72" s="1098"/>
      <c r="I72" s="1101" t="e">
        <f t="shared" ref="I72" si="58">SUM(J5,J7:J18,J20:J30,J32:J36,J38:J46,J48:J59,J61:J67,J69:J71)</f>
        <v>#N/A</v>
      </c>
      <c r="J72" s="1098"/>
      <c r="K72" s="7"/>
      <c r="L72" s="6"/>
      <c r="M72" s="17"/>
      <c r="N72" s="267" t="s">
        <v>95</v>
      </c>
      <c r="O72" s="268"/>
      <c r="P72" s="269">
        <f>SUM(P4:P71)</f>
        <v>52</v>
      </c>
      <c r="Q72" s="270">
        <f>SUM(Q4:Q71)</f>
        <v>0</v>
      </c>
      <c r="R72" s="270">
        <f>SUM(R4:R71)</f>
        <v>52</v>
      </c>
      <c r="S72" s="24"/>
      <c r="T72" s="9"/>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row>
    <row r="73" spans="1:85" ht="26.25" customHeight="1">
      <c r="A73" s="6"/>
      <c r="C73" s="1104"/>
      <c r="D73" s="86" t="s">
        <v>114</v>
      </c>
      <c r="E73" s="1099">
        <f>$R$72</f>
        <v>52</v>
      </c>
      <c r="F73" s="1100"/>
      <c r="G73" s="1099">
        <f t="shared" ref="G73" si="59">$R$72</f>
        <v>52</v>
      </c>
      <c r="H73" s="1100"/>
      <c r="I73" s="1102">
        <f t="shared" ref="I73" si="60">$R$72</f>
        <v>52</v>
      </c>
      <c r="J73" s="1100"/>
      <c r="L73" s="6"/>
      <c r="O73" s="135"/>
      <c r="P73" s="107"/>
      <c r="Q73" s="107"/>
      <c r="R73" s="107"/>
      <c r="T73" s="9"/>
    </row>
    <row r="74" spans="1:85" ht="26.25" customHeight="1">
      <c r="A74" s="6"/>
      <c r="C74" s="1104"/>
      <c r="D74" s="86" t="s">
        <v>221</v>
      </c>
      <c r="E74" s="1123" t="e">
        <f>E72/E73</f>
        <v>#N/A</v>
      </c>
      <c r="F74" s="1124"/>
      <c r="G74" s="1123" t="e">
        <f t="shared" ref="G74" si="61">G72/G73</f>
        <v>#N/A</v>
      </c>
      <c r="H74" s="1124"/>
      <c r="I74" s="1125" t="e">
        <f t="shared" ref="I74" si="62">I72/I73</f>
        <v>#N/A</v>
      </c>
      <c r="J74" s="1124"/>
      <c r="L74" s="6"/>
      <c r="O74" s="135"/>
      <c r="P74" s="24"/>
      <c r="T74" s="9"/>
    </row>
    <row r="75" spans="1:85" ht="21.75" customHeight="1" thickBot="1">
      <c r="A75" s="6"/>
      <c r="C75" s="1105"/>
      <c r="D75" s="436" t="s">
        <v>24</v>
      </c>
      <c r="E75" s="1126" t="e">
        <f>IF(ISNUMBER(I72), (SUM(E72:J72)/SUM(E73:J73)), IF(ISNUMBER(G72), (SUM(E72:H72)/SUM(E73:H73)), E74))</f>
        <v>#N/A</v>
      </c>
      <c r="F75" s="1127"/>
      <c r="G75" s="1127"/>
      <c r="H75" s="1127"/>
      <c r="I75" s="1127"/>
      <c r="J75" s="1128"/>
      <c r="L75" s="6"/>
      <c r="O75" s="135"/>
      <c r="P75" s="484"/>
      <c r="T75" s="9"/>
    </row>
    <row r="76" spans="1:85" s="7" customFormat="1" ht="51.75" customHeight="1">
      <c r="A76" s="6"/>
      <c r="C76" s="958" t="s">
        <v>532</v>
      </c>
      <c r="D76" s="958"/>
      <c r="E76" s="958"/>
      <c r="F76" s="958"/>
      <c r="G76" s="958"/>
      <c r="H76" s="958"/>
      <c r="I76" s="958"/>
      <c r="J76" s="958"/>
      <c r="L76" s="6"/>
      <c r="M76" s="17"/>
      <c r="N76" s="130"/>
      <c r="O76" s="107"/>
      <c r="P76" s="107"/>
      <c r="Q76" s="107"/>
      <c r="R76" s="107"/>
      <c r="T76" s="6"/>
    </row>
    <row r="77" spans="1:85" ht="16.5" customHeight="1">
      <c r="A77" s="6"/>
      <c r="L77" s="6"/>
      <c r="T77" s="9"/>
    </row>
    <row r="78" spans="1:85" ht="15" thickBot="1">
      <c r="A78" s="6"/>
      <c r="B78" s="6"/>
      <c r="C78" s="6"/>
      <c r="D78" s="6"/>
      <c r="E78" s="6"/>
      <c r="F78" s="6"/>
      <c r="G78" s="6"/>
      <c r="H78" s="6"/>
      <c r="I78" s="6"/>
      <c r="J78" s="6"/>
      <c r="K78" s="6"/>
      <c r="L78" s="6"/>
      <c r="M78" s="6"/>
      <c r="N78" s="6"/>
      <c r="O78" s="9"/>
      <c r="P78" s="136"/>
      <c r="Q78" s="136"/>
      <c r="R78" s="136"/>
      <c r="S78" s="9"/>
      <c r="T78" s="9"/>
    </row>
    <row r="79" spans="1:85" ht="16.5" customHeight="1" thickBot="1">
      <c r="A79" s="6"/>
      <c r="C79" s="961" t="s">
        <v>109</v>
      </c>
      <c r="D79" s="983" t="s">
        <v>109</v>
      </c>
      <c r="E79" s="983"/>
      <c r="F79" s="983"/>
      <c r="G79" s="983"/>
      <c r="H79" s="983"/>
      <c r="I79" s="983"/>
      <c r="J79" s="984"/>
      <c r="L79" s="6"/>
      <c r="O79" s="135"/>
      <c r="P79" s="107"/>
      <c r="Q79" s="107"/>
      <c r="R79" s="107"/>
      <c r="T79" s="9"/>
    </row>
    <row r="80" spans="1:85" ht="16.5" customHeight="1">
      <c r="A80" s="6"/>
      <c r="C80" s="962"/>
      <c r="D80" s="1090" t="s">
        <v>100</v>
      </c>
      <c r="E80" s="1091"/>
      <c r="F80" s="1091"/>
      <c r="G80" s="1091"/>
      <c r="H80" s="1091"/>
      <c r="I80" s="1091"/>
      <c r="J80" s="1092"/>
      <c r="L80" s="6"/>
      <c r="M80" s="102"/>
      <c r="N80" s="102"/>
      <c r="O80" s="102"/>
      <c r="P80" s="102"/>
      <c r="Q80" s="102"/>
      <c r="R80" s="102">
        <f>SUM(R5)</f>
        <v>1</v>
      </c>
      <c r="S80" s="102"/>
      <c r="T80" s="9"/>
    </row>
    <row r="81" spans="1:20" ht="16.5" customHeight="1">
      <c r="A81" s="6"/>
      <c r="C81" s="962"/>
      <c r="D81" s="139" t="s">
        <v>112</v>
      </c>
      <c r="E81" s="967" t="e">
        <f>SUM(F5)</f>
        <v>#N/A</v>
      </c>
      <c r="F81" s="967"/>
      <c r="G81" s="967" t="e">
        <f t="shared" ref="G81" si="63">SUM(H5)</f>
        <v>#N/A</v>
      </c>
      <c r="H81" s="967"/>
      <c r="I81" s="967" t="e">
        <f t="shared" ref="I81" si="64">SUM(J5)</f>
        <v>#N/A</v>
      </c>
      <c r="J81" s="968"/>
      <c r="L81" s="6"/>
      <c r="T81" s="9"/>
    </row>
    <row r="82" spans="1:20" ht="16.5" customHeight="1">
      <c r="A82" s="6"/>
      <c r="C82" s="962"/>
      <c r="D82" s="93" t="s">
        <v>113</v>
      </c>
      <c r="E82" s="964">
        <f>$R$80</f>
        <v>1</v>
      </c>
      <c r="F82" s="964"/>
      <c r="G82" s="964">
        <f t="shared" ref="G82" si="65">$R$80</f>
        <v>1</v>
      </c>
      <c r="H82" s="964"/>
      <c r="I82" s="964">
        <f t="shared" ref="I82" si="66">$R$80</f>
        <v>1</v>
      </c>
      <c r="J82" s="1086"/>
      <c r="L82" s="6"/>
      <c r="T82" s="9"/>
    </row>
    <row r="83" spans="1:20" ht="16.5" customHeight="1">
      <c r="A83" s="6"/>
      <c r="C83" s="962"/>
      <c r="D83" s="93" t="s">
        <v>111</v>
      </c>
      <c r="E83" s="965" t="e">
        <f>E81/E82</f>
        <v>#N/A</v>
      </c>
      <c r="F83" s="965"/>
      <c r="G83" s="965" t="e">
        <f>G81/G82</f>
        <v>#N/A</v>
      </c>
      <c r="H83" s="965"/>
      <c r="I83" s="965" t="e">
        <f>I81/I82</f>
        <v>#N/A</v>
      </c>
      <c r="J83" s="966"/>
      <c r="L83" s="6"/>
      <c r="T83" s="9"/>
    </row>
    <row r="84" spans="1:20" ht="16.5" customHeight="1" thickBot="1">
      <c r="A84" s="6"/>
      <c r="C84" s="962"/>
      <c r="D84" s="94" t="s">
        <v>110</v>
      </c>
      <c r="E84" s="959" t="e">
        <f>IF(ISNUMBER(I81), (SUM(E81:J81)/SUM(E82:J82)), IF(ISNUMBER(G81), (SUM(E81:H81)/SUM(E82:H82)), E83))</f>
        <v>#N/A</v>
      </c>
      <c r="F84" s="959"/>
      <c r="G84" s="959"/>
      <c r="H84" s="959"/>
      <c r="I84" s="959"/>
      <c r="J84" s="960"/>
      <c r="L84" s="6"/>
      <c r="P84" s="107"/>
      <c r="Q84" s="107"/>
      <c r="R84" s="107"/>
      <c r="T84" s="9"/>
    </row>
    <row r="85" spans="1:20" ht="16.5" customHeight="1">
      <c r="A85" s="6"/>
      <c r="C85" s="962"/>
      <c r="D85" s="1093" t="s">
        <v>28</v>
      </c>
      <c r="E85" s="1094"/>
      <c r="F85" s="1094"/>
      <c r="G85" s="1094"/>
      <c r="H85" s="1094"/>
      <c r="I85" s="1094"/>
      <c r="J85" s="1095"/>
      <c r="L85" s="6"/>
      <c r="M85" s="104"/>
      <c r="N85" s="104"/>
      <c r="O85" s="104"/>
      <c r="P85" s="104"/>
      <c r="Q85" s="104"/>
      <c r="R85" s="104">
        <f>SUM(R7:R18)</f>
        <v>10</v>
      </c>
      <c r="S85" s="104"/>
      <c r="T85" s="9"/>
    </row>
    <row r="86" spans="1:20" ht="16.5" customHeight="1">
      <c r="A86" s="6"/>
      <c r="C86" s="962"/>
      <c r="D86" s="139" t="s">
        <v>112</v>
      </c>
      <c r="E86" s="967" t="e">
        <f>SUM(F7:F18)</f>
        <v>#N/A</v>
      </c>
      <c r="F86" s="967"/>
      <c r="G86" s="967" t="e">
        <f t="shared" ref="G86" si="67">SUM(H7:H18)</f>
        <v>#N/A</v>
      </c>
      <c r="H86" s="967"/>
      <c r="I86" s="967" t="e">
        <f t="shared" ref="I86" si="68">SUM(J7:J18)</f>
        <v>#N/A</v>
      </c>
      <c r="J86" s="968"/>
      <c r="L86" s="6"/>
      <c r="T86" s="9"/>
    </row>
    <row r="87" spans="1:20" ht="16.5" customHeight="1">
      <c r="A87" s="6"/>
      <c r="C87" s="962"/>
      <c r="D87" s="93" t="s">
        <v>113</v>
      </c>
      <c r="E87" s="964">
        <f>$R$85</f>
        <v>10</v>
      </c>
      <c r="F87" s="964"/>
      <c r="G87" s="964">
        <f t="shared" ref="G87" si="69">$R$85</f>
        <v>10</v>
      </c>
      <c r="H87" s="964"/>
      <c r="I87" s="964">
        <f t="shared" ref="I87" si="70">$R$85</f>
        <v>10</v>
      </c>
      <c r="J87" s="1086"/>
      <c r="L87" s="6"/>
      <c r="T87" s="9"/>
    </row>
    <row r="88" spans="1:20" ht="16.5" customHeight="1">
      <c r="A88" s="6"/>
      <c r="C88" s="962"/>
      <c r="D88" s="93" t="s">
        <v>111</v>
      </c>
      <c r="E88" s="965" t="e">
        <f>E86/E87</f>
        <v>#N/A</v>
      </c>
      <c r="F88" s="965"/>
      <c r="G88" s="965" t="e">
        <f>G86/G87</f>
        <v>#N/A</v>
      </c>
      <c r="H88" s="965"/>
      <c r="I88" s="965" t="e">
        <f>I86/I87</f>
        <v>#N/A</v>
      </c>
      <c r="J88" s="966"/>
      <c r="L88" s="6"/>
      <c r="T88" s="9"/>
    </row>
    <row r="89" spans="1:20" ht="16.5" customHeight="1" thickBot="1">
      <c r="A89" s="6"/>
      <c r="C89" s="962"/>
      <c r="D89" s="94" t="s">
        <v>110</v>
      </c>
      <c r="E89" s="959" t="e">
        <f>IF(ISNUMBER(I86), (SUM(E86:J86)/SUM(E87:J87)), IF(ISNUMBER(G86), (SUM(E86:H86)/SUM(E87:H87)), E88))</f>
        <v>#N/A</v>
      </c>
      <c r="F89" s="959"/>
      <c r="G89" s="959"/>
      <c r="H89" s="959"/>
      <c r="I89" s="959"/>
      <c r="J89" s="960"/>
      <c r="L89" s="6"/>
      <c r="P89" s="107"/>
      <c r="Q89" s="107"/>
      <c r="R89" s="107"/>
      <c r="T89" s="9"/>
    </row>
    <row r="90" spans="1:20" ht="16.5" customHeight="1">
      <c r="A90" s="6"/>
      <c r="C90" s="962"/>
      <c r="D90" s="1068" t="s">
        <v>27</v>
      </c>
      <c r="E90" s="1069"/>
      <c r="F90" s="1069"/>
      <c r="G90" s="1069"/>
      <c r="H90" s="1069"/>
      <c r="I90" s="1069"/>
      <c r="J90" s="1070"/>
      <c r="L90" s="6"/>
      <c r="M90" s="97"/>
      <c r="N90" s="97"/>
      <c r="O90" s="97"/>
      <c r="P90" s="97"/>
      <c r="Q90" s="97"/>
      <c r="R90" s="97">
        <f>SUM(R20:R30)</f>
        <v>9</v>
      </c>
      <c r="S90" s="97"/>
      <c r="T90" s="9"/>
    </row>
    <row r="91" spans="1:20" ht="16.5" customHeight="1">
      <c r="A91" s="6"/>
      <c r="C91" s="962"/>
      <c r="D91" s="139" t="s">
        <v>112</v>
      </c>
      <c r="E91" s="967" t="e">
        <f>SUM(F20:F30)</f>
        <v>#N/A</v>
      </c>
      <c r="F91" s="967"/>
      <c r="G91" s="967" t="e">
        <f t="shared" ref="G91" si="71">SUM(H20:H30)</f>
        <v>#N/A</v>
      </c>
      <c r="H91" s="967"/>
      <c r="I91" s="967" t="e">
        <f t="shared" ref="I91" si="72">SUM(J20:J30)</f>
        <v>#N/A</v>
      </c>
      <c r="J91" s="968"/>
      <c r="L91" s="6"/>
      <c r="T91" s="9"/>
    </row>
    <row r="92" spans="1:20" ht="16.5" customHeight="1">
      <c r="A92" s="6"/>
      <c r="C92" s="962"/>
      <c r="D92" s="93" t="s">
        <v>113</v>
      </c>
      <c r="E92" s="964">
        <f>$R$90</f>
        <v>9</v>
      </c>
      <c r="F92" s="964"/>
      <c r="G92" s="964">
        <f t="shared" ref="G92" si="73">$R$90</f>
        <v>9</v>
      </c>
      <c r="H92" s="964"/>
      <c r="I92" s="964">
        <f t="shared" ref="I92" si="74">$R$90</f>
        <v>9</v>
      </c>
      <c r="J92" s="1086"/>
      <c r="L92" s="6"/>
      <c r="T92" s="9"/>
    </row>
    <row r="93" spans="1:20" ht="16.5" customHeight="1">
      <c r="A93" s="6"/>
      <c r="C93" s="962"/>
      <c r="D93" s="93" t="s">
        <v>111</v>
      </c>
      <c r="E93" s="965" t="e">
        <f>E91/E92</f>
        <v>#N/A</v>
      </c>
      <c r="F93" s="965"/>
      <c r="G93" s="965" t="e">
        <f>G91/G92</f>
        <v>#N/A</v>
      </c>
      <c r="H93" s="965"/>
      <c r="I93" s="965" t="e">
        <f>I91/I92</f>
        <v>#N/A</v>
      </c>
      <c r="J93" s="966"/>
      <c r="L93" s="6"/>
      <c r="T93" s="9"/>
    </row>
    <row r="94" spans="1:20" ht="16.5" customHeight="1" thickBot="1">
      <c r="A94" s="6"/>
      <c r="C94" s="962"/>
      <c r="D94" s="94" t="s">
        <v>110</v>
      </c>
      <c r="E94" s="959" t="e">
        <f>IF(ISNUMBER(I91), (SUM(E91:J91)/SUM(E92:J92)), IF(ISNUMBER(G91), (SUM(E91:H91)/SUM(E92:H92)), E93))</f>
        <v>#N/A</v>
      </c>
      <c r="F94" s="959"/>
      <c r="G94" s="959"/>
      <c r="H94" s="959"/>
      <c r="I94" s="959"/>
      <c r="J94" s="960"/>
      <c r="L94" s="6"/>
      <c r="P94" s="107"/>
      <c r="Q94" s="107"/>
      <c r="R94" s="107"/>
      <c r="T94" s="9"/>
    </row>
    <row r="95" spans="1:20" ht="16.5" customHeight="1">
      <c r="A95" s="6"/>
      <c r="C95" s="962"/>
      <c r="D95" s="1071" t="s">
        <v>45</v>
      </c>
      <c r="E95" s="1072"/>
      <c r="F95" s="1072"/>
      <c r="G95" s="1072"/>
      <c r="H95" s="1072"/>
      <c r="I95" s="1072"/>
      <c r="J95" s="1073"/>
      <c r="L95" s="6"/>
      <c r="M95" s="161"/>
      <c r="N95" s="161"/>
      <c r="O95" s="161"/>
      <c r="P95" s="162"/>
      <c r="Q95" s="162"/>
      <c r="R95" s="162">
        <f>SUM(R32:R36)</f>
        <v>5</v>
      </c>
      <c r="S95" s="161"/>
      <c r="T95" s="9"/>
    </row>
    <row r="96" spans="1:20" ht="16.5" customHeight="1">
      <c r="A96" s="6"/>
      <c r="C96" s="962"/>
      <c r="D96" s="139" t="s">
        <v>112</v>
      </c>
      <c r="E96" s="967" t="e">
        <f>SUM(F32:F36)</f>
        <v>#N/A</v>
      </c>
      <c r="F96" s="967"/>
      <c r="G96" s="967" t="e">
        <f t="shared" ref="G96" si="75">SUM(H32:H36)</f>
        <v>#N/A</v>
      </c>
      <c r="H96" s="967"/>
      <c r="I96" s="967" t="e">
        <f t="shared" ref="I96" si="76">SUM(J32:J36)</f>
        <v>#N/A</v>
      </c>
      <c r="J96" s="968"/>
      <c r="L96" s="6"/>
      <c r="T96" s="9"/>
    </row>
    <row r="97" spans="1:20" ht="16.5" customHeight="1">
      <c r="A97" s="6"/>
      <c r="C97" s="962"/>
      <c r="D97" s="93" t="s">
        <v>113</v>
      </c>
      <c r="E97" s="964">
        <f>$R$95</f>
        <v>5</v>
      </c>
      <c r="F97" s="964"/>
      <c r="G97" s="964">
        <f t="shared" ref="G97" si="77">$R$95</f>
        <v>5</v>
      </c>
      <c r="H97" s="964"/>
      <c r="I97" s="964">
        <f t="shared" ref="I97" si="78">$R$95</f>
        <v>5</v>
      </c>
      <c r="J97" s="1086"/>
      <c r="L97" s="6"/>
      <c r="T97" s="9"/>
    </row>
    <row r="98" spans="1:20" ht="16.5" customHeight="1">
      <c r="A98" s="6"/>
      <c r="C98" s="962"/>
      <c r="D98" s="93" t="s">
        <v>111</v>
      </c>
      <c r="E98" s="965" t="e">
        <f>E96/E97</f>
        <v>#N/A</v>
      </c>
      <c r="F98" s="965"/>
      <c r="G98" s="965" t="e">
        <f>G96/G97</f>
        <v>#N/A</v>
      </c>
      <c r="H98" s="965"/>
      <c r="I98" s="965" t="e">
        <f>I96/I97</f>
        <v>#N/A</v>
      </c>
      <c r="J98" s="966"/>
      <c r="L98" s="6"/>
      <c r="T98" s="9"/>
    </row>
    <row r="99" spans="1:20" ht="16.5" customHeight="1" thickBot="1">
      <c r="A99" s="6"/>
      <c r="C99" s="962"/>
      <c r="D99" s="94" t="s">
        <v>110</v>
      </c>
      <c r="E99" s="959" t="e">
        <f>IF(ISNUMBER(I96), (SUM(E96:J96)/SUM(E97:J97)), IF(ISNUMBER(G96), (SUM(E96:H96)/SUM(E97:H97)), E98))</f>
        <v>#N/A</v>
      </c>
      <c r="F99" s="959"/>
      <c r="G99" s="959"/>
      <c r="H99" s="959"/>
      <c r="I99" s="959"/>
      <c r="J99" s="960"/>
      <c r="L99" s="6"/>
      <c r="P99" s="107"/>
      <c r="Q99" s="107"/>
      <c r="R99" s="107"/>
      <c r="T99" s="9"/>
    </row>
    <row r="100" spans="1:20" ht="16.5" customHeight="1">
      <c r="A100" s="6"/>
      <c r="C100" s="962"/>
      <c r="D100" s="1074" t="s">
        <v>59</v>
      </c>
      <c r="E100" s="1075"/>
      <c r="F100" s="1075"/>
      <c r="G100" s="1075"/>
      <c r="H100" s="1075"/>
      <c r="I100" s="1075"/>
      <c r="J100" s="1076"/>
      <c r="L100" s="6"/>
      <c r="M100" s="98"/>
      <c r="N100" s="98"/>
      <c r="O100" s="98"/>
      <c r="P100" s="98"/>
      <c r="Q100" s="98"/>
      <c r="R100" s="98">
        <f>SUM(R38:R46)</f>
        <v>7</v>
      </c>
      <c r="S100" s="98"/>
      <c r="T100" s="9"/>
    </row>
    <row r="101" spans="1:20" ht="16.5" customHeight="1">
      <c r="A101" s="6"/>
      <c r="C101" s="962"/>
      <c r="D101" s="139" t="s">
        <v>112</v>
      </c>
      <c r="E101" s="967" t="e">
        <f>SUM(F38:F46)</f>
        <v>#N/A</v>
      </c>
      <c r="F101" s="967"/>
      <c r="G101" s="967" t="e">
        <f t="shared" ref="G101" si="79">SUM(H38:H46)</f>
        <v>#N/A</v>
      </c>
      <c r="H101" s="967"/>
      <c r="I101" s="967" t="e">
        <f t="shared" ref="I101" si="80">SUM(J38:J46)</f>
        <v>#N/A</v>
      </c>
      <c r="J101" s="968"/>
      <c r="L101" s="6"/>
      <c r="T101" s="9"/>
    </row>
    <row r="102" spans="1:20" ht="16.5" customHeight="1">
      <c r="A102" s="6"/>
      <c r="C102" s="962"/>
      <c r="D102" s="93" t="s">
        <v>113</v>
      </c>
      <c r="E102" s="964">
        <f>$R$100</f>
        <v>7</v>
      </c>
      <c r="F102" s="964"/>
      <c r="G102" s="964">
        <f t="shared" ref="G102" si="81">$R$100</f>
        <v>7</v>
      </c>
      <c r="H102" s="964"/>
      <c r="I102" s="964">
        <f t="shared" ref="I102" si="82">$R$100</f>
        <v>7</v>
      </c>
      <c r="J102" s="1086"/>
      <c r="L102" s="6"/>
      <c r="T102" s="9"/>
    </row>
    <row r="103" spans="1:20" ht="16.5" customHeight="1">
      <c r="A103" s="6"/>
      <c r="C103" s="962"/>
      <c r="D103" s="93" t="s">
        <v>111</v>
      </c>
      <c r="E103" s="965" t="e">
        <f>E101/E102</f>
        <v>#N/A</v>
      </c>
      <c r="F103" s="965"/>
      <c r="G103" s="965" t="e">
        <f>G101/G102</f>
        <v>#N/A</v>
      </c>
      <c r="H103" s="965"/>
      <c r="I103" s="965" t="e">
        <f>I101/I102</f>
        <v>#N/A</v>
      </c>
      <c r="J103" s="966"/>
      <c r="L103" s="6"/>
      <c r="T103" s="9"/>
    </row>
    <row r="104" spans="1:20" ht="16.5" customHeight="1" thickBot="1">
      <c r="A104" s="6"/>
      <c r="C104" s="962"/>
      <c r="D104" s="94" t="s">
        <v>110</v>
      </c>
      <c r="E104" s="959" t="e">
        <f>IF(ISNUMBER(I101), (SUM(E101:J101)/SUM(E102:J102)), IF(ISNUMBER(G101), (SUM(E101:H101)/SUM(E102:H102)), E103))</f>
        <v>#N/A</v>
      </c>
      <c r="F104" s="959"/>
      <c r="G104" s="959"/>
      <c r="H104" s="959"/>
      <c r="I104" s="959"/>
      <c r="J104" s="960"/>
      <c r="L104" s="6"/>
      <c r="P104" s="107"/>
      <c r="Q104" s="107"/>
      <c r="R104" s="107"/>
      <c r="T104" s="9"/>
    </row>
    <row r="105" spans="1:20" ht="16.5" customHeight="1">
      <c r="A105" s="6"/>
      <c r="C105" s="962"/>
      <c r="D105" s="1077" t="s">
        <v>26</v>
      </c>
      <c r="E105" s="1078"/>
      <c r="F105" s="1078"/>
      <c r="G105" s="1078"/>
      <c r="H105" s="1078"/>
      <c r="I105" s="1078"/>
      <c r="J105" s="1079"/>
      <c r="L105" s="6"/>
      <c r="M105" s="99"/>
      <c r="N105" s="99"/>
      <c r="O105" s="99"/>
      <c r="P105" s="99"/>
      <c r="Q105" s="99"/>
      <c r="R105" s="99">
        <f>SUM(R48:R59)</f>
        <v>11</v>
      </c>
      <c r="S105" s="99"/>
      <c r="T105" s="9"/>
    </row>
    <row r="106" spans="1:20" ht="16.5" customHeight="1">
      <c r="A106" s="6"/>
      <c r="C106" s="962"/>
      <c r="D106" s="139" t="s">
        <v>112</v>
      </c>
      <c r="E106" s="967" t="e">
        <f>SUM(F48:F59)</f>
        <v>#N/A</v>
      </c>
      <c r="F106" s="967"/>
      <c r="G106" s="967" t="e">
        <f t="shared" ref="G106" si="83">SUM(H48:H59)</f>
        <v>#N/A</v>
      </c>
      <c r="H106" s="967"/>
      <c r="I106" s="967" t="e">
        <f t="shared" ref="I106" si="84">SUM(J48:J59)</f>
        <v>#N/A</v>
      </c>
      <c r="J106" s="968"/>
      <c r="L106" s="6"/>
      <c r="T106" s="9"/>
    </row>
    <row r="107" spans="1:20" ht="16.5" customHeight="1">
      <c r="A107" s="6"/>
      <c r="C107" s="962"/>
      <c r="D107" s="93" t="s">
        <v>113</v>
      </c>
      <c r="E107" s="964">
        <f>$R$105</f>
        <v>11</v>
      </c>
      <c r="F107" s="964"/>
      <c r="G107" s="964">
        <f t="shared" ref="G107" si="85">$R$105</f>
        <v>11</v>
      </c>
      <c r="H107" s="964"/>
      <c r="I107" s="964">
        <f t="shared" ref="I107" si="86">$R$105</f>
        <v>11</v>
      </c>
      <c r="J107" s="1086"/>
      <c r="L107" s="6"/>
      <c r="T107" s="9"/>
    </row>
    <row r="108" spans="1:20" ht="16.5" customHeight="1">
      <c r="A108" s="6"/>
      <c r="C108" s="962"/>
      <c r="D108" s="93" t="s">
        <v>111</v>
      </c>
      <c r="E108" s="965" t="e">
        <f>E106/E107</f>
        <v>#N/A</v>
      </c>
      <c r="F108" s="965"/>
      <c r="G108" s="965" t="e">
        <f>G106/G107</f>
        <v>#N/A</v>
      </c>
      <c r="H108" s="965"/>
      <c r="I108" s="965" t="e">
        <f>I106/I107</f>
        <v>#N/A</v>
      </c>
      <c r="J108" s="966"/>
      <c r="L108" s="6"/>
      <c r="T108" s="9"/>
    </row>
    <row r="109" spans="1:20" ht="16.5" customHeight="1" thickBot="1">
      <c r="A109" s="6"/>
      <c r="C109" s="962"/>
      <c r="D109" s="94" t="s">
        <v>110</v>
      </c>
      <c r="E109" s="959" t="e">
        <f>IF(ISNUMBER(I106), (SUM(E106:J106)/SUM(E107:J107)), IF(ISNUMBER(G106), (SUM(E106:H106)/SUM(E107:H107)), E108))</f>
        <v>#N/A</v>
      </c>
      <c r="F109" s="959"/>
      <c r="G109" s="959"/>
      <c r="H109" s="959"/>
      <c r="I109" s="959"/>
      <c r="J109" s="960"/>
      <c r="L109" s="6"/>
      <c r="P109" s="107"/>
      <c r="Q109" s="107"/>
      <c r="R109" s="107"/>
      <c r="T109" s="9"/>
    </row>
    <row r="110" spans="1:20" ht="16.5" customHeight="1">
      <c r="A110" s="6"/>
      <c r="C110" s="962"/>
      <c r="D110" s="1080" t="s">
        <v>3</v>
      </c>
      <c r="E110" s="1081"/>
      <c r="F110" s="1081"/>
      <c r="G110" s="1081"/>
      <c r="H110" s="1081"/>
      <c r="I110" s="1081"/>
      <c r="J110" s="1082"/>
      <c r="L110" s="6"/>
      <c r="M110" s="100"/>
      <c r="N110" s="100"/>
      <c r="O110" s="100"/>
      <c r="P110" s="100"/>
      <c r="Q110" s="100"/>
      <c r="R110" s="100">
        <f>SUM(R61:R67)</f>
        <v>6</v>
      </c>
      <c r="S110" s="100"/>
      <c r="T110" s="9"/>
    </row>
    <row r="111" spans="1:20" ht="16.5" customHeight="1">
      <c r="A111" s="6"/>
      <c r="C111" s="962"/>
      <c r="D111" s="139" t="s">
        <v>112</v>
      </c>
      <c r="E111" s="967" t="e">
        <f>SUM(F61:F67)</f>
        <v>#N/A</v>
      </c>
      <c r="F111" s="967"/>
      <c r="G111" s="967" t="e">
        <f t="shared" ref="G111" si="87">SUM(H61:H67)</f>
        <v>#N/A</v>
      </c>
      <c r="H111" s="967"/>
      <c r="I111" s="967" t="e">
        <f t="shared" ref="I111" si="88">SUM(J61:J67)</f>
        <v>#N/A</v>
      </c>
      <c r="J111" s="968"/>
      <c r="L111" s="6"/>
      <c r="T111" s="9"/>
    </row>
    <row r="112" spans="1:20" ht="16.5" customHeight="1">
      <c r="A112" s="6"/>
      <c r="C112" s="962"/>
      <c r="D112" s="93" t="s">
        <v>113</v>
      </c>
      <c r="E112" s="964">
        <f>$R$110</f>
        <v>6</v>
      </c>
      <c r="F112" s="964"/>
      <c r="G112" s="964">
        <f t="shared" ref="G112" si="89">$R$110</f>
        <v>6</v>
      </c>
      <c r="H112" s="964"/>
      <c r="I112" s="964">
        <f t="shared" ref="I112" si="90">$R$110</f>
        <v>6</v>
      </c>
      <c r="J112" s="1086"/>
      <c r="L112" s="6"/>
      <c r="T112" s="9"/>
    </row>
    <row r="113" spans="1:20" ht="16.5" customHeight="1">
      <c r="A113" s="6"/>
      <c r="C113" s="962"/>
      <c r="D113" s="93" t="s">
        <v>111</v>
      </c>
      <c r="E113" s="965" t="e">
        <f>E111/E112</f>
        <v>#N/A</v>
      </c>
      <c r="F113" s="965"/>
      <c r="G113" s="965" t="e">
        <f>G111/G112</f>
        <v>#N/A</v>
      </c>
      <c r="H113" s="965"/>
      <c r="I113" s="965" t="e">
        <f>I111/I112</f>
        <v>#N/A</v>
      </c>
      <c r="J113" s="966"/>
      <c r="L113" s="6"/>
      <c r="T113" s="9"/>
    </row>
    <row r="114" spans="1:20" ht="16.5" customHeight="1" thickBot="1">
      <c r="A114" s="6"/>
      <c r="C114" s="962"/>
      <c r="D114" s="94" t="s">
        <v>110</v>
      </c>
      <c r="E114" s="959" t="e">
        <f>IF(ISNUMBER(I111), (SUM(E111:J111)/SUM(E112:J112)), IF(ISNUMBER(G111), (SUM(E111:H111)/SUM(E112:H112)), E113))</f>
        <v>#N/A</v>
      </c>
      <c r="F114" s="959"/>
      <c r="G114" s="959"/>
      <c r="H114" s="959"/>
      <c r="I114" s="959"/>
      <c r="J114" s="960"/>
      <c r="L114" s="6"/>
      <c r="P114" s="107"/>
      <c r="Q114" s="107"/>
      <c r="R114" s="107"/>
      <c r="T114" s="9"/>
    </row>
    <row r="115" spans="1:20" ht="16.5" customHeight="1">
      <c r="A115" s="6"/>
      <c r="C115" s="962"/>
      <c r="D115" s="1083" t="s">
        <v>60</v>
      </c>
      <c r="E115" s="1084"/>
      <c r="F115" s="1084"/>
      <c r="G115" s="1084"/>
      <c r="H115" s="1084"/>
      <c r="I115" s="1084"/>
      <c r="J115" s="1085"/>
      <c r="L115" s="6"/>
      <c r="M115" s="105"/>
      <c r="N115" s="105"/>
      <c r="O115" s="105"/>
      <c r="P115" s="105"/>
      <c r="Q115" s="105"/>
      <c r="R115" s="105">
        <f t="shared" ref="R115" si="91">SUM(R69:R71)</f>
        <v>3</v>
      </c>
      <c r="S115" s="105"/>
      <c r="T115" s="9"/>
    </row>
    <row r="116" spans="1:20" ht="16.5" customHeight="1">
      <c r="A116" s="6"/>
      <c r="C116" s="962"/>
      <c r="D116" s="139" t="s">
        <v>112</v>
      </c>
      <c r="E116" s="967" t="e">
        <f>SUM(F69:F71)</f>
        <v>#N/A</v>
      </c>
      <c r="F116" s="967"/>
      <c r="G116" s="967" t="e">
        <f t="shared" ref="G116" si="92">SUM(H69:H71)</f>
        <v>#N/A</v>
      </c>
      <c r="H116" s="967"/>
      <c r="I116" s="967" t="e">
        <f t="shared" ref="I116" si="93">SUM(J69:J71)</f>
        <v>#N/A</v>
      </c>
      <c r="J116" s="968"/>
      <c r="L116" s="6"/>
      <c r="T116" s="9"/>
    </row>
    <row r="117" spans="1:20" ht="16.5" customHeight="1">
      <c r="A117" s="6"/>
      <c r="C117" s="962"/>
      <c r="D117" s="93" t="s">
        <v>113</v>
      </c>
      <c r="E117" s="964">
        <f>$R$115</f>
        <v>3</v>
      </c>
      <c r="F117" s="964"/>
      <c r="G117" s="964">
        <f t="shared" ref="G117" si="94">$R$115</f>
        <v>3</v>
      </c>
      <c r="H117" s="964"/>
      <c r="I117" s="964">
        <f t="shared" ref="I117" si="95">$R$115</f>
        <v>3</v>
      </c>
      <c r="J117" s="1086"/>
      <c r="L117" s="6"/>
      <c r="T117" s="9"/>
    </row>
    <row r="118" spans="1:20" ht="16.5" customHeight="1">
      <c r="A118" s="6"/>
      <c r="C118" s="962"/>
      <c r="D118" s="93" t="s">
        <v>111</v>
      </c>
      <c r="E118" s="965" t="e">
        <f>E116/E117</f>
        <v>#N/A</v>
      </c>
      <c r="F118" s="965"/>
      <c r="G118" s="965" t="e">
        <f>G116/G117</f>
        <v>#N/A</v>
      </c>
      <c r="H118" s="965"/>
      <c r="I118" s="965" t="e">
        <f>I116/I117</f>
        <v>#N/A</v>
      </c>
      <c r="J118" s="966"/>
      <c r="L118" s="6"/>
      <c r="T118" s="9"/>
    </row>
    <row r="119" spans="1:20" ht="16.5" customHeight="1" thickBot="1">
      <c r="A119" s="6"/>
      <c r="C119" s="963"/>
      <c r="D119" s="94" t="s">
        <v>110</v>
      </c>
      <c r="E119" s="1087" t="e">
        <f>IF(ISNUMBER(I116), (SUM(E116:J116)/SUM(E117:J117)), IF(ISNUMBER(G116), (SUM(E116:H116)/SUM(E117:H117)), E118))</f>
        <v>#N/A</v>
      </c>
      <c r="F119" s="1088"/>
      <c r="G119" s="1088"/>
      <c r="H119" s="1088"/>
      <c r="I119" s="1088"/>
      <c r="J119" s="1089"/>
      <c r="L119" s="6"/>
      <c r="T119" s="9"/>
    </row>
    <row r="120" spans="1:20" s="7" customFormat="1" ht="30" customHeight="1">
      <c r="A120" s="6"/>
      <c r="C120" s="958"/>
      <c r="D120" s="958"/>
      <c r="E120" s="958"/>
      <c r="F120" s="958"/>
      <c r="G120" s="958"/>
      <c r="H120" s="958"/>
      <c r="I120" s="958"/>
      <c r="J120" s="958"/>
      <c r="L120" s="6"/>
      <c r="M120" s="17"/>
      <c r="N120" s="130"/>
      <c r="O120" s="107"/>
      <c r="P120" s="107"/>
      <c r="Q120" s="107"/>
      <c r="R120" s="107"/>
      <c r="T120" s="6"/>
    </row>
    <row r="121" spans="1:20" ht="16.5" customHeight="1">
      <c r="A121" s="6"/>
      <c r="L121" s="6"/>
      <c r="T121" s="9"/>
    </row>
    <row r="122" spans="1:20">
      <c r="A122" s="6"/>
      <c r="B122" s="6"/>
      <c r="C122" s="6"/>
      <c r="D122" s="6"/>
      <c r="E122" s="6"/>
      <c r="F122" s="6"/>
      <c r="G122" s="6"/>
      <c r="H122" s="6"/>
      <c r="I122" s="6"/>
      <c r="J122" s="6"/>
      <c r="K122" s="6"/>
      <c r="L122" s="6"/>
      <c r="M122" s="6"/>
      <c r="N122" s="6"/>
      <c r="O122" s="9"/>
      <c r="P122" s="136"/>
      <c r="Q122" s="136"/>
      <c r="R122" s="136"/>
      <c r="S122" s="9"/>
      <c r="T122" s="9"/>
    </row>
    <row r="123" spans="1:20" ht="14.25" hidden="1" customHeight="1">
      <c r="A123" s="6"/>
      <c r="E123" s="30"/>
      <c r="F123" s="30"/>
      <c r="G123" s="30"/>
      <c r="H123" s="30"/>
      <c r="I123" s="30"/>
      <c r="J123" s="30"/>
      <c r="L123" s="6"/>
    </row>
    <row r="124" spans="1:20" ht="14.25" hidden="1" customHeight="1">
      <c r="A124" s="6"/>
      <c r="L124" s="6"/>
    </row>
    <row r="125" spans="1:20" ht="14.25" hidden="1" customHeight="1">
      <c r="A125" s="6"/>
      <c r="L125" s="6"/>
    </row>
    <row r="126" spans="1:20" ht="14.25" hidden="1" customHeight="1">
      <c r="A126" s="6"/>
      <c r="L126" s="6"/>
    </row>
    <row r="127" spans="1:20" ht="14.25" hidden="1" customHeight="1">
      <c r="A127" s="6"/>
      <c r="L127" s="6"/>
    </row>
    <row r="128" spans="1:20" ht="14.25" hidden="1" customHeight="1">
      <c r="A128" s="6"/>
      <c r="L128" s="6"/>
    </row>
    <row r="129" spans="1:12" ht="14.25" hidden="1" customHeight="1">
      <c r="A129" s="6"/>
      <c r="L129" s="6"/>
    </row>
    <row r="130" spans="1:12" ht="14.25" hidden="1" customHeight="1">
      <c r="A130" s="6"/>
      <c r="L130" s="6"/>
    </row>
    <row r="131" spans="1:12" ht="14.25" hidden="1" customHeight="1">
      <c r="A131" s="6"/>
      <c r="L131" s="6"/>
    </row>
    <row r="132" spans="1:12" ht="14.25" hidden="1" customHeight="1">
      <c r="A132" s="6"/>
      <c r="L132" s="6"/>
    </row>
    <row r="133" spans="1:12" ht="14.25" hidden="1" customHeight="1">
      <c r="A133" s="6"/>
      <c r="L133" s="6"/>
    </row>
    <row r="134" spans="1:12" ht="14.25" hidden="1" customHeight="1">
      <c r="A134" s="6"/>
      <c r="L134" s="6"/>
    </row>
    <row r="135" spans="1:12" ht="14.25" hidden="1" customHeight="1">
      <c r="A135" s="6"/>
      <c r="B135" s="6"/>
      <c r="K135" s="6"/>
      <c r="L135" s="6"/>
    </row>
    <row r="136" spans="1:12" ht="14.25" hidden="1" customHeight="1"/>
    <row r="137" spans="1:12" ht="14.25" hidden="1" customHeight="1"/>
    <row r="138" spans="1:12" ht="14.25" hidden="1" customHeight="1"/>
    <row r="139" spans="1:12" ht="14.25" hidden="1" customHeight="1"/>
    <row r="140" spans="1:12" ht="14.25" hidden="1" customHeight="1"/>
    <row r="141" spans="1:12" ht="14.25" hidden="1" customHeight="1"/>
    <row r="142" spans="1:12" ht="14.25" hidden="1" customHeight="1"/>
    <row r="143" spans="1:12" ht="14.25" hidden="1" customHeight="1"/>
    <row r="144" spans="1:12" ht="14.25" hidden="1" customHeight="1"/>
    <row r="145" ht="14.25" hidden="1" customHeight="1"/>
    <row r="146" ht="14.25" hidden="1" customHeight="1"/>
    <row r="147" ht="14.25" hidden="1" customHeight="1"/>
    <row r="148" ht="14.25" hidden="1" customHeight="1"/>
    <row r="149" ht="14.25" hidden="1" customHeight="1"/>
    <row r="150" ht="14.25" hidden="1" customHeight="1"/>
    <row r="151" ht="14.25" hidden="1" customHeight="1"/>
    <row r="152" ht="14.25" hidden="1" customHeight="1"/>
    <row r="153" ht="14.25" hidden="1" customHeight="1"/>
    <row r="154" ht="14.25" hidden="1" customHeight="1"/>
    <row r="155" ht="14.25" hidden="1" customHeight="1"/>
    <row r="156" ht="14.25" hidden="1" customHeight="1"/>
    <row r="157" ht="14.25" hidden="1" customHeight="1"/>
    <row r="158" ht="14.25" hidden="1" customHeight="1"/>
    <row r="159" ht="14.25" hidden="1" customHeight="1"/>
    <row r="16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row r="170" ht="14.25" hidden="1" customHeight="1"/>
    <row r="171" ht="14.25" hidden="1" customHeight="1"/>
    <row r="172" ht="14.25" hidden="1" customHeight="1"/>
    <row r="173" ht="14.25" hidden="1" customHeight="1"/>
    <row r="174" ht="14.25" hidden="1" customHeight="1"/>
    <row r="175" ht="14.25" hidden="1" customHeight="1"/>
    <row r="176" ht="14.25" hidden="1" customHeight="1"/>
    <row r="177" ht="14.25" hidden="1" customHeight="1"/>
    <row r="178" ht="14.25" hidden="1" customHeight="1"/>
  </sheetData>
  <sheetProtection password="DC2B" sheet="1" objects="1" scenarios="1" selectLockedCells="1"/>
  <mergeCells count="133">
    <mergeCell ref="C1:J1"/>
    <mergeCell ref="E2:F2"/>
    <mergeCell ref="G2:H2"/>
    <mergeCell ref="I2:J2"/>
    <mergeCell ref="C2:D3"/>
    <mergeCell ref="O2:Q2"/>
    <mergeCell ref="D79:J79"/>
    <mergeCell ref="E74:F74"/>
    <mergeCell ref="G74:H74"/>
    <mergeCell ref="I74:J74"/>
    <mergeCell ref="E75:J75"/>
    <mergeCell ref="D6:J6"/>
    <mergeCell ref="D19:J19"/>
    <mergeCell ref="D37:J37"/>
    <mergeCell ref="D31:J31"/>
    <mergeCell ref="D47:J47"/>
    <mergeCell ref="D60:J60"/>
    <mergeCell ref="C47:C59"/>
    <mergeCell ref="C4:C5"/>
    <mergeCell ref="D4:J4"/>
    <mergeCell ref="O6:O18"/>
    <mergeCell ref="O19:O30"/>
    <mergeCell ref="O31:O36"/>
    <mergeCell ref="C31:C36"/>
    <mergeCell ref="C37:C46"/>
    <mergeCell ref="C6:C18"/>
    <mergeCell ref="O37:O46"/>
    <mergeCell ref="O47:O59"/>
    <mergeCell ref="O4:O5"/>
    <mergeCell ref="C19:C30"/>
    <mergeCell ref="G72:H72"/>
    <mergeCell ref="G73:H73"/>
    <mergeCell ref="I72:J72"/>
    <mergeCell ref="I73:J73"/>
    <mergeCell ref="C72:C75"/>
    <mergeCell ref="E72:F72"/>
    <mergeCell ref="E73:F73"/>
    <mergeCell ref="O60:O67"/>
    <mergeCell ref="O68:O71"/>
    <mergeCell ref="C68:C71"/>
    <mergeCell ref="D68:J68"/>
    <mergeCell ref="C60:C67"/>
    <mergeCell ref="E118:F118"/>
    <mergeCell ref="G118:H118"/>
    <mergeCell ref="I118:J118"/>
    <mergeCell ref="I97:J97"/>
    <mergeCell ref="E108:F108"/>
    <mergeCell ref="G108:H108"/>
    <mergeCell ref="I108:J108"/>
    <mergeCell ref="E109:J109"/>
    <mergeCell ref="E101:F101"/>
    <mergeCell ref="G101:H101"/>
    <mergeCell ref="I101:J101"/>
    <mergeCell ref="E102:F102"/>
    <mergeCell ref="G102:H102"/>
    <mergeCell ref="I102:J102"/>
    <mergeCell ref="E103:F103"/>
    <mergeCell ref="G103:H103"/>
    <mergeCell ref="G113:H113"/>
    <mergeCell ref="I113:J113"/>
    <mergeCell ref="E114:J114"/>
    <mergeCell ref="D80:J80"/>
    <mergeCell ref="D85:J85"/>
    <mergeCell ref="E116:F116"/>
    <mergeCell ref="G116:H116"/>
    <mergeCell ref="I116:J116"/>
    <mergeCell ref="E117:F117"/>
    <mergeCell ref="G117:H117"/>
    <mergeCell ref="I117:J117"/>
    <mergeCell ref="G86:H86"/>
    <mergeCell ref="I86:J86"/>
    <mergeCell ref="E87:F87"/>
    <mergeCell ref="G87:H87"/>
    <mergeCell ref="I87:J87"/>
    <mergeCell ref="E98:F98"/>
    <mergeCell ref="G98:H98"/>
    <mergeCell ref="I98:J98"/>
    <mergeCell ref="E99:J99"/>
    <mergeCell ref="E91:F91"/>
    <mergeCell ref="G91:H91"/>
    <mergeCell ref="I91:J91"/>
    <mergeCell ref="E92:F92"/>
    <mergeCell ref="G92:H92"/>
    <mergeCell ref="I92:J92"/>
    <mergeCell ref="E93:F93"/>
    <mergeCell ref="I93:J93"/>
    <mergeCell ref="E94:J94"/>
    <mergeCell ref="E96:F96"/>
    <mergeCell ref="G96:H96"/>
    <mergeCell ref="I96:J96"/>
    <mergeCell ref="E97:F97"/>
    <mergeCell ref="G97:H97"/>
    <mergeCell ref="C120:J120"/>
    <mergeCell ref="I103:J103"/>
    <mergeCell ref="E104:J104"/>
    <mergeCell ref="E106:F106"/>
    <mergeCell ref="G106:H106"/>
    <mergeCell ref="I106:J106"/>
    <mergeCell ref="E107:F107"/>
    <mergeCell ref="G107:H107"/>
    <mergeCell ref="I107:J107"/>
    <mergeCell ref="E119:J119"/>
    <mergeCell ref="E111:F111"/>
    <mergeCell ref="G111:H111"/>
    <mergeCell ref="I111:J111"/>
    <mergeCell ref="E112:F112"/>
    <mergeCell ref="G112:H112"/>
    <mergeCell ref="I112:J112"/>
    <mergeCell ref="E113:F113"/>
    <mergeCell ref="C76:J76"/>
    <mergeCell ref="C79:C119"/>
    <mergeCell ref="D90:J90"/>
    <mergeCell ref="D95:J95"/>
    <mergeCell ref="D100:J100"/>
    <mergeCell ref="D105:J105"/>
    <mergeCell ref="D110:J110"/>
    <mergeCell ref="D115:J115"/>
    <mergeCell ref="E88:F88"/>
    <mergeCell ref="G88:H88"/>
    <mergeCell ref="I88:J88"/>
    <mergeCell ref="E89:J89"/>
    <mergeCell ref="E81:F81"/>
    <mergeCell ref="G81:H81"/>
    <mergeCell ref="I81:J81"/>
    <mergeCell ref="E82:F82"/>
    <mergeCell ref="G82:H82"/>
    <mergeCell ref="I82:J82"/>
    <mergeCell ref="E83:F83"/>
    <mergeCell ref="G83:H83"/>
    <mergeCell ref="I83:J83"/>
    <mergeCell ref="E84:J84"/>
    <mergeCell ref="E86:F86"/>
    <mergeCell ref="G93:H93"/>
  </mergeCells>
  <conditionalFormatting sqref="F5 F7:F18 F20:F30 F32:F36 F38:F46 F48:F59 F61:F67 F69:F71 H7 J7 H5 J5">
    <cfRule type="expression" dxfId="310" priority="77" stopIfTrue="1">
      <formula>NOT(ISBLANK(E5))</formula>
    </cfRule>
    <cfRule type="expression" dxfId="309" priority="78" stopIfTrue="1">
      <formula>ISBLANK(E5)</formula>
    </cfRule>
  </conditionalFormatting>
  <conditionalFormatting sqref="H8:H18">
    <cfRule type="expression" dxfId="308" priority="27" stopIfTrue="1">
      <formula>NOT(ISBLANK(G8))</formula>
    </cfRule>
    <cfRule type="expression" dxfId="307" priority="28" stopIfTrue="1">
      <formula>ISBLANK(G8)</formula>
    </cfRule>
  </conditionalFormatting>
  <conditionalFormatting sqref="J8:J18">
    <cfRule type="expression" dxfId="306" priority="25" stopIfTrue="1">
      <formula>NOT(ISBLANK(I8))</formula>
    </cfRule>
    <cfRule type="expression" dxfId="305" priority="26" stopIfTrue="1">
      <formula>ISBLANK(I8)</formula>
    </cfRule>
  </conditionalFormatting>
  <conditionalFormatting sqref="H20:H30">
    <cfRule type="expression" dxfId="304" priority="23" stopIfTrue="1">
      <formula>NOT(ISBLANK(G20))</formula>
    </cfRule>
    <cfRule type="expression" dxfId="303" priority="24" stopIfTrue="1">
      <formula>ISBLANK(G20)</formula>
    </cfRule>
  </conditionalFormatting>
  <conditionalFormatting sqref="J20:J30">
    <cfRule type="expression" dxfId="302" priority="21" stopIfTrue="1">
      <formula>NOT(ISBLANK(I20))</formula>
    </cfRule>
    <cfRule type="expression" dxfId="301" priority="22" stopIfTrue="1">
      <formula>ISBLANK(I20)</formula>
    </cfRule>
  </conditionalFormatting>
  <conditionalFormatting sqref="H32:H36">
    <cfRule type="expression" dxfId="300" priority="19" stopIfTrue="1">
      <formula>NOT(ISBLANK(G32))</formula>
    </cfRule>
    <cfRule type="expression" dxfId="299" priority="20" stopIfTrue="1">
      <formula>ISBLANK(G32)</formula>
    </cfRule>
  </conditionalFormatting>
  <conditionalFormatting sqref="J32:J36">
    <cfRule type="expression" dxfId="298" priority="17" stopIfTrue="1">
      <formula>NOT(ISBLANK(I32))</formula>
    </cfRule>
    <cfRule type="expression" dxfId="297" priority="18" stopIfTrue="1">
      <formula>ISBLANK(I32)</formula>
    </cfRule>
  </conditionalFormatting>
  <conditionalFormatting sqref="H38:H46">
    <cfRule type="expression" dxfId="296" priority="15" stopIfTrue="1">
      <formula>NOT(ISBLANK(G38))</formula>
    </cfRule>
    <cfRule type="expression" dxfId="295" priority="16" stopIfTrue="1">
      <formula>ISBLANK(G38)</formula>
    </cfRule>
  </conditionalFormatting>
  <conditionalFormatting sqref="J38:J46">
    <cfRule type="expression" dxfId="294" priority="13" stopIfTrue="1">
      <formula>NOT(ISBLANK(I38))</formula>
    </cfRule>
    <cfRule type="expression" dxfId="293" priority="14" stopIfTrue="1">
      <formula>ISBLANK(I38)</formula>
    </cfRule>
  </conditionalFormatting>
  <conditionalFormatting sqref="H48:H59">
    <cfRule type="expression" dxfId="292" priority="11" stopIfTrue="1">
      <formula>NOT(ISBLANK(G48))</formula>
    </cfRule>
    <cfRule type="expression" dxfId="291" priority="12" stopIfTrue="1">
      <formula>ISBLANK(G48)</formula>
    </cfRule>
  </conditionalFormatting>
  <conditionalFormatting sqref="J48:J59">
    <cfRule type="expression" dxfId="290" priority="9" stopIfTrue="1">
      <formula>NOT(ISBLANK(I48))</formula>
    </cfRule>
    <cfRule type="expression" dxfId="289" priority="10" stopIfTrue="1">
      <formula>ISBLANK(I48)</formula>
    </cfRule>
  </conditionalFormatting>
  <conditionalFormatting sqref="H61:H67">
    <cfRule type="expression" dxfId="288" priority="7" stopIfTrue="1">
      <formula>NOT(ISBLANK(G61))</formula>
    </cfRule>
    <cfRule type="expression" dxfId="287" priority="8" stopIfTrue="1">
      <formula>ISBLANK(G61)</formula>
    </cfRule>
  </conditionalFormatting>
  <conditionalFormatting sqref="J61:J67">
    <cfRule type="expression" dxfId="286" priority="5" stopIfTrue="1">
      <formula>NOT(ISBLANK(I61))</formula>
    </cfRule>
    <cfRule type="expression" dxfId="285" priority="6" stopIfTrue="1">
      <formula>ISBLANK(I61)</formula>
    </cfRule>
  </conditionalFormatting>
  <conditionalFormatting sqref="H69:H71">
    <cfRule type="expression" dxfId="284" priority="3" stopIfTrue="1">
      <formula>NOT(ISBLANK(G69))</formula>
    </cfRule>
    <cfRule type="expression" dxfId="283" priority="4" stopIfTrue="1">
      <formula>ISBLANK(G69)</formula>
    </cfRule>
  </conditionalFormatting>
  <conditionalFormatting sqref="J69:J71">
    <cfRule type="expression" dxfId="282" priority="1" stopIfTrue="1">
      <formula>NOT(ISBLANK(I69))</formula>
    </cfRule>
    <cfRule type="expression" dxfId="281" priority="2" stopIfTrue="1">
      <formula>ISBLANK(I69)</formula>
    </cfRule>
  </conditionalFormatting>
  <dataValidations count="1">
    <dataValidation type="list" allowBlank="1" showInputMessage="1" showErrorMessage="1" errorTitle="Invalid Answer" error="Please enter &quot;YES&quot; or &quot;NO&quot; only." prompt="Please enter &quot;YES&quot; or &quot;NO&quot;" sqref="G5 I48:I59 G61:G67 E5 I61:I67 I5 E7:E18 G7:G18 E69:E71 E20:E30 I7:I18 G20:G30 E32:E36 G38:G46 I38:I46 E38:E46 G32:G36 I32:I36 E48:E59 G48:G59 I69:I71 E61:E67 I20:I30 G69:G71">
      <formula1>$P$3:$Q$3</formula1>
    </dataValidation>
  </dataValidations>
  <pageMargins left="0.25" right="0.25297619047619047" top="0.25" bottom="0.25" header="0" footer="0"/>
  <pageSetup fitToWidth="0" fitToHeight="0"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enableFormatConditionsCalculation="0">
    <tabColor theme="8" tint="-0.249977111117893"/>
  </sheetPr>
  <dimension ref="A1:R157"/>
  <sheetViews>
    <sheetView showGridLines="0" topLeftCell="C1" workbookViewId="0">
      <pane ySplit="3" topLeftCell="A4" activePane="bottomLeft" state="frozen"/>
      <selection pane="bottomLeft" activeCell="E19" sqref="E19:E20"/>
    </sheetView>
  </sheetViews>
  <sheetFormatPr defaultColWidth="0" defaultRowHeight="14.25" zeroHeight="1"/>
  <cols>
    <col min="1" max="1" width="1.875" style="17" customWidth="1"/>
    <col min="2" max="2" width="2.625" style="7" customWidth="1"/>
    <col min="3" max="3" width="4.375" style="352" customWidth="1"/>
    <col min="4" max="4" width="64.25" style="7" customWidth="1"/>
    <col min="5" max="5" width="9.875" style="17" customWidth="1"/>
    <col min="6" max="6" width="4.875" style="518" customWidth="1"/>
    <col min="7" max="7" width="10.375" style="7" customWidth="1"/>
    <col min="8" max="8" width="5" style="7" customWidth="1"/>
    <col min="9" max="9" width="1.875" style="7" customWidth="1"/>
    <col min="10" max="10" width="1.875" style="17" customWidth="1"/>
    <col min="11" max="11" width="3.125" style="182" hidden="1" customWidth="1"/>
    <col min="12" max="12" width="5" style="128" hidden="1" customWidth="1"/>
    <col min="13" max="13" width="5.375" style="124" hidden="1" customWidth="1"/>
    <col min="14" max="14" width="7.375" style="124" hidden="1" customWidth="1"/>
    <col min="15" max="15" width="5.625" style="124" hidden="1" customWidth="1"/>
    <col min="16" max="16" width="7.375" style="124" hidden="1" customWidth="1"/>
    <col min="17" max="17" width="2.375" style="124" hidden="1" customWidth="1"/>
    <col min="18" max="18" width="2.125" style="7" customWidth="1"/>
    <col min="19" max="16384" width="9" style="7" hidden="1"/>
  </cols>
  <sheetData>
    <row r="1" spans="1:18" ht="21" customHeight="1" thickBot="1">
      <c r="A1" s="6"/>
      <c r="B1" s="24"/>
      <c r="C1" s="498"/>
      <c r="D1" s="1184" t="s">
        <v>239</v>
      </c>
      <c r="E1" s="1185"/>
      <c r="F1" s="1185"/>
      <c r="G1" s="1185"/>
      <c r="H1" s="1186"/>
      <c r="J1" s="6"/>
      <c r="O1" s="118"/>
      <c r="Q1" s="118"/>
      <c r="R1" s="6"/>
    </row>
    <row r="2" spans="1:18" ht="26.25" customHeight="1" thickBot="1">
      <c r="A2" s="6"/>
      <c r="B2" s="24"/>
      <c r="C2" s="1036" t="s">
        <v>384</v>
      </c>
      <c r="D2" s="1037"/>
      <c r="E2" s="1115" t="s">
        <v>136</v>
      </c>
      <c r="F2" s="1116"/>
      <c r="G2" s="1187" t="s">
        <v>137</v>
      </c>
      <c r="H2" s="1118"/>
      <c r="J2" s="6"/>
      <c r="L2" s="166" t="s">
        <v>102</v>
      </c>
      <c r="M2" s="1201" t="s">
        <v>94</v>
      </c>
      <c r="N2" s="1202"/>
      <c r="O2" s="118"/>
      <c r="P2" s="248"/>
      <c r="Q2" s="118"/>
      <c r="R2" s="6"/>
    </row>
    <row r="3" spans="1:18" ht="40.5" customHeight="1" thickBot="1">
      <c r="A3" s="6"/>
      <c r="B3" s="24"/>
      <c r="C3" s="1038"/>
      <c r="D3" s="1039"/>
      <c r="E3" s="485" t="s">
        <v>101</v>
      </c>
      <c r="F3" s="483" t="s">
        <v>99</v>
      </c>
      <c r="G3" s="305" t="s">
        <v>101</v>
      </c>
      <c r="H3" s="483" t="s">
        <v>99</v>
      </c>
      <c r="J3" s="6"/>
      <c r="L3" s="169">
        <v>1</v>
      </c>
      <c r="M3" s="170" t="s">
        <v>98</v>
      </c>
      <c r="N3" s="171" t="s">
        <v>97</v>
      </c>
      <c r="O3" s="118"/>
      <c r="P3" s="248" t="s">
        <v>96</v>
      </c>
      <c r="Q3" s="84"/>
      <c r="R3" s="6"/>
    </row>
    <row r="4" spans="1:18" ht="18.75" customHeight="1">
      <c r="A4" s="6"/>
      <c r="B4" s="24"/>
      <c r="C4" s="1203" t="s">
        <v>115</v>
      </c>
      <c r="D4" s="1205" t="s">
        <v>115</v>
      </c>
      <c r="E4" s="1205"/>
      <c r="F4" s="1205"/>
      <c r="G4" s="1205"/>
      <c r="H4" s="1206"/>
      <c r="J4" s="6"/>
      <c r="L4" s="284">
        <v>2</v>
      </c>
      <c r="M4" s="164">
        <v>0</v>
      </c>
      <c r="N4" s="163">
        <v>0</v>
      </c>
      <c r="O4" s="163"/>
      <c r="P4" s="251">
        <v>0</v>
      </c>
      <c r="Q4" s="84"/>
      <c r="R4" s="6"/>
    </row>
    <row r="5" spans="1:18" ht="26.25" customHeight="1">
      <c r="A5" s="6"/>
      <c r="B5" s="24"/>
      <c r="C5" s="1204"/>
      <c r="D5" s="721" t="s">
        <v>270</v>
      </c>
      <c r="E5" s="366"/>
      <c r="F5" s="499" t="e">
        <f>HLOOKUP(E5,$L$3:$N$20,$L5,FALSE)</f>
        <v>#N/A</v>
      </c>
      <c r="G5" s="366"/>
      <c r="H5" s="500" t="e">
        <f>HLOOKUP(G5,$L$3:$N$20,$L5,FALSE)</f>
        <v>#N/A</v>
      </c>
      <c r="J5" s="6"/>
      <c r="L5" s="285">
        <v>3</v>
      </c>
      <c r="M5" s="119">
        <v>1</v>
      </c>
      <c r="N5" s="120">
        <v>0</v>
      </c>
      <c r="O5" s="118"/>
      <c r="P5" s="245">
        <v>1</v>
      </c>
      <c r="Q5" s="84"/>
      <c r="R5" s="6"/>
    </row>
    <row r="6" spans="1:18" ht="42" customHeight="1" thickBot="1">
      <c r="A6" s="6"/>
      <c r="B6" s="24"/>
      <c r="C6" s="1204"/>
      <c r="D6" s="334" t="s">
        <v>474</v>
      </c>
      <c r="E6" s="486"/>
      <c r="F6" s="501" t="e">
        <f>HLOOKUP(E6,$L$3:$N$20,$L6,FALSE)</f>
        <v>#N/A</v>
      </c>
      <c r="G6" s="486"/>
      <c r="H6" s="502" t="e">
        <f>HLOOKUP(G6,$L$3:$N$20,$L6,FALSE)</f>
        <v>#N/A</v>
      </c>
      <c r="J6" s="6"/>
      <c r="L6" s="285">
        <v>4</v>
      </c>
      <c r="M6" s="292">
        <v>0</v>
      </c>
      <c r="N6" s="293">
        <v>0</v>
      </c>
      <c r="O6" s="187"/>
      <c r="P6" s="291">
        <v>0</v>
      </c>
      <c r="Q6" s="84"/>
      <c r="R6" s="6"/>
    </row>
    <row r="7" spans="1:18" ht="15.75" customHeight="1">
      <c r="A7" s="6"/>
      <c r="B7" s="24"/>
      <c r="C7" s="1198" t="s">
        <v>62</v>
      </c>
      <c r="D7" s="1190" t="s">
        <v>62</v>
      </c>
      <c r="E7" s="1190"/>
      <c r="F7" s="1190"/>
      <c r="G7" s="1190"/>
      <c r="H7" s="1191"/>
      <c r="J7" s="6"/>
      <c r="L7" s="286">
        <v>5</v>
      </c>
      <c r="M7" s="503">
        <v>0</v>
      </c>
      <c r="N7" s="504">
        <v>0</v>
      </c>
      <c r="O7" s="504"/>
      <c r="P7" s="505">
        <v>0</v>
      </c>
      <c r="Q7" s="84"/>
      <c r="R7" s="6"/>
    </row>
    <row r="8" spans="1:18" ht="22.5" customHeight="1">
      <c r="A8" s="6"/>
      <c r="B8" s="24"/>
      <c r="C8" s="1199"/>
      <c r="D8" s="506" t="s">
        <v>271</v>
      </c>
      <c r="E8" s="482"/>
      <c r="F8" s="500" t="e">
        <f>HLOOKUP(E8,$L$3:$N$20,$L8,FALSE)</f>
        <v>#N/A</v>
      </c>
      <c r="G8" s="482"/>
      <c r="H8" s="500" t="e">
        <f>HLOOKUP(G8,$L$3:$N$20,$L8,FALSE)</f>
        <v>#N/A</v>
      </c>
      <c r="J8" s="6"/>
      <c r="L8" s="286">
        <v>6</v>
      </c>
      <c r="M8" s="119">
        <v>1</v>
      </c>
      <c r="N8" s="120">
        <v>0</v>
      </c>
      <c r="O8" s="118"/>
      <c r="P8" s="245">
        <v>1</v>
      </c>
      <c r="Q8" s="123"/>
      <c r="R8" s="6"/>
    </row>
    <row r="9" spans="1:18" ht="22.5" customHeight="1">
      <c r="A9" s="6"/>
      <c r="B9" s="24"/>
      <c r="C9" s="1199"/>
      <c r="D9" s="507" t="s">
        <v>272</v>
      </c>
      <c r="E9" s="43"/>
      <c r="F9" s="508" t="e">
        <f t="shared" ref="F9:F17" si="0">IF($E$6=$N$3, "0", HLOOKUP(E9,$L$3:$N$20,$L9,FALSE))</f>
        <v>#N/A</v>
      </c>
      <c r="G9" s="43"/>
      <c r="H9" s="508" t="e">
        <f t="shared" ref="H9:H17" si="1">IF($G$6=$N$3, "0", HLOOKUP(G9,$L$3:$N$20,$L9,FALSE))</f>
        <v>#N/A</v>
      </c>
      <c r="J9" s="6"/>
      <c r="L9" s="286">
        <v>7</v>
      </c>
      <c r="M9" s="119">
        <v>1</v>
      </c>
      <c r="N9" s="120">
        <v>0</v>
      </c>
      <c r="O9" s="118"/>
      <c r="P9" s="245">
        <v>1</v>
      </c>
      <c r="Q9" s="123"/>
      <c r="R9" s="6"/>
    </row>
    <row r="10" spans="1:18" ht="22.5" customHeight="1">
      <c r="A10" s="6"/>
      <c r="B10" s="24"/>
      <c r="C10" s="1199"/>
      <c r="D10" s="335" t="s">
        <v>299</v>
      </c>
      <c r="E10" s="43"/>
      <c r="F10" s="508" t="e">
        <f t="shared" si="0"/>
        <v>#N/A</v>
      </c>
      <c r="G10" s="43"/>
      <c r="H10" s="508" t="e">
        <f t="shared" si="1"/>
        <v>#N/A</v>
      </c>
      <c r="J10" s="6"/>
      <c r="L10" s="286">
        <v>8</v>
      </c>
      <c r="M10" s="119">
        <v>0</v>
      </c>
      <c r="N10" s="120">
        <v>0</v>
      </c>
      <c r="O10" s="118"/>
      <c r="P10" s="245">
        <v>0</v>
      </c>
      <c r="Q10" s="84"/>
      <c r="R10" s="6"/>
    </row>
    <row r="11" spans="1:18" ht="22.5" customHeight="1">
      <c r="A11" s="6"/>
      <c r="C11" s="1199"/>
      <c r="D11" s="507" t="s">
        <v>273</v>
      </c>
      <c r="E11" s="43"/>
      <c r="F11" s="508" t="e">
        <f t="shared" si="0"/>
        <v>#N/A</v>
      </c>
      <c r="G11" s="43"/>
      <c r="H11" s="508" t="e">
        <f t="shared" si="1"/>
        <v>#N/A</v>
      </c>
      <c r="J11" s="6"/>
      <c r="L11" s="286">
        <v>9</v>
      </c>
      <c r="M11" s="119">
        <v>1</v>
      </c>
      <c r="N11" s="120">
        <v>0</v>
      </c>
      <c r="O11" s="118"/>
      <c r="P11" s="245">
        <v>1</v>
      </c>
      <c r="Q11" s="84"/>
      <c r="R11" s="6"/>
    </row>
    <row r="12" spans="1:18" ht="22.5" customHeight="1">
      <c r="A12" s="6"/>
      <c r="C12" s="1199"/>
      <c r="D12" s="507" t="s">
        <v>274</v>
      </c>
      <c r="E12" s="43"/>
      <c r="F12" s="508" t="e">
        <f t="shared" si="0"/>
        <v>#N/A</v>
      </c>
      <c r="G12" s="43"/>
      <c r="H12" s="508" t="e">
        <f t="shared" si="1"/>
        <v>#N/A</v>
      </c>
      <c r="J12" s="6"/>
      <c r="L12" s="286">
        <v>10</v>
      </c>
      <c r="M12" s="119">
        <v>1</v>
      </c>
      <c r="N12" s="120">
        <v>0</v>
      </c>
      <c r="O12" s="118"/>
      <c r="P12" s="245">
        <v>1</v>
      </c>
      <c r="Q12" s="84"/>
      <c r="R12" s="6"/>
    </row>
    <row r="13" spans="1:18" ht="22.5" customHeight="1">
      <c r="A13" s="6"/>
      <c r="C13" s="1199"/>
      <c r="D13" s="507" t="s">
        <v>275</v>
      </c>
      <c r="E13" s="43"/>
      <c r="F13" s="508" t="e">
        <f t="shared" si="0"/>
        <v>#N/A</v>
      </c>
      <c r="G13" s="43"/>
      <c r="H13" s="508" t="e">
        <f t="shared" si="1"/>
        <v>#N/A</v>
      </c>
      <c r="J13" s="6"/>
      <c r="L13" s="286">
        <v>11</v>
      </c>
      <c r="M13" s="119">
        <v>1</v>
      </c>
      <c r="N13" s="120">
        <v>0</v>
      </c>
      <c r="O13" s="118"/>
      <c r="P13" s="245">
        <v>1</v>
      </c>
      <c r="Q13" s="84"/>
      <c r="R13" s="6"/>
    </row>
    <row r="14" spans="1:18" ht="22.5" customHeight="1">
      <c r="A14" s="6"/>
      <c r="C14" s="1199"/>
      <c r="D14" s="507" t="s">
        <v>276</v>
      </c>
      <c r="E14" s="43"/>
      <c r="F14" s="508" t="e">
        <f t="shared" si="0"/>
        <v>#N/A</v>
      </c>
      <c r="G14" s="43"/>
      <c r="H14" s="508" t="e">
        <f t="shared" si="1"/>
        <v>#N/A</v>
      </c>
      <c r="J14" s="6"/>
      <c r="L14" s="286">
        <v>12</v>
      </c>
      <c r="M14" s="119">
        <v>1</v>
      </c>
      <c r="N14" s="120">
        <v>0</v>
      </c>
      <c r="O14" s="118"/>
      <c r="P14" s="245">
        <v>1</v>
      </c>
      <c r="Q14" s="84"/>
      <c r="R14" s="6"/>
    </row>
    <row r="15" spans="1:18" ht="22.5" customHeight="1">
      <c r="A15" s="6"/>
      <c r="C15" s="1199"/>
      <c r="D15" s="509" t="s">
        <v>277</v>
      </c>
      <c r="E15" s="43"/>
      <c r="F15" s="508" t="e">
        <f t="shared" si="0"/>
        <v>#N/A</v>
      </c>
      <c r="G15" s="43"/>
      <c r="H15" s="508" t="e">
        <f t="shared" si="1"/>
        <v>#N/A</v>
      </c>
      <c r="J15" s="6"/>
      <c r="L15" s="286">
        <v>13</v>
      </c>
      <c r="M15" s="119">
        <v>1</v>
      </c>
      <c r="N15" s="120">
        <v>0</v>
      </c>
      <c r="O15" s="118"/>
      <c r="P15" s="245">
        <v>1</v>
      </c>
      <c r="Q15" s="84"/>
      <c r="R15" s="6"/>
    </row>
    <row r="16" spans="1:18" ht="22.5" customHeight="1">
      <c r="A16" s="6"/>
      <c r="C16" s="1199"/>
      <c r="D16" s="509" t="s">
        <v>300</v>
      </c>
      <c r="E16" s="43"/>
      <c r="F16" s="508" t="e">
        <f t="shared" si="0"/>
        <v>#N/A</v>
      </c>
      <c r="G16" s="43"/>
      <c r="H16" s="508" t="e">
        <f t="shared" si="1"/>
        <v>#N/A</v>
      </c>
      <c r="J16" s="6"/>
      <c r="L16" s="286">
        <v>14</v>
      </c>
      <c r="M16" s="119">
        <v>1</v>
      </c>
      <c r="N16" s="120">
        <v>0</v>
      </c>
      <c r="O16" s="118"/>
      <c r="P16" s="245">
        <v>1</v>
      </c>
      <c r="Q16" s="84"/>
      <c r="R16" s="6"/>
    </row>
    <row r="17" spans="1:18" ht="33" customHeight="1" thickBot="1">
      <c r="A17" s="6"/>
      <c r="C17" s="1200"/>
      <c r="D17" s="510" t="s">
        <v>298</v>
      </c>
      <c r="E17" s="43"/>
      <c r="F17" s="502" t="e">
        <f t="shared" si="0"/>
        <v>#N/A</v>
      </c>
      <c r="G17" s="44"/>
      <c r="H17" s="508" t="e">
        <f t="shared" si="1"/>
        <v>#N/A</v>
      </c>
      <c r="J17" s="6"/>
      <c r="L17" s="287">
        <v>15</v>
      </c>
      <c r="M17" s="121">
        <v>-1</v>
      </c>
      <c r="N17" s="122">
        <v>1</v>
      </c>
      <c r="O17" s="118"/>
      <c r="P17" s="246">
        <v>1</v>
      </c>
      <c r="Q17" s="84"/>
      <c r="R17" s="6"/>
    </row>
    <row r="18" spans="1:18" ht="12.75" customHeight="1" thickBot="1">
      <c r="A18" s="6"/>
      <c r="C18" s="1195" t="s">
        <v>64</v>
      </c>
      <c r="D18" s="1192" t="s">
        <v>64</v>
      </c>
      <c r="E18" s="1193"/>
      <c r="F18" s="1193"/>
      <c r="G18" s="1193"/>
      <c r="H18" s="1194"/>
      <c r="J18" s="6"/>
      <c r="K18" s="182">
        <v>16</v>
      </c>
      <c r="L18" s="288">
        <v>1</v>
      </c>
      <c r="M18" s="172" t="s">
        <v>167</v>
      </c>
      <c r="N18" s="172" t="s">
        <v>168</v>
      </c>
      <c r="O18" s="173" t="s">
        <v>169</v>
      </c>
      <c r="P18" s="252"/>
      <c r="Q18" s="84"/>
      <c r="R18" s="6"/>
    </row>
    <row r="19" spans="1:18" ht="70.150000000000006" customHeight="1" thickBot="1">
      <c r="A19" s="6"/>
      <c r="C19" s="1196"/>
      <c r="D19" s="511" t="s">
        <v>472</v>
      </c>
      <c r="E19" s="165"/>
      <c r="F19" s="512" t="e">
        <f>HLOOKUP(E19,$M$18:$O$19,$L19,FALSE)</f>
        <v>#N/A</v>
      </c>
      <c r="G19" s="165"/>
      <c r="H19" s="508" t="e">
        <f>HLOOKUP(G19,$M$18:$O$19,$L19,FALSE)</f>
        <v>#N/A</v>
      </c>
      <c r="J19" s="6"/>
      <c r="K19" s="182">
        <v>17</v>
      </c>
      <c r="L19" s="289">
        <v>2</v>
      </c>
      <c r="M19" s="167">
        <v>2</v>
      </c>
      <c r="N19" s="167">
        <v>1</v>
      </c>
      <c r="O19" s="168">
        <v>0</v>
      </c>
      <c r="P19" s="253">
        <v>2</v>
      </c>
      <c r="Q19" s="84"/>
      <c r="R19" s="6"/>
    </row>
    <row r="20" spans="1:18" ht="33.75" customHeight="1" thickBot="1">
      <c r="A20" s="6"/>
      <c r="C20" s="1197"/>
      <c r="D20" s="513" t="s">
        <v>473</v>
      </c>
      <c r="E20" s="44"/>
      <c r="F20" s="502" t="e">
        <f>HLOOKUP(E20,$L$3:$N$20,$L20,FALSE)</f>
        <v>#N/A</v>
      </c>
      <c r="G20" s="283"/>
      <c r="H20" s="502" t="e">
        <f>HLOOKUP(G20,$L$3:$N$20,$L20,FALSE)</f>
        <v>#N/A</v>
      </c>
      <c r="J20" s="6"/>
      <c r="L20" s="294">
        <v>18</v>
      </c>
      <c r="M20" s="295">
        <v>2</v>
      </c>
      <c r="N20" s="296">
        <v>0</v>
      </c>
      <c r="P20" s="297">
        <v>2</v>
      </c>
      <c r="R20" s="6"/>
    </row>
    <row r="21" spans="1:18" ht="17.25" customHeight="1" thickBot="1">
      <c r="A21" s="6"/>
      <c r="C21" s="1103" t="s">
        <v>105</v>
      </c>
      <c r="D21" s="514" t="s">
        <v>457</v>
      </c>
      <c r="E21" s="1177" t="e">
        <f>IF(E6="No",SUM(F5:F6,F19:F20),SUM(F5:F6,F8:F17,F19:F20))</f>
        <v>#N/A</v>
      </c>
      <c r="F21" s="1178"/>
      <c r="G21" s="1177" t="e">
        <f>IF(G6="No",SUM(H5:H6,H19:H20),SUM(H5:H6,H8:H17,H19:H20))</f>
        <v>#N/A</v>
      </c>
      <c r="H21" s="1179"/>
      <c r="J21" s="6"/>
      <c r="K21" s="7"/>
      <c r="L21" s="298" t="s">
        <v>95</v>
      </c>
      <c r="M21" s="299">
        <f>SUM(M4:M20)</f>
        <v>12</v>
      </c>
      <c r="N21" s="299">
        <f t="shared" ref="N21:P21" si="2">SUM(N4:N20)</f>
        <v>2</v>
      </c>
      <c r="O21" s="299">
        <f t="shared" si="2"/>
        <v>0</v>
      </c>
      <c r="P21" s="300">
        <f t="shared" si="2"/>
        <v>14</v>
      </c>
      <c r="R21" s="6"/>
    </row>
    <row r="22" spans="1:18" ht="17.25" customHeight="1" thickBot="1">
      <c r="A22" s="6"/>
      <c r="C22" s="1104"/>
      <c r="D22" s="515" t="s">
        <v>116</v>
      </c>
      <c r="E22" s="1180">
        <f>IF(E6="No",$P$22,$P$21)</f>
        <v>14</v>
      </c>
      <c r="F22" s="1181"/>
      <c r="G22" s="1180">
        <f>IF(G6="No",$P$22,$P$21)</f>
        <v>14</v>
      </c>
      <c r="H22" s="1182"/>
      <c r="J22" s="6"/>
      <c r="N22" s="301"/>
      <c r="O22" s="302" t="s">
        <v>141</v>
      </c>
      <c r="P22" s="303">
        <f>SUM(P5:P6,P19:P20)</f>
        <v>5</v>
      </c>
      <c r="R22" s="6"/>
    </row>
    <row r="23" spans="1:18" ht="17.25" customHeight="1">
      <c r="A23" s="6"/>
      <c r="C23" s="1104"/>
      <c r="D23" s="516" t="s">
        <v>458</v>
      </c>
      <c r="E23" s="1188" t="e">
        <f>E21/E22</f>
        <v>#N/A</v>
      </c>
      <c r="F23" s="1188"/>
      <c r="G23" s="1188" t="e">
        <f>G21/G22</f>
        <v>#N/A</v>
      </c>
      <c r="H23" s="1189"/>
      <c r="J23" s="6"/>
      <c r="K23" s="185"/>
      <c r="L23" s="290" t="s">
        <v>96</v>
      </c>
      <c r="Q23" s="185"/>
      <c r="R23" s="6"/>
    </row>
    <row r="24" spans="1:18" ht="25.5" customHeight="1" thickBot="1">
      <c r="A24" s="6"/>
      <c r="C24" s="1105"/>
      <c r="D24" s="517" t="s">
        <v>63</v>
      </c>
      <c r="E24" s="1171" t="e">
        <f>IF(ISNUMBER(G21),(SUM(E21:H21)/SUM(E22:H22)),E23)</f>
        <v>#N/A</v>
      </c>
      <c r="F24" s="1171"/>
      <c r="G24" s="1171"/>
      <c r="H24" s="1172"/>
      <c r="J24" s="6"/>
      <c r="K24" s="7"/>
      <c r="L24" s="884">
        <v>14</v>
      </c>
      <c r="M24" s="1159" t="s">
        <v>140</v>
      </c>
      <c r="N24" s="1160"/>
      <c r="O24" s="1160"/>
      <c r="P24" s="1161"/>
      <c r="Q24" s="7"/>
      <c r="R24" s="6"/>
    </row>
    <row r="25" spans="1:18" ht="57" customHeight="1">
      <c r="A25" s="6"/>
      <c r="C25" s="1173" t="s">
        <v>583</v>
      </c>
      <c r="D25" s="1173"/>
      <c r="E25" s="1173"/>
      <c r="F25" s="1173"/>
      <c r="G25" s="1173"/>
      <c r="H25" s="1173"/>
      <c r="J25" s="6"/>
      <c r="K25" s="7"/>
      <c r="L25" s="884">
        <f>SUM(M5,N6,M19:M20)</f>
        <v>5</v>
      </c>
      <c r="M25" s="1183" t="s">
        <v>558</v>
      </c>
      <c r="N25" s="1183"/>
      <c r="O25" s="1183"/>
      <c r="P25" s="1183"/>
      <c r="Q25" s="7"/>
      <c r="R25" s="6"/>
    </row>
    <row r="26" spans="1:18">
      <c r="A26" s="6"/>
      <c r="C26" s="896"/>
      <c r="J26" s="6"/>
      <c r="R26" s="6"/>
    </row>
    <row r="27" spans="1:18">
      <c r="A27" s="6"/>
      <c r="B27" s="6"/>
      <c r="C27" s="519" t="s">
        <v>582</v>
      </c>
      <c r="D27" s="6"/>
      <c r="E27" s="6"/>
      <c r="F27" s="520"/>
      <c r="G27" s="6"/>
      <c r="H27" s="6"/>
      <c r="I27" s="6"/>
      <c r="J27" s="6"/>
      <c r="K27" s="183"/>
      <c r="L27" s="129"/>
      <c r="M27" s="115"/>
      <c r="N27" s="115"/>
      <c r="O27" s="115"/>
      <c r="P27" s="115"/>
      <c r="Q27" s="115"/>
      <c r="R27" s="6"/>
    </row>
    <row r="28" spans="1:18" ht="16.5" hidden="1" thickBot="1">
      <c r="A28" s="6"/>
      <c r="C28" s="1174" t="s">
        <v>109</v>
      </c>
      <c r="D28" s="1175"/>
      <c r="E28" s="1175"/>
      <c r="F28" s="1175"/>
      <c r="G28" s="1175"/>
      <c r="H28" s="1176"/>
      <c r="I28" s="232"/>
      <c r="J28" s="6"/>
      <c r="R28" s="6"/>
    </row>
    <row r="29" spans="1:18" ht="17.25" hidden="1" customHeight="1">
      <c r="A29" s="6"/>
      <c r="C29" s="962" t="s">
        <v>109</v>
      </c>
      <c r="D29" s="1162" t="s">
        <v>115</v>
      </c>
      <c r="E29" s="1163"/>
      <c r="F29" s="1163"/>
      <c r="G29" s="1163"/>
      <c r="H29" s="1164"/>
      <c r="I29" s="232"/>
      <c r="J29" s="6"/>
      <c r="K29" s="304"/>
      <c r="L29" s="188"/>
      <c r="M29" s="189"/>
      <c r="N29" s="189"/>
      <c r="O29" s="189"/>
      <c r="P29" s="189">
        <f t="shared" ref="P29" si="3">SUM(P5:P6)</f>
        <v>1</v>
      </c>
      <c r="Q29" s="188"/>
      <c r="R29" s="6"/>
    </row>
    <row r="30" spans="1:18" ht="17.25" hidden="1" customHeight="1">
      <c r="A30" s="6"/>
      <c r="C30" s="962"/>
      <c r="D30" s="434" t="s">
        <v>143</v>
      </c>
      <c r="E30" s="1155" t="e">
        <f>SUM(F5:F6)</f>
        <v>#N/A</v>
      </c>
      <c r="F30" s="1155"/>
      <c r="G30" s="1155" t="e">
        <f>SUM(H5:H6)</f>
        <v>#N/A</v>
      </c>
      <c r="H30" s="1156"/>
      <c r="I30" s="232"/>
      <c r="J30" s="6"/>
      <c r="K30" s="7"/>
      <c r="L30" s="185"/>
      <c r="M30" s="186"/>
      <c r="N30" s="186"/>
      <c r="O30" s="185"/>
      <c r="P30" s="186"/>
      <c r="Q30" s="185"/>
      <c r="R30" s="6"/>
    </row>
    <row r="31" spans="1:18" ht="17.25" hidden="1" customHeight="1">
      <c r="A31" s="6"/>
      <c r="C31" s="962"/>
      <c r="D31" s="434" t="s">
        <v>116</v>
      </c>
      <c r="E31" s="1155">
        <f>$P$29</f>
        <v>1</v>
      </c>
      <c r="F31" s="1155"/>
      <c r="G31" s="1155">
        <f>$P$29</f>
        <v>1</v>
      </c>
      <c r="H31" s="1156"/>
      <c r="I31" s="232"/>
      <c r="J31" s="6"/>
      <c r="K31" s="7"/>
      <c r="L31" s="185"/>
      <c r="M31" s="186"/>
      <c r="N31" s="186"/>
      <c r="O31" s="185"/>
      <c r="P31" s="186"/>
      <c r="Q31" s="185"/>
      <c r="R31" s="6"/>
    </row>
    <row r="32" spans="1:18" ht="17.25" hidden="1" customHeight="1">
      <c r="A32" s="6"/>
      <c r="C32" s="962"/>
      <c r="D32" s="521" t="s">
        <v>4</v>
      </c>
      <c r="E32" s="1157" t="e">
        <f>E30/E31</f>
        <v>#N/A</v>
      </c>
      <c r="F32" s="1157"/>
      <c r="G32" s="1157" t="e">
        <f>G30/G31</f>
        <v>#N/A</v>
      </c>
      <c r="H32" s="1158"/>
      <c r="I32" s="232"/>
      <c r="J32" s="6"/>
      <c r="K32" s="7"/>
      <c r="L32" s="7"/>
      <c r="M32" s="522"/>
      <c r="N32" s="522"/>
      <c r="O32" s="7"/>
      <c r="P32" s="522"/>
      <c r="Q32" s="7"/>
      <c r="R32" s="6"/>
    </row>
    <row r="33" spans="1:18" ht="17.25" hidden="1" customHeight="1" thickBot="1">
      <c r="A33" s="6"/>
      <c r="C33" s="962"/>
      <c r="D33" s="435" t="s">
        <v>63</v>
      </c>
      <c r="E33" s="1153" t="e">
        <f>IF(ISNUMBER(G30),(SUM(E30:H30)/SUM(E31:H31)),E32)</f>
        <v>#N/A</v>
      </c>
      <c r="F33" s="1153"/>
      <c r="G33" s="1153"/>
      <c r="H33" s="1154"/>
      <c r="I33" s="232"/>
      <c r="J33" s="6"/>
      <c r="K33" s="7"/>
      <c r="L33" s="7"/>
      <c r="M33" s="522"/>
      <c r="N33" s="522"/>
      <c r="O33" s="7"/>
      <c r="P33" s="522"/>
      <c r="Q33" s="7"/>
      <c r="R33" s="6"/>
    </row>
    <row r="34" spans="1:18" ht="17.25" hidden="1" customHeight="1">
      <c r="A34" s="6"/>
      <c r="C34" s="962"/>
      <c r="D34" s="1165" t="s">
        <v>62</v>
      </c>
      <c r="E34" s="1166"/>
      <c r="F34" s="1166"/>
      <c r="G34" s="1166"/>
      <c r="H34" s="1167"/>
      <c r="I34" s="232"/>
      <c r="J34" s="6"/>
      <c r="K34" s="523"/>
      <c r="L34" s="524"/>
      <c r="M34" s="503"/>
      <c r="N34" s="503"/>
      <c r="O34" s="503"/>
      <c r="P34" s="503">
        <f t="shared" ref="P34" si="4">SUM(P8:P17)</f>
        <v>9</v>
      </c>
      <c r="Q34" s="503"/>
      <c r="R34" s="6"/>
    </row>
    <row r="35" spans="1:18" ht="17.25" hidden="1" customHeight="1">
      <c r="A35" s="6"/>
      <c r="C35" s="962"/>
      <c r="D35" s="434" t="s">
        <v>143</v>
      </c>
      <c r="E35" s="1155" t="e">
        <f>SUM(F8:F17)</f>
        <v>#N/A</v>
      </c>
      <c r="F35" s="1155"/>
      <c r="G35" s="1155" t="e">
        <f>SUM(H8:H17)</f>
        <v>#N/A</v>
      </c>
      <c r="H35" s="1155"/>
      <c r="I35" s="232"/>
      <c r="J35" s="6"/>
      <c r="K35" s="7"/>
      <c r="L35" s="185"/>
      <c r="M35" s="186"/>
      <c r="N35" s="186"/>
      <c r="O35" s="185"/>
      <c r="P35" s="186"/>
      <c r="Q35" s="185"/>
      <c r="R35" s="6"/>
    </row>
    <row r="36" spans="1:18" ht="17.25" hidden="1" customHeight="1">
      <c r="A36" s="6"/>
      <c r="C36" s="962"/>
      <c r="D36" s="434" t="s">
        <v>116</v>
      </c>
      <c r="E36" s="1155">
        <f>$P$34</f>
        <v>9</v>
      </c>
      <c r="F36" s="1155"/>
      <c r="G36" s="1155">
        <f>$P$34</f>
        <v>9</v>
      </c>
      <c r="H36" s="1156"/>
      <c r="I36" s="232"/>
      <c r="J36" s="6"/>
      <c r="K36" s="7"/>
      <c r="L36" s="185"/>
      <c r="M36" s="186"/>
      <c r="N36" s="186"/>
      <c r="O36" s="185"/>
      <c r="P36" s="186"/>
      <c r="Q36" s="185"/>
      <c r="R36" s="6"/>
    </row>
    <row r="37" spans="1:18" ht="17.25" hidden="1" customHeight="1">
      <c r="A37" s="6"/>
      <c r="C37" s="962"/>
      <c r="D37" s="521" t="s">
        <v>4</v>
      </c>
      <c r="E37" s="1157" t="e">
        <f>E35/E36</f>
        <v>#N/A</v>
      </c>
      <c r="F37" s="1157"/>
      <c r="G37" s="1157" t="e">
        <f>G35/G36</f>
        <v>#N/A</v>
      </c>
      <c r="H37" s="1158"/>
      <c r="I37" s="232"/>
      <c r="J37" s="6"/>
      <c r="K37" s="7"/>
      <c r="L37" s="7"/>
      <c r="M37" s="522"/>
      <c r="N37" s="522"/>
      <c r="O37" s="7"/>
      <c r="P37" s="522"/>
      <c r="Q37" s="7"/>
      <c r="R37" s="6"/>
    </row>
    <row r="38" spans="1:18" ht="17.25" hidden="1" customHeight="1" thickBot="1">
      <c r="A38" s="6"/>
      <c r="C38" s="962"/>
      <c r="D38" s="435" t="s">
        <v>63</v>
      </c>
      <c r="E38" s="1153" t="e">
        <f>IF(ISNUMBER(G35),(SUM(E35:H35)/SUM(E36:H36)),E37)</f>
        <v>#N/A</v>
      </c>
      <c r="F38" s="1153"/>
      <c r="G38" s="1153"/>
      <c r="H38" s="1154"/>
      <c r="I38" s="232"/>
      <c r="J38" s="6"/>
      <c r="K38" s="7"/>
      <c r="L38" s="7"/>
      <c r="M38" s="522"/>
      <c r="N38" s="522"/>
      <c r="O38" s="7"/>
      <c r="P38" s="522"/>
      <c r="Q38" s="7"/>
      <c r="R38" s="6"/>
    </row>
    <row r="39" spans="1:18" ht="17.25" hidden="1" customHeight="1">
      <c r="A39" s="6"/>
      <c r="C39" s="962"/>
      <c r="D39" s="1168" t="s">
        <v>64</v>
      </c>
      <c r="E39" s="1169"/>
      <c r="F39" s="1169"/>
      <c r="G39" s="1169"/>
      <c r="H39" s="1170"/>
      <c r="I39" s="232"/>
      <c r="J39" s="6"/>
      <c r="K39" s="525"/>
      <c r="L39" s="526"/>
      <c r="M39" s="527"/>
      <c r="N39" s="527"/>
      <c r="O39" s="527"/>
      <c r="P39" s="527">
        <f t="shared" ref="P39" si="5">SUM(P19:P20)</f>
        <v>4</v>
      </c>
      <c r="Q39" s="526"/>
      <c r="R39" s="6"/>
    </row>
    <row r="40" spans="1:18" ht="17.25" hidden="1" customHeight="1">
      <c r="A40" s="6"/>
      <c r="C40" s="962"/>
      <c r="D40" s="434" t="s">
        <v>143</v>
      </c>
      <c r="E40" s="1155" t="e">
        <f>SUM(F19:F20)</f>
        <v>#N/A</v>
      </c>
      <c r="F40" s="1155"/>
      <c r="G40" s="1155" t="e">
        <f>SUM(H19:H20)</f>
        <v>#N/A</v>
      </c>
      <c r="H40" s="1156"/>
      <c r="I40" s="232"/>
      <c r="J40" s="6"/>
      <c r="K40" s="7"/>
      <c r="L40" s="185"/>
      <c r="M40" s="186"/>
      <c r="N40" s="186"/>
      <c r="O40" s="185"/>
      <c r="P40" s="186"/>
      <c r="Q40" s="185"/>
      <c r="R40" s="6"/>
    </row>
    <row r="41" spans="1:18" ht="17.25" hidden="1" customHeight="1">
      <c r="A41" s="6"/>
      <c r="C41" s="962"/>
      <c r="D41" s="434" t="s">
        <v>116</v>
      </c>
      <c r="E41" s="1155">
        <f>$P$39</f>
        <v>4</v>
      </c>
      <c r="F41" s="1155"/>
      <c r="G41" s="1155">
        <f>$P$39</f>
        <v>4</v>
      </c>
      <c r="H41" s="1156"/>
      <c r="I41" s="232"/>
      <c r="J41" s="6"/>
      <c r="K41" s="7"/>
      <c r="L41" s="185"/>
      <c r="M41" s="186"/>
      <c r="N41" s="186"/>
      <c r="O41" s="185"/>
      <c r="P41" s="186"/>
      <c r="Q41" s="185"/>
      <c r="R41" s="6"/>
    </row>
    <row r="42" spans="1:18" ht="17.25" hidden="1" customHeight="1">
      <c r="A42" s="6"/>
      <c r="C42" s="962"/>
      <c r="D42" s="521" t="s">
        <v>4</v>
      </c>
      <c r="E42" s="1157" t="e">
        <f>E40/E41</f>
        <v>#N/A</v>
      </c>
      <c r="F42" s="1157"/>
      <c r="G42" s="1157" t="e">
        <f>G40/G41</f>
        <v>#N/A</v>
      </c>
      <c r="H42" s="1158"/>
      <c r="I42" s="232"/>
      <c r="J42" s="6"/>
      <c r="K42" s="7"/>
      <c r="L42" s="7"/>
      <c r="M42" s="522"/>
      <c r="N42" s="522"/>
      <c r="O42" s="7"/>
      <c r="P42" s="522"/>
      <c r="Q42" s="7"/>
      <c r="R42" s="6"/>
    </row>
    <row r="43" spans="1:18" ht="17.25" hidden="1" customHeight="1" thickBot="1">
      <c r="A43" s="6"/>
      <c r="C43" s="963"/>
      <c r="D43" s="435" t="s">
        <v>63</v>
      </c>
      <c r="E43" s="1153" t="e">
        <f>IF(ISNUMBER(G40),(SUM(E40:H40)/SUM(E41:H41)),E42)</f>
        <v>#N/A</v>
      </c>
      <c r="F43" s="1153"/>
      <c r="G43" s="1153"/>
      <c r="H43" s="1154"/>
      <c r="I43" s="232"/>
      <c r="J43" s="6"/>
      <c r="K43" s="7"/>
      <c r="L43" s="7"/>
      <c r="M43" s="522"/>
      <c r="N43" s="522"/>
      <c r="O43" s="7"/>
      <c r="P43" s="522"/>
      <c r="Q43" s="7"/>
      <c r="R43" s="6"/>
    </row>
    <row r="44" spans="1:18" ht="27" hidden="1" customHeight="1">
      <c r="A44" s="6"/>
      <c r="C44" s="958"/>
      <c r="D44" s="958"/>
      <c r="E44" s="958"/>
      <c r="F44" s="958"/>
      <c r="G44" s="958"/>
      <c r="H44" s="958"/>
      <c r="I44" s="232"/>
      <c r="J44" s="6"/>
      <c r="K44" s="7"/>
      <c r="L44" s="7"/>
      <c r="M44" s="522"/>
      <c r="N44" s="522"/>
      <c r="O44" s="7"/>
      <c r="P44" s="522"/>
      <c r="Q44" s="7"/>
      <c r="R44" s="6"/>
    </row>
    <row r="45" spans="1:18" hidden="1">
      <c r="A45" s="6"/>
      <c r="I45" s="232"/>
      <c r="J45" s="6"/>
      <c r="R45" s="6"/>
    </row>
    <row r="46" spans="1:18">
      <c r="A46" s="6"/>
      <c r="B46" s="6"/>
      <c r="C46" s="519"/>
      <c r="D46" s="6"/>
      <c r="E46" s="6"/>
      <c r="F46" s="520"/>
      <c r="G46" s="6"/>
      <c r="H46" s="6"/>
      <c r="I46" s="6"/>
      <c r="J46" s="6"/>
      <c r="K46" s="183"/>
      <c r="L46" s="129"/>
      <c r="M46" s="115"/>
      <c r="N46" s="115"/>
      <c r="O46" s="115"/>
      <c r="P46" s="115"/>
      <c r="Q46" s="115"/>
      <c r="R46" s="6"/>
    </row>
    <row r="47" spans="1:18" hidden="1"/>
    <row r="48" spans="1:18" ht="15" hidden="1">
      <c r="I48" s="22"/>
      <c r="J48" s="89"/>
      <c r="K48" s="184"/>
    </row>
    <row r="49" spans="9:11" hidden="1"/>
    <row r="50" spans="9:11" hidden="1"/>
    <row r="51" spans="9:11" hidden="1"/>
    <row r="52" spans="9:11" hidden="1"/>
    <row r="53" spans="9:11" hidden="1"/>
    <row r="54" spans="9:11" hidden="1"/>
    <row r="55" spans="9:11" hidden="1"/>
    <row r="56" spans="9:11" hidden="1"/>
    <row r="57" spans="9:11" hidden="1"/>
    <row r="58" spans="9:11" hidden="1"/>
    <row r="59" spans="9:11" ht="15" hidden="1">
      <c r="I59" s="22"/>
      <c r="J59" s="89"/>
      <c r="K59" s="184"/>
    </row>
    <row r="60" spans="9:11" hidden="1"/>
    <row r="61" spans="9:11" hidden="1"/>
    <row r="62" spans="9:11" hidden="1"/>
    <row r="63" spans="9:11" ht="15" hidden="1">
      <c r="I63" s="22"/>
      <c r="J63" s="89"/>
      <c r="K63" s="184"/>
    </row>
    <row r="64" spans="9:11" hidden="1"/>
    <row r="65" hidden="1"/>
    <row r="66" hidden="1"/>
    <row r="67" hidden="1"/>
    <row r="68" hidden="1"/>
    <row r="69" hidden="1"/>
    <row r="70" hidden="1"/>
    <row r="71" hidden="1"/>
    <row r="72" hidden="1"/>
    <row r="73" hidden="1"/>
    <row r="74" hidden="1"/>
    <row r="75" hidden="1"/>
    <row r="76" hidden="1"/>
    <row r="77" hidden="1"/>
    <row r="78" hidden="1"/>
    <row r="79" hidden="1"/>
    <row r="80" hidden="1"/>
    <row r="81" spans="11:11" hidden="1"/>
    <row r="82" spans="11:11" hidden="1"/>
    <row r="83" spans="11:11" hidden="1"/>
    <row r="84" spans="11:11" hidden="1"/>
    <row r="85" spans="11:11" hidden="1"/>
    <row r="86" spans="11:11" hidden="1"/>
    <row r="87" spans="11:11" hidden="1"/>
    <row r="88" spans="11:11" hidden="1"/>
    <row r="89" spans="11:11" hidden="1"/>
    <row r="90" spans="11:11" hidden="1"/>
    <row r="91" spans="11:11" hidden="1"/>
    <row r="92" spans="11:11" hidden="1">
      <c r="K92" s="174"/>
    </row>
    <row r="93" spans="11:11" hidden="1"/>
    <row r="94" spans="11:11" hidden="1"/>
    <row r="95" spans="11:11" hidden="1"/>
    <row r="96" spans="11:11" hidden="1"/>
    <row r="97" spans="11:11" hidden="1">
      <c r="K97" s="175"/>
    </row>
    <row r="98" spans="11:11" hidden="1"/>
    <row r="99" spans="11:11" hidden="1"/>
    <row r="100" spans="11:11" hidden="1"/>
    <row r="101" spans="11:11" hidden="1"/>
    <row r="102" spans="11:11" hidden="1">
      <c r="K102" s="176"/>
    </row>
    <row r="103" spans="11:11" hidden="1"/>
    <row r="104" spans="11:11" hidden="1"/>
    <row r="105" spans="11:11" hidden="1"/>
    <row r="106" spans="11:11" hidden="1"/>
    <row r="107" spans="11:11" hidden="1">
      <c r="K107" s="177"/>
    </row>
    <row r="108" spans="11:11" hidden="1"/>
    <row r="109" spans="11:11" hidden="1"/>
    <row r="110" spans="11:11" hidden="1"/>
    <row r="111" spans="11:11" hidden="1"/>
    <row r="112" spans="11:11" hidden="1">
      <c r="K112" s="178"/>
    </row>
    <row r="113" spans="11:11" hidden="1"/>
    <row r="114" spans="11:11" hidden="1"/>
    <row r="115" spans="11:11" hidden="1"/>
    <row r="116" spans="11:11" hidden="1"/>
    <row r="117" spans="11:11" hidden="1">
      <c r="K117" s="179"/>
    </row>
    <row r="118" spans="11:11" hidden="1"/>
    <row r="119" spans="11:11" hidden="1"/>
    <row r="120" spans="11:11" hidden="1"/>
    <row r="121" spans="11:11" hidden="1"/>
    <row r="122" spans="11:11" hidden="1">
      <c r="K122" s="180"/>
    </row>
    <row r="123" spans="11:11" hidden="1"/>
    <row r="124" spans="11:11" hidden="1"/>
    <row r="125" spans="11:11" hidden="1"/>
    <row r="126" spans="11:11" hidden="1"/>
    <row r="127" spans="11:11" hidden="1">
      <c r="K127" s="181"/>
    </row>
    <row r="128" spans="11:11" hidden="1"/>
    <row r="129" spans="9:11" hidden="1"/>
    <row r="130" spans="9:11" hidden="1"/>
    <row r="131" spans="9:11" hidden="1"/>
    <row r="132" spans="9:11" hidden="1"/>
    <row r="133" spans="9:11" hidden="1"/>
    <row r="134" spans="9:11" hidden="1">
      <c r="I134" s="6"/>
      <c r="K134" s="183"/>
    </row>
    <row r="135" spans="9:11" hidden="1"/>
    <row r="136" spans="9:11" hidden="1"/>
    <row r="137" spans="9:11" hidden="1"/>
    <row r="138" spans="9:11" hidden="1"/>
    <row r="139" spans="9:11" hidden="1"/>
    <row r="140" spans="9:11" hidden="1"/>
    <row r="141" spans="9:11" hidden="1"/>
    <row r="142" spans="9:11" hidden="1"/>
    <row r="143" spans="9:11" hidden="1"/>
    <row r="144" spans="9:11" hidden="1"/>
    <row r="145" spans="9:9" hidden="1"/>
    <row r="146" spans="9:9" hidden="1"/>
    <row r="147" spans="9:9" hidden="1">
      <c r="I147" s="6"/>
    </row>
    <row r="148" spans="9:9" hidden="1"/>
    <row r="149" spans="9:9" hidden="1"/>
    <row r="150" spans="9:9" hidden="1"/>
    <row r="151" spans="9:9" hidden="1"/>
    <row r="152" spans="9:9" hidden="1"/>
    <row r="153" spans="9:9" hidden="1"/>
    <row r="154" spans="9:9" hidden="1"/>
    <row r="155" spans="9:9" hidden="1"/>
    <row r="156" spans="9:9" hidden="1"/>
    <row r="157" spans="9:9" hidden="1"/>
  </sheetData>
  <sheetProtection password="DC2B" sheet="1" objects="1" scenarios="1" selectLockedCells="1"/>
  <mergeCells count="49">
    <mergeCell ref="C44:H44"/>
    <mergeCell ref="M25:P25"/>
    <mergeCell ref="D1:H1"/>
    <mergeCell ref="E2:F2"/>
    <mergeCell ref="G2:H2"/>
    <mergeCell ref="E38:H38"/>
    <mergeCell ref="E23:F23"/>
    <mergeCell ref="G23:H23"/>
    <mergeCell ref="C2:D3"/>
    <mergeCell ref="D7:H7"/>
    <mergeCell ref="D18:H18"/>
    <mergeCell ref="C18:C20"/>
    <mergeCell ref="C7:C17"/>
    <mergeCell ref="M2:N2"/>
    <mergeCell ref="C4:C6"/>
    <mergeCell ref="D4:H4"/>
    <mergeCell ref="E21:F21"/>
    <mergeCell ref="G21:H21"/>
    <mergeCell ref="C21:C24"/>
    <mergeCell ref="E22:F22"/>
    <mergeCell ref="G22:H22"/>
    <mergeCell ref="M24:P24"/>
    <mergeCell ref="D29:H29"/>
    <mergeCell ref="D34:H34"/>
    <mergeCell ref="D39:H39"/>
    <mergeCell ref="C29:C43"/>
    <mergeCell ref="E24:H24"/>
    <mergeCell ref="E30:F30"/>
    <mergeCell ref="G30:H30"/>
    <mergeCell ref="E32:F32"/>
    <mergeCell ref="G32:H32"/>
    <mergeCell ref="C25:H25"/>
    <mergeCell ref="C28:H28"/>
    <mergeCell ref="E40:F40"/>
    <mergeCell ref="G40:H40"/>
    <mergeCell ref="E42:F42"/>
    <mergeCell ref="G42:H42"/>
    <mergeCell ref="E33:H33"/>
    <mergeCell ref="E43:H43"/>
    <mergeCell ref="E36:F36"/>
    <mergeCell ref="E31:F31"/>
    <mergeCell ref="E41:F41"/>
    <mergeCell ref="G41:H41"/>
    <mergeCell ref="G36:H36"/>
    <mergeCell ref="G31:H31"/>
    <mergeCell ref="E35:F35"/>
    <mergeCell ref="G35:H35"/>
    <mergeCell ref="E37:F37"/>
    <mergeCell ref="G37:H37"/>
  </mergeCells>
  <conditionalFormatting sqref="F5:F6 F8:F17 F19:F20">
    <cfRule type="expression" dxfId="280" priority="23" stopIfTrue="1">
      <formula>ISBLANK(E5)</formula>
    </cfRule>
    <cfRule type="expression" dxfId="279" priority="24" stopIfTrue="1">
      <formula>NOT(ISBLANK(E5))</formula>
    </cfRule>
  </conditionalFormatting>
  <conditionalFormatting sqref="F8:F17">
    <cfRule type="expression" dxfId="278" priority="21" stopIfTrue="1">
      <formula>IF($E$6="NO", NOT(ISBLANK(E8)), IF($E$6="YES", ISBLANK(E8), NOTBLANK(E8)))</formula>
    </cfRule>
    <cfRule type="expression" dxfId="277" priority="22" stopIfTrue="1">
      <formula>IF($E$6="NO", ISBLANK(E8), IF($E$6="YES", NOT(ISBLANK(E8)), NOT(ISBLANK(E8))))</formula>
    </cfRule>
  </conditionalFormatting>
  <conditionalFormatting sqref="E21:H22">
    <cfRule type="expression" dxfId="276" priority="20">
      <formula>E21="Error"</formula>
    </cfRule>
  </conditionalFormatting>
  <conditionalFormatting sqref="H5:H6">
    <cfRule type="expression" dxfId="275" priority="16" stopIfTrue="1">
      <formula>ISBLANK(G5)</formula>
    </cfRule>
    <cfRule type="expression" dxfId="274" priority="17" stopIfTrue="1">
      <formula>NOT(ISBLANK(G5))</formula>
    </cfRule>
  </conditionalFormatting>
  <conditionalFormatting sqref="H8:H17">
    <cfRule type="expression" dxfId="273" priority="14" stopIfTrue="1">
      <formula>ISBLANK(G8)</formula>
    </cfRule>
    <cfRule type="expression" dxfId="272" priority="15" stopIfTrue="1">
      <formula>NOT(ISBLANK(G8))</formula>
    </cfRule>
  </conditionalFormatting>
  <conditionalFormatting sqref="H8:H17">
    <cfRule type="expression" dxfId="271" priority="12" stopIfTrue="1">
      <formula>IF($G$6="NO", NOT(ISBLANK(G8)), IF($G$6="YES", ISBLANK(G8), NOTBLANK(G8)))</formula>
    </cfRule>
    <cfRule type="expression" dxfId="270" priority="13" stopIfTrue="1">
      <formula>IF($G$6="NO", ISBLANK(G8), IF($G$6="YES", NOT(ISBLANK(G8)), NOT(ISBLANK(G8))))</formula>
    </cfRule>
  </conditionalFormatting>
  <conditionalFormatting sqref="H19:H20">
    <cfRule type="expression" dxfId="269" priority="10" stopIfTrue="1">
      <formula>ISBLANK(G19)</formula>
    </cfRule>
    <cfRule type="expression" dxfId="268" priority="11" stopIfTrue="1">
      <formula>NOT(ISBLANK(G19))</formula>
    </cfRule>
  </conditionalFormatting>
  <conditionalFormatting sqref="F19">
    <cfRule type="expression" dxfId="267" priority="1" stopIfTrue="1">
      <formula>ISBLANK(E19)</formula>
    </cfRule>
    <cfRule type="expression" dxfId="266" priority="2" stopIfTrue="1">
      <formula>NOT(ISBLANK(E19))</formula>
    </cfRule>
  </conditionalFormatting>
  <dataValidations xWindow="525" yWindow="565" count="5">
    <dataValidation type="list" allowBlank="1" showInputMessage="1" showErrorMessage="1" errorTitle="Invalid Answer" error="Please enter &quot;YES&quot; or &quot;NO&quot; only." prompt="Please enter &quot;YES&quot; or &quot;NO&quot;" sqref="E5:E6 E20 G20 G5:G6 G8:G17 E8:E17">
      <formula1>$M$3:$N$3</formula1>
    </dataValidation>
    <dataValidation showInputMessage="1" showErrorMessage="1" sqref="F8:F17 H8:H17"/>
    <dataValidation allowBlank="1" showInputMessage="1" showErrorMessage="1" errorTitle="ERROR" error="Please do not answer any items in Food Center or Snack Bar if &quot;No&quot; to " sqref="E35:H35"/>
    <dataValidation type="list" allowBlank="1" showInputMessage="1" showErrorMessage="1" errorTitle="Invalid Answer" error="Please enter only_x000a_&gt;75 percent_x000a_ 50 to 74 percent  _x000a_&lt;49 percent" prompt="&gt;75 percent_x000a_ 50 to 74 percent  _x000a_&lt;49 percent" sqref="G19">
      <formula1>$M$18:$O$18</formula1>
    </dataValidation>
    <dataValidation type="list" allowBlank="1" showInputMessage="1" showErrorMessage="1" errorTitle="Invalid Answer" error="Please enter only_x000a_&gt;75 percent_x000a_ 50 to 74 percent  _x000a_&lt;49 percent" prompt="&gt;75 percent_x000a_ 50 to 74 percent  _x000a_&lt;49 percent" sqref="E19">
      <formula1>$M$18:$O$18</formula1>
    </dataValidation>
  </dataValidations>
  <pageMargins left="0.25" right="0.25" top="0.25" bottom="0.25" header="0" footer="0"/>
  <pageSetup orientation="landscape"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enableFormatConditionsCalculation="0">
    <tabColor rgb="FF92D050"/>
  </sheetPr>
  <dimension ref="A1:W144"/>
  <sheetViews>
    <sheetView showGridLines="0" showWhiteSpace="0" zoomScaleNormal="100" workbookViewId="0">
      <pane xSplit="2" ySplit="3" topLeftCell="D4" activePane="bottomRight" state="frozen"/>
      <selection pane="topRight" activeCell="C1" sqref="C1"/>
      <selection pane="bottomLeft" activeCell="A4" sqref="A4"/>
      <selection pane="bottomRight" activeCell="I31" sqref="I31"/>
    </sheetView>
  </sheetViews>
  <sheetFormatPr defaultColWidth="0" defaultRowHeight="14.25" zeroHeight="1"/>
  <cols>
    <col min="1" max="1" width="1.875" style="17" hidden="1" customWidth="1"/>
    <col min="2" max="2" width="2.625" style="7" hidden="1" customWidth="1"/>
    <col min="3" max="3" width="4.75" style="352" customWidth="1"/>
    <col min="4" max="4" width="62.375" style="7" customWidth="1"/>
    <col min="5" max="5" width="11.375" style="7" customWidth="1"/>
    <col min="6" max="6" width="5.125" style="518" customWidth="1"/>
    <col min="7" max="7" width="9.625" style="7" customWidth="1"/>
    <col min="8" max="8" width="5.75" style="7" customWidth="1"/>
    <col min="9" max="9" width="10.625" style="7" customWidth="1"/>
    <col min="10" max="10" width="6" style="7" customWidth="1"/>
    <col min="11" max="11" width="1.875" style="7" customWidth="1"/>
    <col min="12" max="12" width="1.875" style="17" customWidth="1"/>
    <col min="13" max="13" width="3.125" style="233" hidden="1" customWidth="1"/>
    <col min="14" max="14" width="4.375" style="528" hidden="1" customWidth="1"/>
    <col min="15" max="15" width="4.375" style="352" hidden="1" customWidth="1"/>
    <col min="16" max="17" width="5.75" style="522" hidden="1" customWidth="1"/>
    <col min="18" max="19" width="6.375" style="7" hidden="1" customWidth="1"/>
    <col min="20" max="20" width="7.25" style="522" hidden="1" customWidth="1"/>
    <col min="21" max="21" width="6.75" style="522" hidden="1" customWidth="1"/>
    <col min="22" max="22" width="6.125" style="7" hidden="1" customWidth="1"/>
    <col min="23" max="23" width="2.25" style="7" customWidth="1"/>
    <col min="24" max="16384" width="9" style="7" hidden="1"/>
  </cols>
  <sheetData>
    <row r="1" spans="1:23" ht="24" customHeight="1" thickBot="1">
      <c r="A1" s="6"/>
      <c r="B1" s="24"/>
      <c r="C1" s="498"/>
      <c r="D1" s="1229" t="s">
        <v>240</v>
      </c>
      <c r="E1" s="1230"/>
      <c r="F1" s="1230"/>
      <c r="G1" s="1230"/>
      <c r="H1" s="1230"/>
      <c r="I1" s="1230"/>
      <c r="J1" s="1230"/>
      <c r="K1" s="232"/>
      <c r="L1" s="6"/>
      <c r="O1" s="498"/>
      <c r="R1" s="541"/>
      <c r="W1" s="6"/>
    </row>
    <row r="2" spans="1:23" ht="29.25" customHeight="1" thickBot="1">
      <c r="A2" s="6"/>
      <c r="B2" s="24"/>
      <c r="C2" s="1036" t="s">
        <v>407</v>
      </c>
      <c r="D2" s="1037"/>
      <c r="E2" s="1115" t="s">
        <v>136</v>
      </c>
      <c r="F2" s="1231"/>
      <c r="G2" s="1232" t="s">
        <v>137</v>
      </c>
      <c r="H2" s="1118"/>
      <c r="I2" s="1115" t="s">
        <v>138</v>
      </c>
      <c r="J2" s="1231"/>
      <c r="K2" s="232"/>
      <c r="L2" s="6"/>
      <c r="N2" s="95" t="s">
        <v>102</v>
      </c>
      <c r="O2" s="529"/>
      <c r="P2" s="1001" t="s">
        <v>106</v>
      </c>
      <c r="Q2" s="1207"/>
      <c r="R2" s="1002"/>
      <c r="T2" s="530"/>
      <c r="U2" s="24"/>
      <c r="W2" s="6"/>
    </row>
    <row r="3" spans="1:23" ht="25.5" customHeight="1" thickBot="1">
      <c r="A3" s="6"/>
      <c r="B3" s="24"/>
      <c r="C3" s="1038"/>
      <c r="D3" s="1039"/>
      <c r="E3" s="485" t="s">
        <v>101</v>
      </c>
      <c r="F3" s="483" t="s">
        <v>99</v>
      </c>
      <c r="G3" s="137" t="s">
        <v>101</v>
      </c>
      <c r="H3" s="483" t="s">
        <v>99</v>
      </c>
      <c r="I3" s="485" t="s">
        <v>101</v>
      </c>
      <c r="J3" s="138" t="s">
        <v>99</v>
      </c>
      <c r="K3" s="232"/>
      <c r="L3" s="6"/>
      <c r="N3" s="241">
        <v>1</v>
      </c>
      <c r="O3" s="531"/>
      <c r="P3" s="133" t="s">
        <v>98</v>
      </c>
      <c r="Q3" s="715" t="s">
        <v>97</v>
      </c>
      <c r="R3" s="716" t="s">
        <v>163</v>
      </c>
      <c r="S3" s="798"/>
      <c r="T3" s="799" t="s">
        <v>484</v>
      </c>
      <c r="U3" s="133" t="s">
        <v>485</v>
      </c>
      <c r="V3" s="784" t="s">
        <v>486</v>
      </c>
      <c r="W3" s="6"/>
    </row>
    <row r="4" spans="1:23" ht="22.9" customHeight="1">
      <c r="A4" s="6"/>
      <c r="B4" s="24"/>
      <c r="C4" s="1198" t="s">
        <v>65</v>
      </c>
      <c r="D4" s="1237" t="s">
        <v>65</v>
      </c>
      <c r="E4" s="1237"/>
      <c r="F4" s="1237"/>
      <c r="G4" s="1237"/>
      <c r="H4" s="1237"/>
      <c r="I4" s="1237"/>
      <c r="J4" s="1238"/>
      <c r="K4" s="232"/>
      <c r="L4" s="6"/>
      <c r="M4" s="233">
        <v>2</v>
      </c>
      <c r="N4" s="532">
        <v>1</v>
      </c>
      <c r="O4" s="1227" t="s">
        <v>65</v>
      </c>
      <c r="P4" s="814" t="s">
        <v>170</v>
      </c>
      <c r="Q4" s="750" t="s">
        <v>171</v>
      </c>
      <c r="R4" s="750" t="s">
        <v>172</v>
      </c>
      <c r="S4" s="797" t="s">
        <v>145</v>
      </c>
      <c r="T4" s="815"/>
      <c r="U4" s="816"/>
      <c r="V4" s="783"/>
      <c r="W4" s="6"/>
    </row>
    <row r="5" spans="1:23" ht="75.75" customHeight="1">
      <c r="A5" s="6"/>
      <c r="B5" s="24"/>
      <c r="C5" s="1199"/>
      <c r="D5" s="721" t="s">
        <v>357</v>
      </c>
      <c r="E5" s="726"/>
      <c r="F5" s="500" t="e">
        <f>HLOOKUP(E5,$P$4:$S$8,$N5,FALSE)</f>
        <v>#N/A</v>
      </c>
      <c r="G5" s="726"/>
      <c r="H5" s="500" t="e">
        <f>HLOOKUP(G5,$P$4:$S$8,$N5,FALSE)</f>
        <v>#N/A</v>
      </c>
      <c r="I5" s="726"/>
      <c r="J5" s="500" t="e">
        <f>HLOOKUP(I5,$P$4:$S$8,$N5,FALSE)</f>
        <v>#N/A</v>
      </c>
      <c r="K5" s="232"/>
      <c r="L5" s="6"/>
      <c r="M5" s="233">
        <v>3</v>
      </c>
      <c r="N5" s="533">
        <v>2</v>
      </c>
      <c r="O5" s="1228"/>
      <c r="P5" s="108">
        <v>1</v>
      </c>
      <c r="Q5" s="108">
        <v>2</v>
      </c>
      <c r="R5" s="108">
        <v>3</v>
      </c>
      <c r="S5" s="108">
        <v>0</v>
      </c>
      <c r="T5" s="667">
        <v>3</v>
      </c>
      <c r="U5" s="108">
        <v>3</v>
      </c>
      <c r="V5" s="764">
        <v>3</v>
      </c>
      <c r="W5" s="6"/>
    </row>
    <row r="6" spans="1:23" ht="21" customHeight="1">
      <c r="A6" s="6"/>
      <c r="B6" s="24"/>
      <c r="C6" s="1199"/>
      <c r="D6" s="720" t="s">
        <v>356</v>
      </c>
      <c r="E6" s="43"/>
      <c r="F6" s="508" t="e">
        <f>HLOOKUP(E6,$P$3:$Q$41,$N6,FALSE)</f>
        <v>#N/A</v>
      </c>
      <c r="G6" s="43"/>
      <c r="H6" s="508" t="e">
        <f>HLOOKUP(G6,$P$3:$Q$41,$N6,FALSE)</f>
        <v>#N/A</v>
      </c>
      <c r="I6" s="43"/>
      <c r="J6" s="508" t="e">
        <f>HLOOKUP(I6,$P$3:$Q$41,$N6,FALSE)</f>
        <v>#N/A</v>
      </c>
      <c r="K6" s="232"/>
      <c r="L6" s="6"/>
      <c r="M6" s="233">
        <v>3</v>
      </c>
      <c r="N6" s="533">
        <v>4</v>
      </c>
      <c r="O6" s="1228"/>
      <c r="P6" s="108">
        <v>2</v>
      </c>
      <c r="Q6" s="108">
        <v>0</v>
      </c>
      <c r="R6" s="24"/>
      <c r="S6" s="807"/>
      <c r="T6" s="108">
        <v>2</v>
      </c>
      <c r="U6" s="789">
        <v>2</v>
      </c>
      <c r="V6" s="780">
        <v>2</v>
      </c>
      <c r="W6" s="6"/>
    </row>
    <row r="7" spans="1:23" ht="21" customHeight="1">
      <c r="A7" s="6"/>
      <c r="B7" s="24"/>
      <c r="C7" s="1199"/>
      <c r="D7" s="1245" t="s">
        <v>451</v>
      </c>
      <c r="E7" s="694"/>
      <c r="F7" s="508"/>
      <c r="G7" s="694"/>
      <c r="H7" s="508"/>
      <c r="I7" s="694"/>
      <c r="J7" s="508"/>
      <c r="K7" s="232"/>
      <c r="L7" s="6"/>
      <c r="M7" s="233">
        <v>5</v>
      </c>
      <c r="N7" s="693">
        <v>4</v>
      </c>
      <c r="O7" s="1228"/>
      <c r="P7" s="749" t="s">
        <v>173</v>
      </c>
      <c r="Q7" s="748" t="s">
        <v>174</v>
      </c>
      <c r="R7" s="749" t="s">
        <v>145</v>
      </c>
      <c r="S7" s="794"/>
      <c r="T7" s="108">
        <v>0</v>
      </c>
      <c r="U7" s="789">
        <v>0</v>
      </c>
      <c r="V7" s="780">
        <v>0</v>
      </c>
      <c r="W7" s="6"/>
    </row>
    <row r="8" spans="1:23" ht="42" customHeight="1" thickBot="1">
      <c r="A8" s="6"/>
      <c r="B8" s="24"/>
      <c r="C8" s="1199"/>
      <c r="D8" s="1246"/>
      <c r="E8" s="725"/>
      <c r="F8" s="508" t="e">
        <f>HLOOKUP(E8,$P$7:$R$41,$N8,FALSE)</f>
        <v>#N/A</v>
      </c>
      <c r="G8" s="727"/>
      <c r="H8" s="508" t="e">
        <f>HLOOKUP(G8,$P$7:$R$41,$N8,FALSE)</f>
        <v>#N/A</v>
      </c>
      <c r="I8" s="727"/>
      <c r="J8" s="508" t="e">
        <f>HLOOKUP(I8,$P$7:$R$41,$N8,FALSE)</f>
        <v>#N/A</v>
      </c>
      <c r="K8" s="232"/>
      <c r="L8" s="6"/>
      <c r="N8" s="535">
        <v>6</v>
      </c>
      <c r="O8" s="1228"/>
      <c r="P8" s="108">
        <v>1</v>
      </c>
      <c r="Q8" s="108">
        <v>2</v>
      </c>
      <c r="R8" s="108">
        <v>0</v>
      </c>
      <c r="S8" s="785"/>
      <c r="T8" s="108">
        <v>2</v>
      </c>
      <c r="U8" s="108">
        <v>2</v>
      </c>
      <c r="V8" s="764">
        <v>2</v>
      </c>
      <c r="W8" s="6"/>
    </row>
    <row r="9" spans="1:23" ht="18.75" customHeight="1">
      <c r="A9" s="6"/>
      <c r="B9" s="24"/>
      <c r="C9" s="1199"/>
      <c r="D9" s="733" t="s">
        <v>408</v>
      </c>
      <c r="E9" s="43"/>
      <c r="F9" s="508" t="e">
        <f>HLOOKUP(E9,$P$3:$Q$41,$N9,FALSE)</f>
        <v>#N/A</v>
      </c>
      <c r="G9" s="43"/>
      <c r="H9" s="508" t="e">
        <f>HLOOKUP(G9,$P$3:$Q$41,$N9,FALSE)</f>
        <v>#N/A</v>
      </c>
      <c r="I9" s="43"/>
      <c r="J9" s="508" t="e">
        <f>HLOOKUP(I9,$P$3:$Q$41,$N9,FALSE)</f>
        <v>#N/A</v>
      </c>
      <c r="K9" s="232"/>
      <c r="L9" s="6"/>
      <c r="N9" s="313">
        <v>7</v>
      </c>
      <c r="O9" s="1228"/>
      <c r="P9" s="239">
        <v>1</v>
      </c>
      <c r="Q9" s="108">
        <v>0</v>
      </c>
      <c r="S9" s="794"/>
      <c r="T9" s="108">
        <v>1</v>
      </c>
      <c r="U9" s="114">
        <v>1</v>
      </c>
      <c r="V9" s="522">
        <v>1</v>
      </c>
      <c r="W9" s="6"/>
    </row>
    <row r="10" spans="1:23" ht="19.5" customHeight="1">
      <c r="A10" s="6"/>
      <c r="B10" s="24"/>
      <c r="C10" s="1199"/>
      <c r="D10" s="733" t="s">
        <v>409</v>
      </c>
      <c r="E10" s="43"/>
      <c r="F10" s="508" t="e">
        <f>HLOOKUP(E10,$P$3:$Q$41,$N10,FALSE)</f>
        <v>#N/A</v>
      </c>
      <c r="G10" s="43"/>
      <c r="H10" s="508" t="e">
        <f>HLOOKUP(G10,$P$3:$Q$41,$N10,FALSE)</f>
        <v>#N/A</v>
      </c>
      <c r="I10" s="43"/>
      <c r="J10" s="508" t="e">
        <f>HLOOKUP(I10,$P$3:$Q$41,$N10,FALSE)</f>
        <v>#N/A</v>
      </c>
      <c r="K10" s="232"/>
      <c r="L10" s="6"/>
      <c r="N10" s="314">
        <v>8</v>
      </c>
      <c r="O10" s="1228"/>
      <c r="P10" s="108">
        <v>1</v>
      </c>
      <c r="Q10" s="108">
        <v>0</v>
      </c>
      <c r="S10" s="794"/>
      <c r="T10" s="108">
        <v>1</v>
      </c>
      <c r="U10" s="810">
        <v>1</v>
      </c>
      <c r="V10" s="786">
        <v>1</v>
      </c>
      <c r="W10" s="6"/>
    </row>
    <row r="11" spans="1:23" ht="17.25" customHeight="1">
      <c r="A11" s="6"/>
      <c r="B11" s="24"/>
      <c r="C11" s="1199"/>
      <c r="D11" s="733" t="s">
        <v>410</v>
      </c>
      <c r="E11" s="43"/>
      <c r="F11" s="508" t="e">
        <f>HLOOKUP(E11,$P$3:$Q$41,$N11,FALSE)</f>
        <v>#N/A</v>
      </c>
      <c r="G11" s="43"/>
      <c r="H11" s="508" t="e">
        <f>HLOOKUP(G11,$P$3:$Q$41,$N11,FALSE)</f>
        <v>#N/A</v>
      </c>
      <c r="I11" s="43"/>
      <c r="J11" s="508" t="e">
        <f>HLOOKUP(I11,$P$3:$Q$41,$N11,FALSE)</f>
        <v>#N/A</v>
      </c>
      <c r="K11" s="232"/>
      <c r="L11" s="6"/>
      <c r="N11" s="314">
        <v>9</v>
      </c>
      <c r="O11" s="1228"/>
      <c r="P11" s="108">
        <v>1</v>
      </c>
      <c r="Q11" s="108">
        <v>0</v>
      </c>
      <c r="S11" s="794"/>
      <c r="T11" s="108">
        <v>1</v>
      </c>
      <c r="U11" s="796">
        <v>1</v>
      </c>
      <c r="V11" s="764">
        <v>1</v>
      </c>
      <c r="W11" s="6"/>
    </row>
    <row r="12" spans="1:23" ht="21.75" customHeight="1">
      <c r="A12" s="6"/>
      <c r="C12" s="1199"/>
      <c r="D12" s="733" t="s">
        <v>411</v>
      </c>
      <c r="E12" s="43"/>
      <c r="F12" s="508" t="e">
        <f>HLOOKUP(E12,$P$3:$Q$41,$N12,FALSE)</f>
        <v>#N/A</v>
      </c>
      <c r="G12" s="43"/>
      <c r="H12" s="508" t="e">
        <f>HLOOKUP(G12,$P$3:$Q$41,$N12,FALSE)</f>
        <v>#N/A</v>
      </c>
      <c r="I12" s="43"/>
      <c r="J12" s="508" t="e">
        <f>HLOOKUP(I12,$P$3:$Q$41,$N12,FALSE)</f>
        <v>#N/A</v>
      </c>
      <c r="K12" s="232"/>
      <c r="L12" s="6"/>
      <c r="N12" s="314">
        <v>10</v>
      </c>
      <c r="O12" s="1228"/>
      <c r="P12" s="108">
        <v>1</v>
      </c>
      <c r="Q12" s="108">
        <v>0</v>
      </c>
      <c r="S12" s="794"/>
      <c r="T12" s="108">
        <v>1</v>
      </c>
      <c r="U12" s="796">
        <v>1</v>
      </c>
      <c r="V12" s="780">
        <v>1</v>
      </c>
      <c r="W12" s="6"/>
    </row>
    <row r="13" spans="1:23" ht="15" thickBot="1">
      <c r="A13" s="6"/>
      <c r="C13" s="1200"/>
      <c r="D13" s="307" t="s">
        <v>412</v>
      </c>
      <c r="E13" s="44"/>
      <c r="F13" s="502" t="e">
        <f>HLOOKUP(E13,$P$3:$Q$41,$N13,FALSE)</f>
        <v>#N/A</v>
      </c>
      <c r="G13" s="44"/>
      <c r="H13" s="502" t="e">
        <f>HLOOKUP(G13,$P$3:$Q$41,$N13,FALSE)</f>
        <v>#N/A</v>
      </c>
      <c r="I13" s="44"/>
      <c r="J13" s="502" t="e">
        <f>HLOOKUP(I13,$P$3:$Q$41,$N13,FALSE)</f>
        <v>#N/A</v>
      </c>
      <c r="K13" s="232"/>
      <c r="L13" s="6"/>
      <c r="N13" s="326">
        <v>11</v>
      </c>
      <c r="O13" s="1228"/>
      <c r="P13" s="108">
        <v>1</v>
      </c>
      <c r="Q13" s="108">
        <v>0</v>
      </c>
      <c r="S13" s="794"/>
      <c r="T13" s="108">
        <v>1</v>
      </c>
      <c r="U13" s="796">
        <v>1</v>
      </c>
      <c r="V13" s="780">
        <v>1</v>
      </c>
      <c r="W13" s="6"/>
    </row>
    <row r="14" spans="1:23" ht="16.5" customHeight="1">
      <c r="A14" s="6"/>
      <c r="C14" s="1224" t="s">
        <v>66</v>
      </c>
      <c r="D14" s="1222" t="s">
        <v>66</v>
      </c>
      <c r="E14" s="1222"/>
      <c r="F14" s="1222"/>
      <c r="G14" s="1222"/>
      <c r="H14" s="1222"/>
      <c r="I14" s="1222"/>
      <c r="J14" s="1223"/>
      <c r="K14" s="232"/>
      <c r="L14" s="6"/>
      <c r="N14" s="316">
        <v>12</v>
      </c>
      <c r="O14" s="1224" t="s">
        <v>66</v>
      </c>
      <c r="P14" s="813">
        <v>0</v>
      </c>
      <c r="Q14" s="811">
        <v>0</v>
      </c>
      <c r="R14" s="769"/>
      <c r="S14" s="808"/>
      <c r="T14" s="811">
        <v>0</v>
      </c>
      <c r="U14" s="769">
        <v>0</v>
      </c>
      <c r="V14" s="829">
        <v>0</v>
      </c>
      <c r="W14" s="6"/>
    </row>
    <row r="15" spans="1:23" ht="26.25" customHeight="1">
      <c r="A15" s="6"/>
      <c r="C15" s="1225"/>
      <c r="D15" s="539" t="s">
        <v>359</v>
      </c>
      <c r="E15" s="482"/>
      <c r="F15" s="500" t="e">
        <f t="shared" ref="F15:F21" si="0">HLOOKUP(E15,$P$3:$Q$41,$N15,FALSE)</f>
        <v>#N/A</v>
      </c>
      <c r="G15" s="482"/>
      <c r="H15" s="500" t="e">
        <f t="shared" ref="H15:H21" si="1">HLOOKUP(G15,$P$3:$Q$41,$N15,FALSE)</f>
        <v>#N/A</v>
      </c>
      <c r="I15" s="322"/>
      <c r="J15" s="500" t="e">
        <f t="shared" ref="J15:J20" si="2">HLOOKUP(I15,$P$3:$Q$41,$N15,FALSE)</f>
        <v>#N/A</v>
      </c>
      <c r="K15" s="232"/>
      <c r="L15" s="6"/>
      <c r="N15" s="316">
        <v>13</v>
      </c>
      <c r="O15" s="1225"/>
      <c r="P15" s="108">
        <v>1</v>
      </c>
      <c r="Q15" s="108">
        <v>0</v>
      </c>
      <c r="R15" s="24"/>
      <c r="S15" s="794"/>
      <c r="T15" s="796">
        <v>1</v>
      </c>
      <c r="U15" s="667">
        <v>1</v>
      </c>
      <c r="V15" s="764">
        <v>1</v>
      </c>
      <c r="W15" s="6"/>
    </row>
    <row r="16" spans="1:23" ht="18.75" customHeight="1">
      <c r="A16" s="6"/>
      <c r="C16" s="1225"/>
      <c r="D16" s="720" t="s">
        <v>358</v>
      </c>
      <c r="E16" s="43"/>
      <c r="F16" s="508" t="e">
        <f t="shared" si="0"/>
        <v>#N/A</v>
      </c>
      <c r="G16" s="43"/>
      <c r="H16" s="508" t="e">
        <f t="shared" si="1"/>
        <v>#N/A</v>
      </c>
      <c r="I16" s="165"/>
      <c r="J16" s="508" t="e">
        <f t="shared" si="2"/>
        <v>#N/A</v>
      </c>
      <c r="K16" s="232"/>
      <c r="L16" s="6"/>
      <c r="N16" s="315">
        <v>14</v>
      </c>
      <c r="O16" s="1225"/>
      <c r="P16" s="108">
        <v>1</v>
      </c>
      <c r="Q16" s="108">
        <v>0</v>
      </c>
      <c r="R16" s="24"/>
      <c r="S16" s="794"/>
      <c r="T16" s="789">
        <v>1</v>
      </c>
      <c r="U16" s="796">
        <v>1</v>
      </c>
      <c r="V16" s="780">
        <v>1</v>
      </c>
      <c r="W16" s="6"/>
    </row>
    <row r="17" spans="1:23" ht="21" customHeight="1">
      <c r="A17" s="6"/>
      <c r="C17" s="1225"/>
      <c r="D17" s="720" t="s">
        <v>360</v>
      </c>
      <c r="E17" s="43"/>
      <c r="F17" s="508" t="e">
        <f t="shared" si="0"/>
        <v>#N/A</v>
      </c>
      <c r="G17" s="43"/>
      <c r="H17" s="508" t="e">
        <f t="shared" si="1"/>
        <v>#N/A</v>
      </c>
      <c r="I17" s="165"/>
      <c r="J17" s="508" t="e">
        <f t="shared" si="2"/>
        <v>#N/A</v>
      </c>
      <c r="K17" s="232"/>
      <c r="L17" s="6"/>
      <c r="N17" s="316">
        <v>15</v>
      </c>
      <c r="O17" s="1225"/>
      <c r="P17" s="108">
        <v>1</v>
      </c>
      <c r="Q17" s="108">
        <v>0</v>
      </c>
      <c r="R17" s="24"/>
      <c r="S17" s="794"/>
      <c r="T17" s="789">
        <v>1</v>
      </c>
      <c r="U17" s="800">
        <v>1</v>
      </c>
      <c r="V17" s="779">
        <v>1</v>
      </c>
      <c r="W17" s="6"/>
    </row>
    <row r="18" spans="1:23" ht="19.5" customHeight="1">
      <c r="A18" s="6"/>
      <c r="C18" s="1225"/>
      <c r="D18" s="720" t="s">
        <v>362</v>
      </c>
      <c r="E18" s="43"/>
      <c r="F18" s="508" t="e">
        <f t="shared" si="0"/>
        <v>#N/A</v>
      </c>
      <c r="G18" s="43"/>
      <c r="H18" s="508" t="e">
        <f t="shared" si="1"/>
        <v>#N/A</v>
      </c>
      <c r="I18" s="165"/>
      <c r="J18" s="508" t="e">
        <f t="shared" si="2"/>
        <v>#N/A</v>
      </c>
      <c r="K18" s="232"/>
      <c r="L18" s="6"/>
      <c r="N18" s="315">
        <v>16</v>
      </c>
      <c r="O18" s="1225"/>
      <c r="P18" s="108">
        <v>1</v>
      </c>
      <c r="Q18" s="108">
        <v>0</v>
      </c>
      <c r="R18" s="24"/>
      <c r="S18" s="794"/>
      <c r="T18" s="789">
        <v>1</v>
      </c>
      <c r="U18" s="114">
        <v>1</v>
      </c>
      <c r="V18" s="522">
        <v>1</v>
      </c>
      <c r="W18" s="6"/>
    </row>
    <row r="19" spans="1:23" ht="18.75" customHeight="1">
      <c r="A19" s="6"/>
      <c r="C19" s="1225"/>
      <c r="D19" s="720" t="s">
        <v>361</v>
      </c>
      <c r="E19" s="43"/>
      <c r="F19" s="508" t="e">
        <f t="shared" si="0"/>
        <v>#N/A</v>
      </c>
      <c r="G19" s="43"/>
      <c r="H19" s="508" t="e">
        <f t="shared" si="1"/>
        <v>#N/A</v>
      </c>
      <c r="I19" s="165"/>
      <c r="J19" s="508" t="e">
        <f t="shared" si="2"/>
        <v>#N/A</v>
      </c>
      <c r="K19" s="232"/>
      <c r="L19" s="6"/>
      <c r="N19" s="316">
        <v>17</v>
      </c>
      <c r="O19" s="1225"/>
      <c r="P19" s="108">
        <v>1</v>
      </c>
      <c r="Q19" s="108">
        <v>0</v>
      </c>
      <c r="R19" s="24"/>
      <c r="S19" s="794"/>
      <c r="T19" s="789">
        <v>1</v>
      </c>
      <c r="U19" s="796">
        <v>1</v>
      </c>
      <c r="V19" s="764">
        <v>1</v>
      </c>
      <c r="W19" s="6"/>
    </row>
    <row r="20" spans="1:23" ht="18.75" customHeight="1">
      <c r="A20" s="6"/>
      <c r="C20" s="1225"/>
      <c r="D20" s="720" t="s">
        <v>363</v>
      </c>
      <c r="E20" s="43"/>
      <c r="F20" s="508" t="e">
        <f t="shared" si="0"/>
        <v>#N/A</v>
      </c>
      <c r="G20" s="43"/>
      <c r="H20" s="508" t="e">
        <f t="shared" si="1"/>
        <v>#N/A</v>
      </c>
      <c r="I20" s="165"/>
      <c r="J20" s="508" t="e">
        <f t="shared" si="2"/>
        <v>#N/A</v>
      </c>
      <c r="K20" s="232"/>
      <c r="L20" s="6"/>
      <c r="N20" s="315">
        <v>18</v>
      </c>
      <c r="O20" s="1225"/>
      <c r="P20" s="108">
        <v>1</v>
      </c>
      <c r="Q20" s="108">
        <v>0</v>
      </c>
      <c r="R20" s="24"/>
      <c r="S20" s="794"/>
      <c r="T20" s="789">
        <v>1</v>
      </c>
      <c r="U20" s="800">
        <v>1</v>
      </c>
      <c r="V20" s="779">
        <v>1</v>
      </c>
      <c r="W20" s="6"/>
    </row>
    <row r="21" spans="1:23" ht="27.6" customHeight="1">
      <c r="A21" s="6"/>
      <c r="C21" s="1225"/>
      <c r="D21" s="551" t="s">
        <v>552</v>
      </c>
      <c r="E21" s="43"/>
      <c r="F21" s="508" t="e">
        <f t="shared" si="0"/>
        <v>#N/A</v>
      </c>
      <c r="G21" s="43"/>
      <c r="H21" s="508" t="e">
        <f t="shared" si="1"/>
        <v>#N/A</v>
      </c>
      <c r="I21" s="165"/>
      <c r="J21" s="508"/>
      <c r="K21" s="232"/>
      <c r="L21" s="6"/>
      <c r="N21" s="316">
        <v>19</v>
      </c>
      <c r="O21" s="1225"/>
      <c r="P21" s="108">
        <v>0</v>
      </c>
      <c r="Q21" s="108">
        <v>0</v>
      </c>
      <c r="R21" s="24"/>
      <c r="S21" s="794"/>
      <c r="T21" s="789">
        <v>0</v>
      </c>
      <c r="U21" s="114">
        <v>0</v>
      </c>
      <c r="V21" s="522">
        <v>0</v>
      </c>
      <c r="W21" s="6"/>
    </row>
    <row r="22" spans="1:23" ht="41.45" customHeight="1">
      <c r="A22" s="6"/>
      <c r="C22" s="1225"/>
      <c r="D22" s="64" t="s">
        <v>489</v>
      </c>
      <c r="E22" s="43"/>
      <c r="F22" s="508" t="e">
        <f>HLOOKUP(E22,$P$3:$R$41,$N23,FALSE)</f>
        <v>#N/A</v>
      </c>
      <c r="G22" s="43"/>
      <c r="H22" s="508" t="e">
        <f>HLOOKUP(G22,$P$3:$R$41,$N23,FALSE)</f>
        <v>#N/A</v>
      </c>
      <c r="I22" s="43"/>
      <c r="J22" s="508" t="e">
        <f>HLOOKUP(I22,$P$3:$R$41,$N23,FALSE)</f>
        <v>#N/A</v>
      </c>
      <c r="K22" s="232"/>
      <c r="L22" s="6"/>
      <c r="N22" s="316">
        <v>20</v>
      </c>
      <c r="O22" s="1225"/>
      <c r="P22" s="108">
        <v>1</v>
      </c>
      <c r="Q22" s="667">
        <v>0</v>
      </c>
      <c r="R22" s="775">
        <v>0</v>
      </c>
      <c r="S22" s="809"/>
      <c r="T22" s="803">
        <f>IF(E21="NO",$Q$22,$P$22)</f>
        <v>1</v>
      </c>
      <c r="U22" s="817">
        <f>IF(G21="NO",$Q$22,$P$22)</f>
        <v>1</v>
      </c>
      <c r="V22" s="793">
        <f>IF(I21="NO",$Q$22,$P$22)</f>
        <v>1</v>
      </c>
      <c r="W22" s="6"/>
    </row>
    <row r="23" spans="1:23" ht="31.9" customHeight="1" thickBot="1">
      <c r="A23" s="6"/>
      <c r="C23" s="1226"/>
      <c r="D23" s="310" t="s">
        <v>490</v>
      </c>
      <c r="E23" s="43"/>
      <c r="F23" s="502" t="e">
        <f>HLOOKUP(E23,$P$3:$R$41,$N23,FALSE)</f>
        <v>#N/A</v>
      </c>
      <c r="G23" s="43"/>
      <c r="H23" s="508" t="e">
        <f>HLOOKUP(G23,$P$3:$R$41,$N23,FALSE)</f>
        <v>#N/A</v>
      </c>
      <c r="I23" s="43"/>
      <c r="J23" s="508" t="e">
        <f>HLOOKUP(I23,$P$3:$R$41,$N23,FALSE)</f>
        <v>#N/A</v>
      </c>
      <c r="K23" s="232"/>
      <c r="L23" s="6"/>
      <c r="M23" s="540"/>
      <c r="N23" s="315">
        <v>21</v>
      </c>
      <c r="O23" s="1226"/>
      <c r="P23" s="108">
        <v>1</v>
      </c>
      <c r="Q23" s="108">
        <v>0</v>
      </c>
      <c r="R23" s="775">
        <v>0</v>
      </c>
      <c r="S23" s="794"/>
      <c r="T23" s="804">
        <f>IF(E21="NO",$Q$23,$P$23)</f>
        <v>1</v>
      </c>
      <c r="U23" s="817">
        <f>IF(G21="NO",$Q$23,$P$23)</f>
        <v>1</v>
      </c>
      <c r="V23" s="793">
        <f>IF(I21="NO",$Q$23,$P$23)</f>
        <v>1</v>
      </c>
      <c r="W23" s="6"/>
    </row>
    <row r="24" spans="1:23" ht="18.75" customHeight="1">
      <c r="A24" s="6"/>
      <c r="C24" s="1233" t="s">
        <v>67</v>
      </c>
      <c r="D24" s="1239" t="s">
        <v>67</v>
      </c>
      <c r="E24" s="1239"/>
      <c r="F24" s="1239"/>
      <c r="G24" s="1239"/>
      <c r="H24" s="1239"/>
      <c r="I24" s="1239"/>
      <c r="J24" s="1240"/>
      <c r="K24" s="232"/>
      <c r="L24" s="6"/>
      <c r="N24" s="318">
        <v>22</v>
      </c>
      <c r="O24" s="1233" t="s">
        <v>67</v>
      </c>
      <c r="P24" s="770">
        <v>0</v>
      </c>
      <c r="Q24" s="818">
        <v>0</v>
      </c>
      <c r="R24" s="770"/>
      <c r="S24" s="795"/>
      <c r="T24" s="801">
        <v>0</v>
      </c>
      <c r="U24" s="801">
        <v>0</v>
      </c>
      <c r="V24" s="830">
        <v>0</v>
      </c>
      <c r="W24" s="6"/>
    </row>
    <row r="25" spans="1:23" ht="21.75" customHeight="1">
      <c r="A25" s="6"/>
      <c r="C25" s="1234"/>
      <c r="D25" s="720" t="s">
        <v>364</v>
      </c>
      <c r="E25" s="43"/>
      <c r="F25" s="508" t="e">
        <f>HLOOKUP(E25,$P$3:$Q$41,$N25,FALSE)</f>
        <v>#N/A</v>
      </c>
      <c r="G25" s="43"/>
      <c r="H25" s="508" t="e">
        <f>HLOOKUP(G25,$P$3:$Q$41,$N25,FALSE)</f>
        <v>#N/A</v>
      </c>
      <c r="I25" s="165"/>
      <c r="J25" s="508" t="e">
        <f>HLOOKUP(I25,$P$3:$Q$41,$N25,FALSE)</f>
        <v>#N/A</v>
      </c>
      <c r="K25" s="232"/>
      <c r="L25" s="6"/>
      <c r="M25" s="330"/>
      <c r="N25" s="319">
        <v>23</v>
      </c>
      <c r="O25" s="1234"/>
      <c r="P25" s="108">
        <v>-1</v>
      </c>
      <c r="Q25" s="108">
        <v>0</v>
      </c>
      <c r="R25" s="24"/>
      <c r="S25" s="794"/>
      <c r="T25" s="789">
        <v>0</v>
      </c>
      <c r="U25" s="785">
        <v>0</v>
      </c>
      <c r="V25" s="522">
        <v>0</v>
      </c>
      <c r="W25" s="6"/>
    </row>
    <row r="26" spans="1:23" ht="21.75" customHeight="1">
      <c r="A26" s="6"/>
      <c r="C26" s="1234"/>
      <c r="D26" s="720" t="s">
        <v>365</v>
      </c>
      <c r="E26" s="43"/>
      <c r="F26" s="508" t="e">
        <f>HLOOKUP(E26,$P$3:$Q$41,$N26,FALSE)</f>
        <v>#N/A</v>
      </c>
      <c r="G26" s="43"/>
      <c r="H26" s="508" t="e">
        <f>HLOOKUP(G26,$P$3:$Q$41,$N26,FALSE)</f>
        <v>#N/A</v>
      </c>
      <c r="I26" s="165"/>
      <c r="J26" s="508" t="e">
        <f>HLOOKUP(I26,$P$3:$Q$41,$N26,FALSE)</f>
        <v>#N/A</v>
      </c>
      <c r="K26" s="232"/>
      <c r="L26" s="6"/>
      <c r="M26" s="540"/>
      <c r="N26" s="318">
        <v>24</v>
      </c>
      <c r="O26" s="1234"/>
      <c r="P26" s="108">
        <v>-1</v>
      </c>
      <c r="Q26" s="108">
        <v>0</v>
      </c>
      <c r="S26" s="794"/>
      <c r="T26" s="789">
        <v>0</v>
      </c>
      <c r="U26" s="789">
        <v>0</v>
      </c>
      <c r="V26" s="764">
        <v>0</v>
      </c>
      <c r="W26" s="6"/>
    </row>
    <row r="27" spans="1:23" ht="28.15" customHeight="1">
      <c r="A27" s="6"/>
      <c r="C27" s="1234"/>
      <c r="D27" s="767" t="s">
        <v>482</v>
      </c>
      <c r="E27" s="43"/>
      <c r="F27" s="508" t="e">
        <f>HLOOKUP(E27,$P$3:$R$41,$N27,FALSE)</f>
        <v>#N/A</v>
      </c>
      <c r="G27" s="43"/>
      <c r="H27" s="508" t="e">
        <f>HLOOKUP(G27,$P$3:$R$41,$N27,FALSE)</f>
        <v>#N/A</v>
      </c>
      <c r="I27" s="43"/>
      <c r="J27" s="508" t="e">
        <f>HLOOKUP(I27,$P$3:$R$41,$N27,FALSE)</f>
        <v>#N/A</v>
      </c>
      <c r="K27" s="232"/>
      <c r="L27" s="6"/>
      <c r="M27" s="540"/>
      <c r="N27" s="319">
        <v>25</v>
      </c>
      <c r="O27" s="1234"/>
      <c r="P27" s="108">
        <v>-1</v>
      </c>
      <c r="Q27" s="667">
        <v>0</v>
      </c>
      <c r="R27" s="742">
        <v>0</v>
      </c>
      <c r="S27" s="794"/>
      <c r="T27" s="108">
        <v>0</v>
      </c>
      <c r="U27" s="788">
        <v>0</v>
      </c>
      <c r="V27" s="779">
        <v>0</v>
      </c>
      <c r="W27" s="6"/>
    </row>
    <row r="28" spans="1:23" ht="34.15" customHeight="1">
      <c r="A28" s="6"/>
      <c r="C28" s="1234"/>
      <c r="D28" s="734" t="s">
        <v>450</v>
      </c>
      <c r="E28" s="43"/>
      <c r="F28" s="508" t="e">
        <f>HLOOKUP(E28,$P$3:$Q$41,$N28,FALSE)</f>
        <v>#N/A</v>
      </c>
      <c r="G28" s="43"/>
      <c r="H28" s="508" t="e">
        <f>HLOOKUP(G28,$P$3:$Q$41,$N28,FALSE)</f>
        <v>#N/A</v>
      </c>
      <c r="I28" s="43"/>
      <c r="J28" s="508" t="e">
        <f>HLOOKUP(I28,$P$3:$Q$41,$N28,FALSE)</f>
        <v>#N/A</v>
      </c>
      <c r="K28" s="232"/>
      <c r="L28" s="6"/>
      <c r="N28" s="318">
        <v>26</v>
      </c>
      <c r="O28" s="1234"/>
      <c r="P28" s="108">
        <v>-1</v>
      </c>
      <c r="Q28" s="667">
        <v>0</v>
      </c>
      <c r="R28" s="718"/>
      <c r="S28" s="824"/>
      <c r="T28" s="108">
        <v>0</v>
      </c>
      <c r="U28" s="788">
        <v>0</v>
      </c>
      <c r="V28" s="779">
        <v>0</v>
      </c>
      <c r="W28" s="6"/>
    </row>
    <row r="29" spans="1:23" ht="21.75" customHeight="1" thickBot="1">
      <c r="A29" s="6"/>
      <c r="C29" s="1241"/>
      <c r="D29" s="307" t="s">
        <v>366</v>
      </c>
      <c r="E29" s="44"/>
      <c r="F29" s="502" t="e">
        <f>HLOOKUP(E29,$P$3:$Q$41,$N29,FALSE)</f>
        <v>#N/A</v>
      </c>
      <c r="G29" s="44"/>
      <c r="H29" s="502" t="e">
        <f>HLOOKUP(G29,$P$3:$Q$41,$N29,FALSE)</f>
        <v>#N/A</v>
      </c>
      <c r="I29" s="283"/>
      <c r="J29" s="502" t="e">
        <f>HLOOKUP(I29,$P$3:$Q$41,$N29,FALSE)</f>
        <v>#N/A</v>
      </c>
      <c r="K29" s="232"/>
      <c r="L29" s="6"/>
      <c r="N29" s="320">
        <v>27</v>
      </c>
      <c r="O29" s="1234"/>
      <c r="P29" s="108">
        <v>-1</v>
      </c>
      <c r="Q29" s="667">
        <v>0</v>
      </c>
      <c r="R29" s="718"/>
      <c r="S29" s="794"/>
      <c r="T29" s="108">
        <v>0</v>
      </c>
      <c r="U29" s="789">
        <v>0</v>
      </c>
      <c r="V29" s="780">
        <v>0</v>
      </c>
      <c r="W29" s="6"/>
    </row>
    <row r="30" spans="1:23" ht="16.5" customHeight="1">
      <c r="A30" s="6"/>
      <c r="C30" s="1242" t="s">
        <v>68</v>
      </c>
      <c r="D30" s="1222" t="s">
        <v>68</v>
      </c>
      <c r="E30" s="1222"/>
      <c r="F30" s="1222"/>
      <c r="G30" s="1222"/>
      <c r="H30" s="1222"/>
      <c r="I30" s="1222"/>
      <c r="J30" s="1223"/>
      <c r="K30" s="232"/>
      <c r="L30" s="6"/>
      <c r="N30" s="321">
        <v>28</v>
      </c>
      <c r="O30" s="1235" t="s">
        <v>68</v>
      </c>
      <c r="P30" s="567">
        <v>0</v>
      </c>
      <c r="Q30" s="821">
        <v>0</v>
      </c>
      <c r="R30" s="820"/>
      <c r="S30" s="825"/>
      <c r="T30" s="828">
        <v>0</v>
      </c>
      <c r="U30" s="826">
        <v>0</v>
      </c>
      <c r="V30" s="831">
        <v>0</v>
      </c>
      <c r="W30" s="6"/>
    </row>
    <row r="31" spans="1:23" ht="27" customHeight="1">
      <c r="A31" s="6"/>
      <c r="C31" s="1243"/>
      <c r="D31" s="766" t="s">
        <v>483</v>
      </c>
      <c r="E31" s="482"/>
      <c r="F31" s="500" t="e">
        <f t="shared" ref="F31:F41" si="3">HLOOKUP(E31,$P$3:$Q$41,$N31,FALSE)</f>
        <v>#N/A</v>
      </c>
      <c r="G31" s="482"/>
      <c r="H31" s="500" t="e">
        <f t="shared" ref="H31:H41" si="4">HLOOKUP(G31,$P$3:$Q$41,$N31,FALSE)</f>
        <v>#N/A</v>
      </c>
      <c r="I31" s="322"/>
      <c r="J31" s="500" t="e">
        <f t="shared" ref="J31:J41" si="5">HLOOKUP(I31,$P$3:$Q$41,$N31,FALSE)</f>
        <v>#N/A</v>
      </c>
      <c r="K31" s="232"/>
      <c r="L31" s="6"/>
      <c r="M31" s="242"/>
      <c r="N31" s="315">
        <v>29</v>
      </c>
      <c r="O31" s="1236"/>
      <c r="P31" s="546">
        <v>0</v>
      </c>
      <c r="Q31" s="546">
        <v>0</v>
      </c>
      <c r="R31" s="24"/>
      <c r="S31" s="794"/>
      <c r="T31" s="546">
        <v>0</v>
      </c>
      <c r="U31" s="827">
        <v>0</v>
      </c>
      <c r="V31" s="774">
        <v>0</v>
      </c>
      <c r="W31" s="6"/>
    </row>
    <row r="32" spans="1:23" ht="21.75" customHeight="1">
      <c r="A32" s="6"/>
      <c r="C32" s="1243"/>
      <c r="D32" s="720" t="s">
        <v>367</v>
      </c>
      <c r="E32" s="43"/>
      <c r="F32" s="508" t="e">
        <f t="shared" si="3"/>
        <v>#N/A</v>
      </c>
      <c r="G32" s="43"/>
      <c r="H32" s="508" t="e">
        <f t="shared" si="4"/>
        <v>#N/A</v>
      </c>
      <c r="I32" s="165"/>
      <c r="J32" s="508" t="e">
        <f t="shared" si="5"/>
        <v>#N/A</v>
      </c>
      <c r="K32" s="232"/>
      <c r="L32" s="6"/>
      <c r="M32" s="540"/>
      <c r="N32" s="316">
        <v>30</v>
      </c>
      <c r="O32" s="1236"/>
      <c r="P32" s="108">
        <v>1</v>
      </c>
      <c r="Q32" s="108">
        <v>0</v>
      </c>
      <c r="S32" s="794"/>
      <c r="T32" s="796">
        <v>1</v>
      </c>
      <c r="U32" s="108">
        <v>1</v>
      </c>
      <c r="V32" s="764">
        <v>1</v>
      </c>
      <c r="W32" s="6"/>
    </row>
    <row r="33" spans="1:23" ht="21.75" customHeight="1">
      <c r="A33" s="6"/>
      <c r="C33" s="1243"/>
      <c r="D33" s="720" t="s">
        <v>368</v>
      </c>
      <c r="E33" s="43"/>
      <c r="F33" s="508" t="e">
        <f t="shared" si="3"/>
        <v>#N/A</v>
      </c>
      <c r="G33" s="43"/>
      <c r="H33" s="508" t="e">
        <f t="shared" si="4"/>
        <v>#N/A</v>
      </c>
      <c r="I33" s="165"/>
      <c r="J33" s="508" t="e">
        <f t="shared" si="5"/>
        <v>#N/A</v>
      </c>
      <c r="K33" s="232"/>
      <c r="L33" s="6"/>
      <c r="M33" s="540"/>
      <c r="N33" s="315">
        <v>31</v>
      </c>
      <c r="O33" s="1236"/>
      <c r="P33" s="108">
        <v>1</v>
      </c>
      <c r="Q33" s="108">
        <v>0</v>
      </c>
      <c r="S33" s="794"/>
      <c r="T33" s="796">
        <v>1</v>
      </c>
      <c r="U33" s="108">
        <v>1</v>
      </c>
      <c r="V33" s="764">
        <v>1</v>
      </c>
      <c r="W33" s="6"/>
    </row>
    <row r="34" spans="1:23" ht="21.75" customHeight="1">
      <c r="A34" s="6"/>
      <c r="C34" s="1243"/>
      <c r="D34" s="720" t="s">
        <v>369</v>
      </c>
      <c r="E34" s="43"/>
      <c r="F34" s="508" t="e">
        <f t="shared" si="3"/>
        <v>#N/A</v>
      </c>
      <c r="G34" s="43"/>
      <c r="H34" s="508" t="e">
        <f t="shared" si="4"/>
        <v>#N/A</v>
      </c>
      <c r="I34" s="165"/>
      <c r="J34" s="508" t="e">
        <f t="shared" si="5"/>
        <v>#N/A</v>
      </c>
      <c r="K34" s="232"/>
      <c r="L34" s="6"/>
      <c r="M34" s="540"/>
      <c r="N34" s="316">
        <v>32</v>
      </c>
      <c r="O34" s="1236"/>
      <c r="P34" s="108">
        <v>1</v>
      </c>
      <c r="Q34" s="108">
        <v>0</v>
      </c>
      <c r="S34" s="794"/>
      <c r="T34" s="796">
        <v>1</v>
      </c>
      <c r="U34" s="239">
        <v>1</v>
      </c>
      <c r="V34" s="782">
        <v>1</v>
      </c>
      <c r="W34" s="6"/>
    </row>
    <row r="35" spans="1:23" ht="21.75" customHeight="1">
      <c r="A35" s="6"/>
      <c r="C35" s="1243"/>
      <c r="D35" s="720" t="s">
        <v>372</v>
      </c>
      <c r="E35" s="43"/>
      <c r="F35" s="508" t="e">
        <f t="shared" si="3"/>
        <v>#N/A</v>
      </c>
      <c r="G35" s="43"/>
      <c r="H35" s="508" t="e">
        <f t="shared" si="4"/>
        <v>#N/A</v>
      </c>
      <c r="I35" s="165"/>
      <c r="J35" s="508" t="e">
        <f t="shared" si="5"/>
        <v>#N/A</v>
      </c>
      <c r="K35" s="232"/>
      <c r="L35" s="6"/>
      <c r="M35" s="540"/>
      <c r="N35" s="315">
        <v>33</v>
      </c>
      <c r="O35" s="1236"/>
      <c r="P35" s="108">
        <v>1</v>
      </c>
      <c r="Q35" s="108">
        <v>0</v>
      </c>
      <c r="S35" s="794"/>
      <c r="T35" s="645">
        <v>1</v>
      </c>
      <c r="U35" s="778">
        <v>1</v>
      </c>
      <c r="V35" s="522">
        <v>1</v>
      </c>
      <c r="W35" s="6"/>
    </row>
    <row r="36" spans="1:23" ht="21.75" customHeight="1">
      <c r="A36" s="6"/>
      <c r="C36" s="1243"/>
      <c r="D36" s="720" t="s">
        <v>371</v>
      </c>
      <c r="E36" s="43"/>
      <c r="F36" s="508" t="e">
        <f t="shared" si="3"/>
        <v>#N/A</v>
      </c>
      <c r="G36" s="43"/>
      <c r="H36" s="508" t="e">
        <f t="shared" si="4"/>
        <v>#N/A</v>
      </c>
      <c r="I36" s="165"/>
      <c r="J36" s="508" t="e">
        <f t="shared" si="5"/>
        <v>#N/A</v>
      </c>
      <c r="K36" s="232"/>
      <c r="L36" s="6"/>
      <c r="M36" s="548"/>
      <c r="N36" s="316">
        <v>34</v>
      </c>
      <c r="O36" s="1236"/>
      <c r="P36" s="108">
        <v>-1</v>
      </c>
      <c r="Q36" s="108">
        <v>0</v>
      </c>
      <c r="S36" s="794"/>
      <c r="T36" s="796">
        <v>0</v>
      </c>
      <c r="U36" s="108">
        <v>0</v>
      </c>
      <c r="V36" s="764">
        <v>0</v>
      </c>
      <c r="W36" s="6"/>
    </row>
    <row r="37" spans="1:23" ht="21.75" customHeight="1">
      <c r="A37" s="6"/>
      <c r="C37" s="1243"/>
      <c r="D37" s="720" t="s">
        <v>370</v>
      </c>
      <c r="E37" s="43"/>
      <c r="F37" s="508" t="e">
        <f t="shared" si="3"/>
        <v>#N/A</v>
      </c>
      <c r="G37" s="43"/>
      <c r="H37" s="508" t="e">
        <f t="shared" si="4"/>
        <v>#N/A</v>
      </c>
      <c r="I37" s="165"/>
      <c r="J37" s="508" t="e">
        <f t="shared" si="5"/>
        <v>#N/A</v>
      </c>
      <c r="K37" s="232"/>
      <c r="L37" s="6"/>
      <c r="M37" s="540"/>
      <c r="N37" s="315">
        <v>35</v>
      </c>
      <c r="O37" s="1236"/>
      <c r="P37" s="108">
        <v>1</v>
      </c>
      <c r="Q37" s="108">
        <v>0</v>
      </c>
      <c r="S37" s="794"/>
      <c r="T37" s="796">
        <v>1</v>
      </c>
      <c r="U37" s="108">
        <v>1</v>
      </c>
      <c r="V37" s="764">
        <v>1</v>
      </c>
      <c r="W37" s="6"/>
    </row>
    <row r="38" spans="1:23" ht="21.75" customHeight="1">
      <c r="A38" s="6"/>
      <c r="C38" s="1243"/>
      <c r="D38" s="720" t="s">
        <v>373</v>
      </c>
      <c r="E38" s="43"/>
      <c r="F38" s="508" t="e">
        <f t="shared" si="3"/>
        <v>#N/A</v>
      </c>
      <c r="G38" s="43"/>
      <c r="H38" s="508" t="e">
        <f t="shared" si="4"/>
        <v>#N/A</v>
      </c>
      <c r="I38" s="165"/>
      <c r="J38" s="508" t="e">
        <f t="shared" si="5"/>
        <v>#N/A</v>
      </c>
      <c r="K38" s="232"/>
      <c r="L38" s="6"/>
      <c r="M38" s="540"/>
      <c r="N38" s="316">
        <v>36</v>
      </c>
      <c r="O38" s="1236"/>
      <c r="P38" s="108">
        <v>1</v>
      </c>
      <c r="Q38" s="108">
        <v>0</v>
      </c>
      <c r="S38" s="794"/>
      <c r="T38" s="789">
        <v>1</v>
      </c>
      <c r="U38" s="788">
        <v>1</v>
      </c>
      <c r="V38" s="782">
        <v>1</v>
      </c>
      <c r="W38" s="6"/>
    </row>
    <row r="39" spans="1:23" ht="21.75" customHeight="1">
      <c r="A39" s="6"/>
      <c r="C39" s="1243"/>
      <c r="D39" s="720" t="s">
        <v>374</v>
      </c>
      <c r="E39" s="43"/>
      <c r="F39" s="508" t="e">
        <f t="shared" si="3"/>
        <v>#N/A</v>
      </c>
      <c r="G39" s="43"/>
      <c r="H39" s="508" t="e">
        <f t="shared" si="4"/>
        <v>#N/A</v>
      </c>
      <c r="I39" s="165"/>
      <c r="J39" s="508" t="e">
        <f t="shared" si="5"/>
        <v>#N/A</v>
      </c>
      <c r="K39" s="232"/>
      <c r="L39" s="6"/>
      <c r="M39" s="540"/>
      <c r="N39" s="315">
        <v>37</v>
      </c>
      <c r="O39" s="1236"/>
      <c r="P39" s="108">
        <v>1</v>
      </c>
      <c r="Q39" s="108">
        <v>0</v>
      </c>
      <c r="S39" s="794"/>
      <c r="T39" s="789">
        <v>1</v>
      </c>
      <c r="U39" s="785">
        <v>1</v>
      </c>
      <c r="V39" s="522">
        <v>1</v>
      </c>
      <c r="W39" s="6"/>
    </row>
    <row r="40" spans="1:23" ht="21.75" customHeight="1">
      <c r="A40" s="6"/>
      <c r="C40" s="1243"/>
      <c r="D40" s="720" t="s">
        <v>375</v>
      </c>
      <c r="E40" s="43"/>
      <c r="F40" s="508" t="e">
        <f t="shared" si="3"/>
        <v>#N/A</v>
      </c>
      <c r="G40" s="43"/>
      <c r="H40" s="508" t="e">
        <f t="shared" si="4"/>
        <v>#N/A</v>
      </c>
      <c r="I40" s="165"/>
      <c r="J40" s="508" t="e">
        <f t="shared" si="5"/>
        <v>#N/A</v>
      </c>
      <c r="K40" s="232"/>
      <c r="L40" s="6"/>
      <c r="M40" s="540"/>
      <c r="N40" s="316">
        <v>38</v>
      </c>
      <c r="O40" s="1236"/>
      <c r="P40" s="108">
        <v>-1</v>
      </c>
      <c r="Q40" s="108">
        <v>0</v>
      </c>
      <c r="S40" s="794"/>
      <c r="T40" s="789">
        <v>0</v>
      </c>
      <c r="U40" s="789">
        <v>0</v>
      </c>
      <c r="V40" s="764">
        <v>0</v>
      </c>
      <c r="W40" s="6"/>
    </row>
    <row r="41" spans="1:23" ht="24.75" customHeight="1" thickBot="1">
      <c r="A41" s="6"/>
      <c r="C41" s="1244"/>
      <c r="D41" s="307" t="s">
        <v>376</v>
      </c>
      <c r="E41" s="44"/>
      <c r="F41" s="502" t="e">
        <f t="shared" si="3"/>
        <v>#N/A</v>
      </c>
      <c r="G41" s="44"/>
      <c r="H41" s="502" t="e">
        <f t="shared" si="4"/>
        <v>#N/A</v>
      </c>
      <c r="I41" s="283"/>
      <c r="J41" s="502" t="e">
        <f t="shared" si="5"/>
        <v>#N/A</v>
      </c>
      <c r="K41" s="232"/>
      <c r="L41" s="6"/>
      <c r="M41" s="549"/>
      <c r="N41" s="317">
        <v>39</v>
      </c>
      <c r="O41" s="1236"/>
      <c r="P41" s="112">
        <v>1</v>
      </c>
      <c r="Q41" s="110">
        <v>0</v>
      </c>
      <c r="S41" s="823"/>
      <c r="T41" s="822">
        <v>1</v>
      </c>
      <c r="U41" s="110">
        <v>1</v>
      </c>
      <c r="V41" s="522">
        <v>1</v>
      </c>
      <c r="W41" s="6"/>
    </row>
    <row r="42" spans="1:23" ht="18.600000000000001" customHeight="1" thickBot="1">
      <c r="A42" s="6"/>
      <c r="C42" s="1208" t="s">
        <v>105</v>
      </c>
      <c r="D42" s="550" t="s">
        <v>146</v>
      </c>
      <c r="E42" s="1211" t="e">
        <f>IF(E31="No", SUM(F5:F13, F15:F23,F25:F29),SUM(F5:F13,F15:F23,F25:F29,F31:F41))</f>
        <v>#N/A</v>
      </c>
      <c r="F42" s="1212"/>
      <c r="G42" s="1211" t="e">
        <f>IF(G31="No", SUM(H5:H13, H15:H23,H25:H29),SUM(H5:H13,H15:H23,H25:H29,H31:H41))</f>
        <v>#N/A</v>
      </c>
      <c r="H42" s="1212"/>
      <c r="I42" s="1211" t="e">
        <f>IF(I31="No", SUM(J5:J13, J15:J23,J25:J29),SUM(J5:J13,J15:J23,J25:J29,J31:J41))</f>
        <v>#N/A</v>
      </c>
      <c r="J42" s="1212"/>
      <c r="K42" s="232"/>
      <c r="L42" s="6"/>
      <c r="M42" s="540"/>
      <c r="N42" s="487" t="s">
        <v>95</v>
      </c>
      <c r="O42" s="487"/>
      <c r="P42" s="331">
        <f>SUM(P5:P41)</f>
        <v>18</v>
      </c>
      <c r="Q42" s="331">
        <f t="shared" ref="Q42:R42" si="6">SUM(Q5:Q41)</f>
        <v>4</v>
      </c>
      <c r="R42" s="331">
        <f t="shared" si="6"/>
        <v>3</v>
      </c>
      <c r="S42" s="768"/>
      <c r="T42" s="791">
        <f>SUM(T4:T41)</f>
        <v>28</v>
      </c>
      <c r="U42" s="791">
        <f>SUM(U4:U41)</f>
        <v>28</v>
      </c>
      <c r="V42" s="790">
        <f>SUM(V4:V41)</f>
        <v>28</v>
      </c>
      <c r="W42" s="6"/>
    </row>
    <row r="43" spans="1:23" ht="26.45" customHeight="1" thickBot="1">
      <c r="A43" s="6"/>
      <c r="C43" s="1209"/>
      <c r="D43" s="551" t="s">
        <v>147</v>
      </c>
      <c r="E43" s="1215">
        <f>IF(E31="No",$T$43,$T$42)</f>
        <v>28</v>
      </c>
      <c r="F43" s="1216"/>
      <c r="G43" s="1215">
        <f>IF(G31="No",$U$43,$U$42)</f>
        <v>28</v>
      </c>
      <c r="H43" s="1216"/>
      <c r="I43" s="1217">
        <f>IF(I31="No",$V$43,$V$42)</f>
        <v>28</v>
      </c>
      <c r="J43" s="1216"/>
      <c r="K43" s="232"/>
      <c r="L43" s="6"/>
      <c r="M43" s="540"/>
      <c r="O43" s="333"/>
      <c r="P43" s="1260" t="s">
        <v>142</v>
      </c>
      <c r="Q43" s="1261"/>
      <c r="R43" s="1262"/>
      <c r="S43" s="684"/>
      <c r="T43" s="791">
        <f>SUM(T5:T29)</f>
        <v>20</v>
      </c>
      <c r="U43" s="791">
        <f>SUM(U5:U29)</f>
        <v>20</v>
      </c>
      <c r="V43" s="790">
        <f>SUM(V5:V29)</f>
        <v>20</v>
      </c>
      <c r="W43" s="6"/>
    </row>
    <row r="44" spans="1:23" ht="15" thickBot="1">
      <c r="A44" s="6"/>
      <c r="C44" s="1209"/>
      <c r="D44" s="552" t="s">
        <v>148</v>
      </c>
      <c r="E44" s="1213" t="e">
        <f>E42/E43</f>
        <v>#N/A</v>
      </c>
      <c r="F44" s="1214"/>
      <c r="G44" s="1213" t="e">
        <f t="shared" ref="G44" si="7">G42/G43</f>
        <v>#N/A</v>
      </c>
      <c r="H44" s="1214"/>
      <c r="I44" s="1221" t="e">
        <f t="shared" ref="I44" si="8">I42/I43</f>
        <v>#N/A</v>
      </c>
      <c r="J44" s="1214"/>
      <c r="K44" s="232"/>
      <c r="L44" s="6"/>
      <c r="M44" s="540"/>
      <c r="O44" s="528"/>
      <c r="R44" s="776"/>
      <c r="W44" s="6"/>
    </row>
    <row r="45" spans="1:23" ht="24" thickBot="1">
      <c r="A45" s="6"/>
      <c r="C45" s="1105"/>
      <c r="D45" s="92" t="s">
        <v>5</v>
      </c>
      <c r="E45" s="1218" t="e">
        <f>IF(ISNUMBER(I42), (SUM(E42:J42)/SUM(E43:J43)), IF(ISNUMBER(G42), (SUM(E42:H42)/SUM(E43:H43)), E44))</f>
        <v>#N/A</v>
      </c>
      <c r="F45" s="1219"/>
      <c r="G45" s="1219"/>
      <c r="H45" s="1219"/>
      <c r="I45" s="1219"/>
      <c r="J45" s="1220"/>
      <c r="K45" s="232"/>
      <c r="L45" s="6"/>
      <c r="M45" s="540"/>
      <c r="O45" s="777"/>
      <c r="P45" s="106"/>
      <c r="W45" s="6"/>
    </row>
    <row r="46" spans="1:23" ht="45.6" customHeight="1">
      <c r="A46" s="6"/>
      <c r="C46" s="1210" t="s">
        <v>476</v>
      </c>
      <c r="D46" s="1210"/>
      <c r="E46" s="1210"/>
      <c r="F46" s="1210"/>
      <c r="G46" s="1210"/>
      <c r="H46" s="1210"/>
      <c r="I46" s="1210"/>
      <c r="J46" s="1210"/>
      <c r="K46" s="232"/>
      <c r="L46" s="6"/>
      <c r="M46" s="540"/>
      <c r="W46" s="6"/>
    </row>
    <row r="47" spans="1:23" ht="15" customHeight="1">
      <c r="A47" s="6"/>
      <c r="E47" s="17"/>
      <c r="K47" s="232"/>
      <c r="L47" s="6"/>
      <c r="M47" s="182"/>
      <c r="N47" s="128"/>
      <c r="O47" s="124"/>
      <c r="P47" s="124"/>
      <c r="Q47" s="124"/>
      <c r="R47" s="124"/>
      <c r="S47" s="124"/>
      <c r="T47" s="124"/>
      <c r="U47" s="124"/>
      <c r="V47" s="124"/>
      <c r="W47" s="6"/>
    </row>
    <row r="48" spans="1:23">
      <c r="A48" s="6"/>
      <c r="B48" s="6"/>
      <c r="C48" s="519"/>
      <c r="D48" s="6"/>
      <c r="E48" s="6"/>
      <c r="F48" s="520"/>
      <c r="G48" s="6"/>
      <c r="H48" s="6"/>
      <c r="I48" s="6"/>
      <c r="J48" s="6"/>
      <c r="K48" s="183"/>
      <c r="L48" s="129"/>
      <c r="M48" s="115"/>
      <c r="N48" s="115"/>
      <c r="O48" s="115"/>
      <c r="P48" s="115"/>
      <c r="Q48" s="6"/>
      <c r="R48" s="6"/>
      <c r="S48" s="6"/>
      <c r="T48" s="6"/>
      <c r="U48" s="6"/>
      <c r="V48" s="6"/>
      <c r="W48" s="6"/>
    </row>
    <row r="49" spans="1:23" s="24" customFormat="1" ht="16.5" hidden="1" customHeight="1" thickBot="1">
      <c r="A49" s="6"/>
      <c r="B49" s="7"/>
      <c r="C49" s="961" t="s">
        <v>109</v>
      </c>
      <c r="D49" s="983" t="s">
        <v>109</v>
      </c>
      <c r="E49" s="983"/>
      <c r="F49" s="983"/>
      <c r="G49" s="983"/>
      <c r="H49" s="983"/>
      <c r="I49" s="983"/>
      <c r="J49" s="984"/>
      <c r="K49" s="7"/>
      <c r="L49" s="6"/>
      <c r="M49" s="17"/>
      <c r="N49" s="135"/>
      <c r="O49" s="135"/>
      <c r="P49" s="107"/>
      <c r="Q49" s="107"/>
      <c r="R49" s="107"/>
      <c r="S49" s="107"/>
      <c r="T49" s="107"/>
      <c r="U49" s="107"/>
      <c r="W49" s="9"/>
    </row>
    <row r="50" spans="1:23" s="24" customFormat="1" ht="16.5" hidden="1" customHeight="1">
      <c r="A50" s="6"/>
      <c r="B50" s="7"/>
      <c r="C50" s="962"/>
      <c r="D50" s="1247" t="s">
        <v>65</v>
      </c>
      <c r="E50" s="1248"/>
      <c r="F50" s="1248"/>
      <c r="G50" s="1248"/>
      <c r="H50" s="1248"/>
      <c r="I50" s="1248"/>
      <c r="J50" s="1249"/>
      <c r="K50" s="7"/>
      <c r="L50" s="6"/>
      <c r="M50" s="323"/>
      <c r="N50" s="324"/>
      <c r="O50" s="324"/>
      <c r="P50" s="324"/>
      <c r="Q50" s="324"/>
      <c r="R50" s="324"/>
      <c r="S50" s="324"/>
      <c r="T50" s="324">
        <f>SUM(T4:T13)</f>
        <v>12</v>
      </c>
      <c r="U50" s="324"/>
      <c r="V50" s="324"/>
      <c r="W50" s="9"/>
    </row>
    <row r="51" spans="1:23" s="24" customFormat="1" ht="16.5" hidden="1" customHeight="1">
      <c r="A51" s="6"/>
      <c r="B51" s="7"/>
      <c r="C51" s="962"/>
      <c r="D51" s="433" t="s">
        <v>194</v>
      </c>
      <c r="E51" s="1250" t="e">
        <f>SUM(F5:F13)</f>
        <v>#N/A</v>
      </c>
      <c r="F51" s="1250"/>
      <c r="G51" s="1250" t="e">
        <f t="shared" ref="G51" si="9">SUM(H5:H13)</f>
        <v>#N/A</v>
      </c>
      <c r="H51" s="1250"/>
      <c r="I51" s="1250" t="e">
        <f t="shared" ref="I51" si="10">SUM(J5:J13)</f>
        <v>#N/A</v>
      </c>
      <c r="J51" s="1251"/>
      <c r="K51" s="7"/>
      <c r="L51" s="6"/>
      <c r="M51" s="17"/>
      <c r="N51" s="135"/>
      <c r="P51" s="114"/>
      <c r="Q51" s="114"/>
      <c r="R51" s="114"/>
      <c r="S51" s="114"/>
      <c r="T51" s="114"/>
      <c r="U51" s="114"/>
      <c r="W51" s="9"/>
    </row>
    <row r="52" spans="1:23" s="24" customFormat="1" ht="16.5" hidden="1" customHeight="1">
      <c r="A52" s="6"/>
      <c r="B52" s="7"/>
      <c r="C52" s="962"/>
      <c r="D52" s="434" t="s">
        <v>113</v>
      </c>
      <c r="E52" s="1252">
        <f>$T50</f>
        <v>12</v>
      </c>
      <c r="F52" s="1252"/>
      <c r="G52" s="1252">
        <f t="shared" ref="G52" si="11">$T50</f>
        <v>12</v>
      </c>
      <c r="H52" s="1252"/>
      <c r="I52" s="1252">
        <f t="shared" ref="I52" si="12">$T50</f>
        <v>12</v>
      </c>
      <c r="J52" s="1253"/>
      <c r="K52" s="7"/>
      <c r="L52" s="6"/>
      <c r="M52" s="17"/>
      <c r="N52" s="135"/>
      <c r="P52" s="114"/>
      <c r="Q52" s="114"/>
      <c r="R52" s="114"/>
      <c r="S52" s="114"/>
      <c r="T52" s="114"/>
      <c r="U52" s="114"/>
      <c r="W52" s="9"/>
    </row>
    <row r="53" spans="1:23" s="24" customFormat="1" ht="16.5" hidden="1" customHeight="1">
      <c r="A53" s="6"/>
      <c r="B53" s="7"/>
      <c r="C53" s="962"/>
      <c r="D53" s="434" t="s">
        <v>195</v>
      </c>
      <c r="E53" s="1157" t="e">
        <f>E51/E52</f>
        <v>#N/A</v>
      </c>
      <c r="F53" s="1157"/>
      <c r="G53" s="1157" t="e">
        <f t="shared" ref="G53" si="13">G51/G52</f>
        <v>#N/A</v>
      </c>
      <c r="H53" s="1157"/>
      <c r="I53" s="1157" t="e">
        <f t="shared" ref="I53" si="14">I51/I52</f>
        <v>#N/A</v>
      </c>
      <c r="J53" s="1158"/>
      <c r="K53" s="7"/>
      <c r="L53" s="6"/>
      <c r="M53" s="17"/>
      <c r="N53" s="135"/>
      <c r="P53" s="114"/>
      <c r="Q53" s="114"/>
      <c r="R53" s="114"/>
      <c r="S53" s="114"/>
      <c r="T53" s="114"/>
      <c r="U53" s="114"/>
      <c r="W53" s="9"/>
    </row>
    <row r="54" spans="1:23" s="24" customFormat="1" ht="16.5" hidden="1" customHeight="1" thickBot="1">
      <c r="A54" s="6"/>
      <c r="B54" s="7"/>
      <c r="C54" s="962"/>
      <c r="D54" s="435" t="s">
        <v>110</v>
      </c>
      <c r="E54" s="959" t="e">
        <f>IF(ISNUMBER(I51), (SUM(E51:J51)/SUM(E52:J52)), IF(ISNUMBER(G51), (SUM(E51:H51)/SUM(E52:H52)), E53))</f>
        <v>#N/A</v>
      </c>
      <c r="F54" s="959"/>
      <c r="G54" s="959"/>
      <c r="H54" s="959"/>
      <c r="I54" s="959"/>
      <c r="J54" s="960"/>
      <c r="K54" s="7"/>
      <c r="L54" s="6"/>
      <c r="M54" s="17"/>
      <c r="N54" s="135"/>
      <c r="P54" s="107"/>
      <c r="Q54" s="107"/>
      <c r="R54" s="107"/>
      <c r="S54" s="107"/>
      <c r="T54" s="107"/>
      <c r="U54" s="107"/>
      <c r="W54" s="9"/>
    </row>
    <row r="55" spans="1:23" s="24" customFormat="1" ht="16.5" hidden="1" customHeight="1">
      <c r="A55" s="6"/>
      <c r="B55" s="7"/>
      <c r="C55" s="962"/>
      <c r="D55" s="1254" t="s">
        <v>66</v>
      </c>
      <c r="E55" s="1255"/>
      <c r="F55" s="1255"/>
      <c r="G55" s="1255"/>
      <c r="H55" s="1255"/>
      <c r="I55" s="1255"/>
      <c r="J55" s="1256"/>
      <c r="K55" s="7"/>
      <c r="L55" s="6"/>
      <c r="M55" s="325"/>
      <c r="N55" s="325"/>
      <c r="O55" s="325"/>
      <c r="P55" s="325"/>
      <c r="Q55" s="325"/>
      <c r="R55" s="325"/>
      <c r="S55" s="325"/>
      <c r="T55" s="325">
        <f>SUM(T14:T23)</f>
        <v>8</v>
      </c>
      <c r="U55" s="325"/>
      <c r="V55" s="325"/>
      <c r="W55" s="9"/>
    </row>
    <row r="56" spans="1:23" s="24" customFormat="1" ht="16.5" hidden="1" customHeight="1">
      <c r="A56" s="6"/>
      <c r="B56" s="7"/>
      <c r="C56" s="962"/>
      <c r="D56" s="433" t="s">
        <v>194</v>
      </c>
      <c r="E56" s="1250" t="e">
        <f>SUM(F15:F23)</f>
        <v>#N/A</v>
      </c>
      <c r="F56" s="1250"/>
      <c r="G56" s="1250" t="e">
        <f t="shared" ref="G56" si="15">SUM(H15:H23)</f>
        <v>#N/A</v>
      </c>
      <c r="H56" s="1250"/>
      <c r="I56" s="1250" t="e">
        <f t="shared" ref="I56" si="16">SUM(J15:J23)</f>
        <v>#N/A</v>
      </c>
      <c r="J56" s="1251"/>
      <c r="K56" s="7"/>
      <c r="L56" s="6"/>
      <c r="M56" s="17"/>
      <c r="N56" s="135"/>
      <c r="P56" s="114"/>
      <c r="Q56" s="114"/>
      <c r="R56" s="114"/>
      <c r="S56" s="114"/>
      <c r="T56" s="114"/>
      <c r="U56" s="114"/>
      <c r="W56" s="9"/>
    </row>
    <row r="57" spans="1:23" s="24" customFormat="1" ht="16.5" hidden="1" customHeight="1">
      <c r="A57" s="6"/>
      <c r="B57" s="7"/>
      <c r="C57" s="962"/>
      <c r="D57" s="434" t="s">
        <v>113</v>
      </c>
      <c r="E57" s="1252">
        <f t="shared" ref="E57" si="17">$T55</f>
        <v>8</v>
      </c>
      <c r="F57" s="1252"/>
      <c r="G57" s="1252">
        <f t="shared" ref="G57" si="18">$T55</f>
        <v>8</v>
      </c>
      <c r="H57" s="1252"/>
      <c r="I57" s="1252">
        <f t="shared" ref="I57" si="19">$T55</f>
        <v>8</v>
      </c>
      <c r="J57" s="1253"/>
      <c r="K57" s="7"/>
      <c r="L57" s="6"/>
      <c r="M57" s="17"/>
      <c r="N57" s="135"/>
      <c r="P57" s="114"/>
      <c r="Q57" s="114"/>
      <c r="R57" s="114"/>
      <c r="S57" s="114"/>
      <c r="T57" s="114"/>
      <c r="U57" s="114"/>
      <c r="W57" s="9"/>
    </row>
    <row r="58" spans="1:23" s="24" customFormat="1" ht="16.5" hidden="1" customHeight="1">
      <c r="A58" s="6"/>
      <c r="B58" s="7"/>
      <c r="C58" s="962"/>
      <c r="D58" s="434" t="s">
        <v>196</v>
      </c>
      <c r="E58" s="1157" t="e">
        <f>E56/E57</f>
        <v>#N/A</v>
      </c>
      <c r="F58" s="1157"/>
      <c r="G58" s="1157" t="e">
        <f t="shared" ref="G58" si="20">G56/G57</f>
        <v>#N/A</v>
      </c>
      <c r="H58" s="1157"/>
      <c r="I58" s="1157" t="e">
        <f t="shared" ref="I58" si="21">I56/I57</f>
        <v>#N/A</v>
      </c>
      <c r="J58" s="1158"/>
      <c r="K58" s="7"/>
      <c r="L58" s="6"/>
      <c r="M58" s="17"/>
      <c r="N58" s="135"/>
      <c r="P58" s="114"/>
      <c r="Q58" s="114"/>
      <c r="R58" s="114"/>
      <c r="S58" s="114"/>
      <c r="T58" s="114"/>
      <c r="U58" s="114"/>
      <c r="W58" s="9"/>
    </row>
    <row r="59" spans="1:23" s="24" customFormat="1" ht="16.5" hidden="1" customHeight="1" thickBot="1">
      <c r="A59" s="6"/>
      <c r="B59" s="7"/>
      <c r="C59" s="962"/>
      <c r="D59" s="435" t="s">
        <v>110</v>
      </c>
      <c r="E59" s="959" t="e">
        <f>IF(ISNUMBER(I56), (SUM(E56:J56)/SUM(E57:J57)), IF(ISNUMBER(G56), (SUM(E56:H56)/SUM(E57:H57)), E58))</f>
        <v>#N/A</v>
      </c>
      <c r="F59" s="959"/>
      <c r="G59" s="959"/>
      <c r="H59" s="959"/>
      <c r="I59" s="959"/>
      <c r="J59" s="960"/>
      <c r="K59" s="7"/>
      <c r="L59" s="6"/>
      <c r="M59" s="17"/>
      <c r="N59" s="135"/>
      <c r="P59" s="107"/>
      <c r="Q59" s="107"/>
      <c r="R59" s="107"/>
      <c r="S59" s="107"/>
      <c r="T59" s="107"/>
      <c r="U59" s="107"/>
      <c r="W59" s="9"/>
    </row>
    <row r="60" spans="1:23" s="24" customFormat="1" ht="16.5" hidden="1" customHeight="1">
      <c r="A60" s="6"/>
      <c r="B60" s="7"/>
      <c r="C60" s="962"/>
      <c r="D60" s="1257" t="s">
        <v>67</v>
      </c>
      <c r="E60" s="1258"/>
      <c r="F60" s="1258"/>
      <c r="G60" s="1258"/>
      <c r="H60" s="1258"/>
      <c r="I60" s="1258"/>
      <c r="J60" s="1259"/>
      <c r="K60" s="7"/>
      <c r="L60" s="6"/>
      <c r="M60" s="97"/>
      <c r="N60" s="97"/>
      <c r="O60" s="97"/>
      <c r="P60" s="97"/>
      <c r="Q60" s="97"/>
      <c r="R60" s="97"/>
      <c r="S60" s="97"/>
      <c r="T60" s="97">
        <f>SUM(T24:T29)</f>
        <v>0</v>
      </c>
      <c r="U60" s="97"/>
      <c r="V60" s="97"/>
      <c r="W60" s="9"/>
    </row>
    <row r="61" spans="1:23" s="24" customFormat="1" ht="16.5" hidden="1" customHeight="1">
      <c r="A61" s="6"/>
      <c r="B61" s="7"/>
      <c r="C61" s="962"/>
      <c r="D61" s="433" t="s">
        <v>194</v>
      </c>
      <c r="E61" s="1250" t="e">
        <f>SUM(F25:F29)</f>
        <v>#N/A</v>
      </c>
      <c r="F61" s="1250"/>
      <c r="G61" s="1250" t="e">
        <f t="shared" ref="G61" si="22">SUM(H25:H29)</f>
        <v>#N/A</v>
      </c>
      <c r="H61" s="1250"/>
      <c r="I61" s="1250" t="e">
        <f t="shared" ref="I61" si="23">SUM(J25:J29)</f>
        <v>#N/A</v>
      </c>
      <c r="J61" s="1251"/>
      <c r="K61" s="7"/>
      <c r="L61" s="6"/>
      <c r="M61" s="17"/>
      <c r="N61" s="135"/>
      <c r="P61" s="114"/>
      <c r="Q61" s="114"/>
      <c r="R61" s="114"/>
      <c r="S61" s="114"/>
      <c r="T61" s="114"/>
      <c r="U61" s="114"/>
      <c r="W61" s="9"/>
    </row>
    <row r="62" spans="1:23" s="24" customFormat="1" ht="16.5" hidden="1" customHeight="1">
      <c r="A62" s="6"/>
      <c r="B62" s="7"/>
      <c r="C62" s="962"/>
      <c r="D62" s="434" t="s">
        <v>113</v>
      </c>
      <c r="E62" s="1252">
        <f t="shared" ref="E62" si="24">$T60</f>
        <v>0</v>
      </c>
      <c r="F62" s="1252"/>
      <c r="G62" s="1252">
        <f t="shared" ref="G62" si="25">$T60</f>
        <v>0</v>
      </c>
      <c r="H62" s="1252"/>
      <c r="I62" s="1252">
        <f t="shared" ref="I62" si="26">$T60</f>
        <v>0</v>
      </c>
      <c r="J62" s="1253"/>
      <c r="K62" s="7"/>
      <c r="L62" s="6"/>
      <c r="M62" s="17"/>
      <c r="N62" s="135"/>
      <c r="P62" s="114"/>
      <c r="Q62" s="114"/>
      <c r="R62" s="114"/>
      <c r="S62" s="114"/>
      <c r="T62" s="114"/>
      <c r="U62" s="114"/>
      <c r="W62" s="9"/>
    </row>
    <row r="63" spans="1:23" s="24" customFormat="1" ht="16.5" hidden="1" customHeight="1">
      <c r="A63" s="6"/>
      <c r="B63" s="7"/>
      <c r="C63" s="962"/>
      <c r="D63" s="434" t="s">
        <v>196</v>
      </c>
      <c r="E63" s="1157" t="e">
        <f>E61/E62</f>
        <v>#N/A</v>
      </c>
      <c r="F63" s="1157"/>
      <c r="G63" s="1157" t="e">
        <f t="shared" ref="G63" si="27">G61/G62</f>
        <v>#N/A</v>
      </c>
      <c r="H63" s="1157"/>
      <c r="I63" s="1157" t="e">
        <f t="shared" ref="I63" si="28">I61/I62</f>
        <v>#N/A</v>
      </c>
      <c r="J63" s="1158"/>
      <c r="K63" s="7"/>
      <c r="L63" s="6"/>
      <c r="M63" s="17"/>
      <c r="N63" s="135"/>
      <c r="P63" s="114"/>
      <c r="Q63" s="114"/>
      <c r="R63" s="114"/>
      <c r="S63" s="114"/>
      <c r="T63" s="114"/>
      <c r="U63" s="114"/>
      <c r="W63" s="9"/>
    </row>
    <row r="64" spans="1:23" s="24" customFormat="1" ht="16.5" hidden="1" customHeight="1" thickBot="1">
      <c r="A64" s="6"/>
      <c r="B64" s="7"/>
      <c r="C64" s="962"/>
      <c r="D64" s="435" t="s">
        <v>110</v>
      </c>
      <c r="E64" s="959" t="e">
        <f>IF(ISNUMBER(I61), (SUM(E61:J61)/SUM(E62:J62)), IF(ISNUMBER(G61), (SUM(E61:H61)/SUM(E62:H62)), E63))</f>
        <v>#N/A</v>
      </c>
      <c r="F64" s="959"/>
      <c r="G64" s="959"/>
      <c r="H64" s="959"/>
      <c r="I64" s="959"/>
      <c r="J64" s="960"/>
      <c r="K64" s="7"/>
      <c r="L64" s="6"/>
      <c r="M64" s="17"/>
      <c r="N64" s="135"/>
      <c r="P64" s="107"/>
      <c r="Q64" s="107"/>
      <c r="R64" s="107"/>
      <c r="S64" s="107"/>
      <c r="T64" s="107"/>
      <c r="U64" s="107"/>
      <c r="W64" s="9"/>
    </row>
    <row r="65" spans="1:23" s="24" customFormat="1" ht="16.5" hidden="1" customHeight="1">
      <c r="A65" s="6"/>
      <c r="B65" s="7"/>
      <c r="C65" s="962"/>
      <c r="D65" s="1254" t="s">
        <v>68</v>
      </c>
      <c r="E65" s="1255"/>
      <c r="F65" s="1255"/>
      <c r="G65" s="1255"/>
      <c r="H65" s="1255"/>
      <c r="I65" s="1255"/>
      <c r="J65" s="1256"/>
      <c r="K65" s="7"/>
      <c r="L65" s="6"/>
      <c r="M65" s="336"/>
      <c r="N65" s="336"/>
      <c r="O65" s="336"/>
      <c r="P65" s="325"/>
      <c r="Q65" s="325"/>
      <c r="R65" s="325"/>
      <c r="S65" s="325"/>
      <c r="T65" s="325">
        <f>SUM(T30:T41)</f>
        <v>8</v>
      </c>
      <c r="U65" s="325"/>
      <c r="V65" s="336"/>
      <c r="W65" s="9"/>
    </row>
    <row r="66" spans="1:23" s="24" customFormat="1" ht="16.5" hidden="1" customHeight="1">
      <c r="A66" s="6"/>
      <c r="B66" s="7"/>
      <c r="C66" s="962"/>
      <c r="D66" s="433" t="s">
        <v>194</v>
      </c>
      <c r="E66" s="1250" t="e">
        <f>SUM(F31:F41)</f>
        <v>#N/A</v>
      </c>
      <c r="F66" s="1250"/>
      <c r="G66" s="1250" t="e">
        <f t="shared" ref="G66" si="29">SUM(H31:H41)</f>
        <v>#N/A</v>
      </c>
      <c r="H66" s="1250"/>
      <c r="I66" s="1250" t="e">
        <f t="shared" ref="I66" si="30">SUM(J31:J41)</f>
        <v>#N/A</v>
      </c>
      <c r="J66" s="1251"/>
      <c r="K66" s="7"/>
      <c r="L66" s="6"/>
      <c r="M66" s="17"/>
      <c r="N66" s="135"/>
      <c r="P66" s="114"/>
      <c r="Q66" s="114"/>
      <c r="R66" s="114"/>
      <c r="S66" s="114"/>
      <c r="T66" s="114"/>
      <c r="U66" s="114"/>
      <c r="W66" s="9"/>
    </row>
    <row r="67" spans="1:23" s="24" customFormat="1" ht="16.5" hidden="1" customHeight="1">
      <c r="A67" s="6"/>
      <c r="B67" s="7"/>
      <c r="C67" s="962"/>
      <c r="D67" s="434" t="s">
        <v>113</v>
      </c>
      <c r="E67" s="1252">
        <f t="shared" ref="E67" si="31">$T65</f>
        <v>8</v>
      </c>
      <c r="F67" s="1252"/>
      <c r="G67" s="1252">
        <f t="shared" ref="G67" si="32">$T65</f>
        <v>8</v>
      </c>
      <c r="H67" s="1252"/>
      <c r="I67" s="1252">
        <f t="shared" ref="I67" si="33">$T65</f>
        <v>8</v>
      </c>
      <c r="J67" s="1253"/>
      <c r="K67" s="7"/>
      <c r="L67" s="6"/>
      <c r="M67" s="17"/>
      <c r="N67" s="135"/>
      <c r="P67" s="114"/>
      <c r="Q67" s="114"/>
      <c r="R67" s="114"/>
      <c r="S67" s="114"/>
      <c r="T67" s="114"/>
      <c r="U67" s="114"/>
      <c r="W67" s="9"/>
    </row>
    <row r="68" spans="1:23" s="24" customFormat="1" ht="16.5" hidden="1" customHeight="1">
      <c r="A68" s="6"/>
      <c r="B68" s="7"/>
      <c r="C68" s="962"/>
      <c r="D68" s="434" t="s">
        <v>196</v>
      </c>
      <c r="E68" s="1157" t="e">
        <f>E66/E67</f>
        <v>#N/A</v>
      </c>
      <c r="F68" s="1157"/>
      <c r="G68" s="1157" t="e">
        <f t="shared" ref="G68" si="34">G66/G67</f>
        <v>#N/A</v>
      </c>
      <c r="H68" s="1157"/>
      <c r="I68" s="1157" t="e">
        <f t="shared" ref="I68" si="35">I66/I67</f>
        <v>#N/A</v>
      </c>
      <c r="J68" s="1158"/>
      <c r="K68" s="7"/>
      <c r="L68" s="6"/>
      <c r="M68" s="17"/>
      <c r="N68" s="135"/>
      <c r="P68" s="114"/>
      <c r="Q68" s="114"/>
      <c r="R68" s="114"/>
      <c r="S68" s="114"/>
      <c r="T68" s="114"/>
      <c r="U68" s="114"/>
      <c r="W68" s="9"/>
    </row>
    <row r="69" spans="1:23" s="24" customFormat="1" ht="16.5" hidden="1" customHeight="1" thickBot="1">
      <c r="A69" s="6"/>
      <c r="B69" s="7"/>
      <c r="C69" s="963"/>
      <c r="D69" s="435" t="s">
        <v>110</v>
      </c>
      <c r="E69" s="959" t="e">
        <f>IF(ISNUMBER(I66), (SUM(E66:J66)/SUM(E67:J67)), IF(ISNUMBER(G66), (SUM(E66:H66)/SUM(E67:H67)), E68))</f>
        <v>#N/A</v>
      </c>
      <c r="F69" s="959"/>
      <c r="G69" s="959"/>
      <c r="H69" s="959"/>
      <c r="I69" s="959"/>
      <c r="J69" s="960"/>
      <c r="K69" s="7"/>
      <c r="L69" s="6"/>
      <c r="M69" s="17"/>
      <c r="N69" s="135"/>
      <c r="P69" s="107"/>
      <c r="Q69" s="107"/>
      <c r="R69" s="107"/>
      <c r="S69" s="107"/>
      <c r="T69" s="107"/>
      <c r="U69" s="107"/>
      <c r="W69" s="9"/>
    </row>
    <row r="70" spans="1:23" s="24" customFormat="1" ht="16.5" hidden="1" customHeight="1">
      <c r="A70" s="6"/>
      <c r="B70" s="7"/>
      <c r="E70" s="106"/>
      <c r="F70" s="106"/>
      <c r="G70" s="106"/>
      <c r="H70" s="106"/>
      <c r="I70" s="106"/>
      <c r="J70" s="106"/>
      <c r="K70" s="7"/>
      <c r="L70" s="6"/>
      <c r="M70" s="17"/>
      <c r="N70" s="135"/>
      <c r="P70" s="114"/>
      <c r="Q70" s="114"/>
      <c r="R70" s="114"/>
      <c r="S70" s="114"/>
      <c r="T70" s="114"/>
      <c r="U70" s="114"/>
      <c r="W70" s="9"/>
    </row>
    <row r="71" spans="1:23" s="24" customFormat="1">
      <c r="A71" s="6"/>
      <c r="B71" s="6"/>
      <c r="C71" s="6"/>
      <c r="D71" s="6"/>
      <c r="E71" s="6"/>
      <c r="F71" s="6"/>
      <c r="G71" s="6"/>
      <c r="H71" s="6"/>
      <c r="I71" s="6"/>
      <c r="J71" s="6"/>
      <c r="K71" s="6"/>
      <c r="L71" s="6"/>
      <c r="M71" s="6"/>
      <c r="N71" s="6"/>
      <c r="O71" s="9"/>
      <c r="P71" s="136"/>
      <c r="Q71" s="136"/>
      <c r="R71" s="136"/>
      <c r="S71" s="136"/>
      <c r="T71" s="136"/>
      <c r="U71" s="136"/>
      <c r="V71" s="9"/>
      <c r="W71" s="9"/>
    </row>
    <row r="72" spans="1:23" hidden="1"/>
    <row r="73" spans="1:23" hidden="1">
      <c r="M73" s="234"/>
    </row>
    <row r="74" spans="1:23" hidden="1"/>
    <row r="75" spans="1:23" hidden="1"/>
    <row r="76" spans="1:23" hidden="1"/>
    <row r="77" spans="1:23" hidden="1"/>
    <row r="78" spans="1:23" hidden="1">
      <c r="M78" s="234"/>
    </row>
    <row r="79" spans="1:23" hidden="1"/>
    <row r="80" spans="1:23" hidden="1"/>
    <row r="81" spans="1:21" hidden="1"/>
    <row r="82" spans="1:21" hidden="1">
      <c r="A82" s="7"/>
      <c r="C82" s="7"/>
      <c r="F82" s="7"/>
      <c r="L82" s="7"/>
      <c r="N82" s="7"/>
      <c r="O82" s="7"/>
      <c r="P82" s="7"/>
      <c r="Q82" s="7"/>
      <c r="T82" s="7"/>
      <c r="U82" s="7"/>
    </row>
    <row r="83" spans="1:21" hidden="1">
      <c r="A83" s="7"/>
      <c r="C83" s="7"/>
      <c r="F83" s="7"/>
      <c r="L83" s="7"/>
      <c r="M83" s="235"/>
      <c r="N83" s="7"/>
      <c r="O83" s="7"/>
      <c r="P83" s="7"/>
      <c r="Q83" s="7"/>
      <c r="T83" s="7"/>
      <c r="U83" s="7"/>
    </row>
    <row r="84" spans="1:21" hidden="1">
      <c r="A84" s="7"/>
      <c r="C84" s="7"/>
      <c r="F84" s="7"/>
      <c r="L84" s="7"/>
      <c r="N84" s="7"/>
      <c r="O84" s="7"/>
      <c r="P84" s="7"/>
      <c r="Q84" s="7"/>
      <c r="T84" s="7"/>
      <c r="U84" s="7"/>
    </row>
    <row r="85" spans="1:21" hidden="1">
      <c r="A85" s="7"/>
      <c r="C85" s="7"/>
      <c r="F85" s="7"/>
      <c r="L85" s="7"/>
      <c r="N85" s="7"/>
      <c r="O85" s="7"/>
      <c r="P85" s="7"/>
      <c r="Q85" s="7"/>
      <c r="T85" s="7"/>
      <c r="U85" s="7"/>
    </row>
    <row r="86" spans="1:21" hidden="1">
      <c r="A86" s="7"/>
      <c r="C86" s="7"/>
      <c r="F86" s="7"/>
      <c r="L86" s="7"/>
      <c r="N86" s="7"/>
      <c r="O86" s="7"/>
      <c r="P86" s="7"/>
      <c r="Q86" s="7"/>
      <c r="T86" s="7"/>
      <c r="U86" s="7"/>
    </row>
    <row r="87" spans="1:21" hidden="1">
      <c r="A87" s="7"/>
      <c r="C87" s="7"/>
      <c r="F87" s="7"/>
      <c r="L87" s="7"/>
      <c r="N87" s="7"/>
      <c r="O87" s="7"/>
      <c r="P87" s="7"/>
      <c r="Q87" s="7"/>
      <c r="T87" s="7"/>
      <c r="U87" s="7"/>
    </row>
    <row r="88" spans="1:21" hidden="1">
      <c r="A88" s="7"/>
      <c r="C88" s="7"/>
      <c r="F88" s="7"/>
      <c r="L88" s="7"/>
      <c r="M88" s="234"/>
      <c r="N88" s="7"/>
      <c r="O88" s="7"/>
      <c r="P88" s="7"/>
      <c r="Q88" s="7"/>
      <c r="T88" s="7"/>
      <c r="U88" s="7"/>
    </row>
    <row r="89" spans="1:21" hidden="1">
      <c r="A89" s="7"/>
      <c r="C89" s="7"/>
      <c r="F89" s="7"/>
      <c r="L89" s="7"/>
      <c r="N89" s="7"/>
      <c r="O89" s="7"/>
      <c r="P89" s="7"/>
      <c r="Q89" s="7"/>
      <c r="T89" s="7"/>
      <c r="U89" s="7"/>
    </row>
    <row r="90" spans="1:21" hidden="1">
      <c r="A90" s="7"/>
      <c r="C90" s="7"/>
      <c r="F90" s="7"/>
      <c r="L90" s="7"/>
      <c r="N90" s="7"/>
      <c r="O90" s="7"/>
      <c r="P90" s="7"/>
      <c r="Q90" s="7"/>
      <c r="T90" s="7"/>
      <c r="U90" s="7"/>
    </row>
    <row r="91" spans="1:21" hidden="1">
      <c r="A91" s="7"/>
      <c r="C91" s="7"/>
      <c r="F91" s="7"/>
      <c r="L91" s="7"/>
      <c r="N91" s="7"/>
      <c r="O91" s="7"/>
      <c r="P91" s="7"/>
      <c r="Q91" s="7"/>
      <c r="T91" s="7"/>
      <c r="U91" s="7"/>
    </row>
    <row r="92" spans="1:21" hidden="1">
      <c r="A92" s="7"/>
      <c r="C92" s="7"/>
      <c r="F92" s="7"/>
      <c r="L92" s="7"/>
      <c r="N92" s="7"/>
      <c r="O92" s="7"/>
      <c r="P92" s="7"/>
      <c r="Q92" s="7"/>
      <c r="T92" s="7"/>
      <c r="U92" s="7"/>
    </row>
    <row r="93" spans="1:21" hidden="1">
      <c r="A93" s="7"/>
      <c r="C93" s="7"/>
      <c r="F93" s="7"/>
      <c r="L93" s="7"/>
      <c r="M93" s="236"/>
      <c r="N93" s="7"/>
      <c r="O93" s="7"/>
      <c r="P93" s="7"/>
      <c r="Q93" s="7"/>
      <c r="T93" s="7"/>
      <c r="U93" s="7"/>
    </row>
    <row r="94" spans="1:21" hidden="1">
      <c r="A94" s="7"/>
      <c r="C94" s="7"/>
      <c r="F94" s="7"/>
      <c r="L94" s="7"/>
      <c r="N94" s="7"/>
      <c r="O94" s="7"/>
      <c r="P94" s="7"/>
      <c r="Q94" s="7"/>
      <c r="T94" s="7"/>
      <c r="U94" s="7"/>
    </row>
    <row r="95" spans="1:21" hidden="1">
      <c r="A95" s="7"/>
      <c r="C95" s="7"/>
      <c r="F95" s="7"/>
      <c r="L95" s="7"/>
      <c r="N95" s="7"/>
      <c r="O95" s="7"/>
      <c r="P95" s="7"/>
      <c r="Q95" s="7"/>
      <c r="T95" s="7"/>
      <c r="U95" s="7"/>
    </row>
    <row r="96" spans="1:21" hidden="1">
      <c r="A96" s="7"/>
      <c r="C96" s="7"/>
      <c r="F96" s="7"/>
      <c r="L96" s="7"/>
      <c r="N96" s="7"/>
      <c r="O96" s="7"/>
      <c r="P96" s="7"/>
      <c r="Q96" s="7"/>
      <c r="T96" s="7"/>
      <c r="U96" s="7"/>
    </row>
    <row r="97" spans="1:21" hidden="1">
      <c r="A97" s="7"/>
      <c r="C97" s="7"/>
      <c r="F97" s="7"/>
      <c r="L97" s="7"/>
      <c r="N97" s="7"/>
      <c r="O97" s="7"/>
      <c r="P97" s="7"/>
      <c r="Q97" s="7"/>
      <c r="T97" s="7"/>
      <c r="U97" s="7"/>
    </row>
    <row r="98" spans="1:21" hidden="1">
      <c r="A98" s="7"/>
      <c r="C98" s="7"/>
      <c r="F98" s="7"/>
      <c r="L98" s="7"/>
      <c r="M98" s="237"/>
      <c r="N98" s="7"/>
      <c r="O98" s="7"/>
      <c r="P98" s="7"/>
      <c r="Q98" s="7"/>
      <c r="T98" s="7"/>
      <c r="U98" s="7"/>
    </row>
    <row r="99" spans="1:21" hidden="1">
      <c r="A99" s="7"/>
      <c r="C99" s="7"/>
      <c r="F99" s="7"/>
      <c r="L99" s="7"/>
      <c r="N99" s="7"/>
      <c r="O99" s="7"/>
      <c r="P99" s="7"/>
      <c r="Q99" s="7"/>
      <c r="T99" s="7"/>
      <c r="U99" s="7"/>
    </row>
    <row r="100" spans="1:21" hidden="1">
      <c r="A100" s="7"/>
      <c r="C100" s="7"/>
      <c r="F100" s="7"/>
      <c r="L100" s="7"/>
      <c r="N100" s="7"/>
      <c r="O100" s="7"/>
      <c r="P100" s="7"/>
      <c r="Q100" s="7"/>
      <c r="T100" s="7"/>
      <c r="U100" s="7"/>
    </row>
    <row r="101" spans="1:21" hidden="1">
      <c r="A101" s="7"/>
      <c r="C101" s="7"/>
      <c r="F101" s="7"/>
      <c r="L101" s="7"/>
      <c r="N101" s="7"/>
      <c r="O101" s="7"/>
      <c r="P101" s="7"/>
      <c r="Q101" s="7"/>
      <c r="T101" s="7"/>
      <c r="U101" s="7"/>
    </row>
    <row r="102" spans="1:21" hidden="1">
      <c r="A102" s="7"/>
      <c r="C102" s="7"/>
      <c r="F102" s="7"/>
      <c r="L102" s="7"/>
      <c r="N102" s="7"/>
      <c r="O102" s="7"/>
      <c r="P102" s="7"/>
      <c r="Q102" s="7"/>
      <c r="T102" s="7"/>
      <c r="U102" s="7"/>
    </row>
    <row r="103" spans="1:21" hidden="1">
      <c r="A103" s="7"/>
      <c r="C103" s="7"/>
      <c r="F103" s="7"/>
      <c r="L103" s="7"/>
      <c r="M103" s="238"/>
      <c r="N103" s="7"/>
      <c r="O103" s="7"/>
      <c r="P103" s="7"/>
      <c r="Q103" s="7"/>
      <c r="T103" s="7"/>
      <c r="U103" s="7"/>
    </row>
    <row r="104" spans="1:21" hidden="1">
      <c r="A104" s="7"/>
      <c r="C104" s="7"/>
      <c r="F104" s="7"/>
      <c r="L104" s="7"/>
      <c r="N104" s="7"/>
      <c r="O104" s="7"/>
      <c r="P104" s="7"/>
      <c r="Q104" s="7"/>
      <c r="T104" s="7"/>
      <c r="U104" s="7"/>
    </row>
    <row r="105" spans="1:21" hidden="1">
      <c r="A105" s="7"/>
      <c r="C105" s="7"/>
      <c r="F105" s="7"/>
      <c r="L105" s="7"/>
      <c r="N105" s="7"/>
      <c r="O105" s="7"/>
      <c r="P105" s="7"/>
      <c r="Q105" s="7"/>
      <c r="T105" s="7"/>
      <c r="U105" s="7"/>
    </row>
    <row r="106" spans="1:21" hidden="1">
      <c r="A106" s="7"/>
      <c r="C106" s="7"/>
      <c r="F106" s="7"/>
      <c r="L106" s="7"/>
      <c r="N106" s="7"/>
      <c r="O106" s="7"/>
      <c r="P106" s="7"/>
      <c r="Q106" s="7"/>
      <c r="T106" s="7"/>
      <c r="U106" s="7"/>
    </row>
    <row r="107" spans="1:21" hidden="1">
      <c r="A107" s="7"/>
      <c r="C107" s="7"/>
      <c r="F107" s="7"/>
      <c r="L107" s="7"/>
      <c r="N107" s="7"/>
      <c r="O107" s="7"/>
      <c r="P107" s="7"/>
      <c r="Q107" s="7"/>
      <c r="T107" s="7"/>
      <c r="U107" s="7"/>
    </row>
    <row r="108" spans="1:21" hidden="1">
      <c r="A108" s="7"/>
      <c r="C108" s="7"/>
      <c r="F108" s="7"/>
      <c r="L108" s="7"/>
      <c r="N108" s="7"/>
      <c r="O108" s="7"/>
      <c r="P108" s="7"/>
      <c r="Q108" s="7"/>
      <c r="T108" s="7"/>
      <c r="U108" s="7"/>
    </row>
    <row r="109" spans="1:21" hidden="1">
      <c r="A109" s="7"/>
      <c r="C109" s="7"/>
      <c r="F109" s="7"/>
      <c r="L109" s="7"/>
      <c r="N109" s="7"/>
      <c r="O109" s="7"/>
      <c r="P109" s="7"/>
      <c r="Q109" s="7"/>
      <c r="T109" s="7"/>
      <c r="U109" s="7"/>
    </row>
    <row r="110" spans="1:21" hidden="1">
      <c r="A110" s="7"/>
      <c r="C110" s="7"/>
      <c r="F110" s="7"/>
      <c r="L110" s="7"/>
      <c r="N110" s="7"/>
      <c r="O110" s="7"/>
      <c r="P110" s="7"/>
      <c r="Q110" s="7"/>
      <c r="T110" s="7"/>
      <c r="U110" s="7"/>
    </row>
    <row r="111" spans="1:21" hidden="1">
      <c r="A111" s="7"/>
      <c r="C111" s="7"/>
      <c r="F111" s="7"/>
      <c r="L111" s="7"/>
      <c r="N111" s="7"/>
      <c r="O111" s="7"/>
      <c r="P111" s="7"/>
      <c r="Q111" s="7"/>
      <c r="T111" s="7"/>
      <c r="U111" s="7"/>
    </row>
    <row r="112" spans="1:21" hidden="1">
      <c r="A112" s="7"/>
      <c r="C112" s="7"/>
      <c r="F112" s="7"/>
      <c r="L112" s="7"/>
      <c r="N112" s="7"/>
      <c r="O112" s="7"/>
      <c r="P112" s="7"/>
      <c r="Q112" s="7"/>
      <c r="T112" s="7"/>
      <c r="U112" s="7"/>
    </row>
    <row r="113" spans="1:21" hidden="1">
      <c r="A113" s="7"/>
      <c r="C113" s="7"/>
      <c r="F113" s="7"/>
      <c r="L113" s="7"/>
      <c r="N113" s="7"/>
      <c r="O113" s="7"/>
      <c r="P113" s="7"/>
      <c r="Q113" s="7"/>
      <c r="T113" s="7"/>
      <c r="U113" s="7"/>
    </row>
    <row r="114" spans="1:21" hidden="1">
      <c r="A114" s="7"/>
      <c r="C114" s="7"/>
      <c r="F114" s="7"/>
      <c r="L114" s="7"/>
      <c r="M114" s="7"/>
      <c r="N114" s="7"/>
      <c r="O114" s="7"/>
      <c r="P114" s="7"/>
      <c r="Q114" s="7"/>
      <c r="T114" s="7"/>
      <c r="U114" s="7"/>
    </row>
    <row r="115" spans="1:21" hidden="1">
      <c r="A115" s="7"/>
      <c r="C115" s="7"/>
      <c r="F115" s="7"/>
      <c r="L115" s="7"/>
      <c r="M115" s="7"/>
      <c r="N115" s="7"/>
      <c r="O115" s="7"/>
      <c r="P115" s="7"/>
      <c r="Q115" s="7"/>
      <c r="T115" s="7"/>
      <c r="U115" s="7"/>
    </row>
    <row r="116" spans="1:21" hidden="1">
      <c r="A116" s="7"/>
      <c r="C116" s="7"/>
      <c r="F116" s="7"/>
      <c r="L116" s="7"/>
      <c r="M116" s="7"/>
      <c r="N116" s="7"/>
      <c r="O116" s="7"/>
      <c r="P116" s="7"/>
      <c r="Q116" s="7"/>
      <c r="T116" s="7"/>
      <c r="U116" s="7"/>
    </row>
    <row r="117" spans="1:21" hidden="1">
      <c r="A117" s="7"/>
      <c r="C117" s="7"/>
      <c r="F117" s="7"/>
      <c r="K117" s="6"/>
      <c r="L117" s="7"/>
      <c r="M117" s="7"/>
      <c r="N117" s="7"/>
      <c r="O117" s="7"/>
      <c r="P117" s="7"/>
      <c r="Q117" s="7"/>
      <c r="T117" s="7"/>
      <c r="U117" s="7"/>
    </row>
    <row r="118" spans="1:21" hidden="1">
      <c r="A118" s="7"/>
      <c r="C118" s="7"/>
      <c r="F118" s="7"/>
      <c r="L118" s="7"/>
      <c r="M118" s="7"/>
      <c r="N118" s="7"/>
      <c r="O118" s="7"/>
      <c r="P118" s="7"/>
      <c r="Q118" s="7"/>
      <c r="T118" s="7"/>
      <c r="U118" s="7"/>
    </row>
    <row r="119" spans="1:21" hidden="1">
      <c r="A119" s="7"/>
      <c r="C119" s="7"/>
      <c r="F119" s="7"/>
      <c r="L119" s="7"/>
      <c r="M119" s="7"/>
      <c r="N119" s="7"/>
      <c r="O119" s="7"/>
      <c r="P119" s="7"/>
      <c r="Q119" s="7"/>
      <c r="T119" s="7"/>
      <c r="U119" s="7"/>
    </row>
    <row r="120" spans="1:21" hidden="1">
      <c r="A120" s="7"/>
      <c r="C120" s="7"/>
      <c r="F120" s="7"/>
      <c r="L120" s="7"/>
      <c r="M120" s="7"/>
      <c r="N120" s="7"/>
      <c r="O120" s="7"/>
      <c r="P120" s="7"/>
      <c r="Q120" s="7"/>
      <c r="T120" s="7"/>
      <c r="U120" s="7"/>
    </row>
    <row r="121" spans="1:21" hidden="1">
      <c r="A121" s="7"/>
      <c r="C121" s="7"/>
      <c r="F121" s="7"/>
      <c r="L121" s="7"/>
      <c r="M121" s="7"/>
      <c r="N121" s="7"/>
      <c r="O121" s="7"/>
      <c r="P121" s="7"/>
      <c r="Q121" s="7"/>
      <c r="T121" s="7"/>
      <c r="U121" s="7"/>
    </row>
    <row r="122" spans="1:21" hidden="1">
      <c r="A122" s="7"/>
      <c r="C122" s="7"/>
      <c r="F122" s="7"/>
      <c r="L122" s="7"/>
      <c r="M122" s="7"/>
      <c r="N122" s="7"/>
      <c r="O122" s="7"/>
      <c r="P122" s="7"/>
      <c r="Q122" s="7"/>
      <c r="T122" s="7"/>
      <c r="U122" s="7"/>
    </row>
    <row r="123" spans="1:21" hidden="1">
      <c r="A123" s="7"/>
      <c r="C123" s="7"/>
      <c r="F123" s="7"/>
      <c r="L123" s="7"/>
      <c r="M123" s="7"/>
      <c r="N123" s="7"/>
      <c r="O123" s="7"/>
      <c r="P123" s="7"/>
      <c r="Q123" s="7"/>
      <c r="T123" s="7"/>
      <c r="U123" s="7"/>
    </row>
    <row r="124" spans="1:21" hidden="1">
      <c r="A124" s="7"/>
      <c r="C124" s="7"/>
      <c r="F124" s="7"/>
      <c r="L124" s="7"/>
      <c r="M124" s="7"/>
      <c r="N124" s="7"/>
      <c r="O124" s="7"/>
      <c r="P124" s="7"/>
      <c r="Q124" s="7"/>
      <c r="T124" s="7"/>
      <c r="U124" s="7"/>
    </row>
    <row r="125" spans="1:21" hidden="1">
      <c r="A125" s="7"/>
      <c r="C125" s="7"/>
      <c r="F125" s="7"/>
      <c r="L125" s="7"/>
      <c r="M125" s="7"/>
      <c r="N125" s="7"/>
      <c r="O125" s="7"/>
      <c r="P125" s="7"/>
      <c r="Q125" s="7"/>
      <c r="T125" s="7"/>
      <c r="U125" s="7"/>
    </row>
    <row r="126" spans="1:21" hidden="1">
      <c r="A126" s="7"/>
      <c r="C126" s="7"/>
      <c r="F126" s="7"/>
      <c r="L126" s="7"/>
      <c r="M126" s="7"/>
      <c r="N126" s="7"/>
      <c r="O126" s="7"/>
      <c r="P126" s="7"/>
      <c r="Q126" s="7"/>
      <c r="T126" s="7"/>
      <c r="U126" s="7"/>
    </row>
    <row r="127" spans="1:21" hidden="1">
      <c r="A127" s="7"/>
      <c r="C127" s="7"/>
      <c r="F127" s="7"/>
      <c r="L127" s="7"/>
      <c r="M127" s="7"/>
      <c r="N127" s="7"/>
      <c r="O127" s="7"/>
      <c r="P127" s="7"/>
      <c r="Q127" s="7"/>
      <c r="T127" s="7"/>
      <c r="U127" s="7"/>
    </row>
    <row r="128" spans="1:21" hidden="1">
      <c r="A128" s="7"/>
      <c r="C128" s="7"/>
      <c r="F128" s="7"/>
      <c r="L128" s="7"/>
      <c r="M128" s="7"/>
      <c r="N128" s="7"/>
      <c r="O128" s="7"/>
      <c r="P128" s="7"/>
      <c r="Q128" s="7"/>
      <c r="T128" s="7"/>
      <c r="U128" s="7"/>
    </row>
    <row r="129" spans="1:21" hidden="1">
      <c r="A129" s="7"/>
      <c r="C129" s="7"/>
      <c r="F129" s="7"/>
      <c r="L129" s="7"/>
      <c r="M129" s="7"/>
      <c r="N129" s="7"/>
      <c r="O129" s="7"/>
      <c r="P129" s="7"/>
      <c r="Q129" s="7"/>
      <c r="T129" s="7"/>
      <c r="U129" s="7"/>
    </row>
    <row r="130" spans="1:21" hidden="1">
      <c r="A130" s="7"/>
      <c r="C130" s="7"/>
      <c r="F130" s="7"/>
      <c r="L130" s="7"/>
      <c r="M130" s="7"/>
      <c r="N130" s="7"/>
      <c r="O130" s="7"/>
      <c r="P130" s="7"/>
      <c r="Q130" s="7"/>
      <c r="T130" s="7"/>
      <c r="U130" s="7"/>
    </row>
    <row r="131" spans="1:21" hidden="1">
      <c r="A131" s="7"/>
      <c r="C131" s="7"/>
      <c r="F131" s="7"/>
      <c r="L131" s="7"/>
      <c r="M131" s="7"/>
      <c r="N131" s="7"/>
      <c r="O131" s="7"/>
      <c r="P131" s="7"/>
      <c r="Q131" s="7"/>
      <c r="T131" s="7"/>
      <c r="U131" s="7"/>
    </row>
    <row r="132" spans="1:21" hidden="1">
      <c r="A132" s="7"/>
      <c r="C132" s="7"/>
      <c r="F132" s="7"/>
      <c r="L132" s="7"/>
      <c r="M132" s="7"/>
      <c r="N132" s="7"/>
      <c r="O132" s="7"/>
      <c r="P132" s="7"/>
      <c r="Q132" s="7"/>
      <c r="T132" s="7"/>
      <c r="U132" s="7"/>
    </row>
    <row r="133" spans="1:21" hidden="1">
      <c r="A133" s="7"/>
      <c r="C133" s="7"/>
      <c r="F133" s="7"/>
      <c r="L133" s="7"/>
      <c r="M133" s="7"/>
      <c r="N133" s="7"/>
      <c r="O133" s="7"/>
      <c r="P133" s="7"/>
      <c r="Q133" s="7"/>
      <c r="T133" s="7"/>
      <c r="U133" s="7"/>
    </row>
    <row r="134" spans="1:21" hidden="1">
      <c r="A134" s="7"/>
      <c r="C134" s="7"/>
      <c r="F134" s="7"/>
      <c r="L134" s="7"/>
      <c r="M134" s="7"/>
      <c r="N134" s="7"/>
      <c r="O134" s="7"/>
      <c r="P134" s="7"/>
      <c r="Q134" s="7"/>
      <c r="T134" s="7"/>
      <c r="U134" s="7"/>
    </row>
    <row r="135" spans="1:21" hidden="1">
      <c r="A135" s="7"/>
      <c r="C135" s="7"/>
      <c r="F135" s="7"/>
      <c r="L135" s="7"/>
      <c r="M135" s="7"/>
      <c r="N135" s="7"/>
      <c r="O135" s="7"/>
      <c r="P135" s="7"/>
      <c r="Q135" s="7"/>
      <c r="T135" s="7"/>
      <c r="U135" s="7"/>
    </row>
    <row r="136" spans="1:21" hidden="1">
      <c r="A136" s="7"/>
      <c r="C136" s="7"/>
      <c r="F136" s="7"/>
      <c r="L136" s="7"/>
      <c r="M136" s="7"/>
      <c r="N136" s="7"/>
      <c r="O136" s="7"/>
      <c r="P136" s="7"/>
      <c r="Q136" s="7"/>
      <c r="T136" s="7"/>
      <c r="U136" s="7"/>
    </row>
    <row r="137" spans="1:21" hidden="1">
      <c r="A137" s="7"/>
      <c r="C137" s="7"/>
      <c r="F137" s="7"/>
      <c r="L137" s="7"/>
      <c r="M137" s="7"/>
      <c r="N137" s="7"/>
      <c r="O137" s="7"/>
      <c r="P137" s="7"/>
      <c r="Q137" s="7"/>
      <c r="T137" s="7"/>
      <c r="U137" s="7"/>
    </row>
    <row r="138" spans="1:21" hidden="1">
      <c r="A138" s="7"/>
      <c r="C138" s="7"/>
      <c r="F138" s="7"/>
      <c r="L138" s="7"/>
      <c r="M138" s="7"/>
      <c r="N138" s="7"/>
      <c r="O138" s="7"/>
      <c r="P138" s="7"/>
      <c r="Q138" s="7"/>
      <c r="T138" s="7"/>
      <c r="U138" s="7"/>
    </row>
    <row r="139" spans="1:21" hidden="1">
      <c r="A139" s="7"/>
      <c r="C139" s="7"/>
      <c r="F139" s="7"/>
      <c r="L139" s="7"/>
      <c r="M139" s="7"/>
      <c r="N139" s="7"/>
      <c r="O139" s="7"/>
      <c r="P139" s="7"/>
      <c r="Q139" s="7"/>
      <c r="T139" s="7"/>
      <c r="U139" s="7"/>
    </row>
    <row r="140" spans="1:21" hidden="1">
      <c r="A140" s="7"/>
      <c r="C140" s="7"/>
      <c r="F140" s="7"/>
      <c r="L140" s="7"/>
      <c r="M140" s="7"/>
      <c r="N140" s="7"/>
      <c r="O140" s="7"/>
      <c r="P140" s="7"/>
      <c r="Q140" s="7"/>
      <c r="T140" s="7"/>
      <c r="U140" s="7"/>
    </row>
    <row r="141" spans="1:21" hidden="1">
      <c r="A141" s="7"/>
      <c r="C141" s="7"/>
      <c r="F141" s="7"/>
      <c r="L141" s="7"/>
      <c r="M141" s="7"/>
      <c r="N141" s="7"/>
      <c r="O141" s="7"/>
      <c r="P141" s="7"/>
      <c r="Q141" s="7"/>
      <c r="T141" s="7"/>
      <c r="U141" s="7"/>
    </row>
    <row r="142" spans="1:21" hidden="1">
      <c r="A142" s="7"/>
      <c r="C142" s="7"/>
      <c r="F142" s="7"/>
      <c r="L142" s="7"/>
      <c r="M142" s="7"/>
      <c r="N142" s="7"/>
      <c r="O142" s="7"/>
      <c r="P142" s="7"/>
      <c r="Q142" s="7"/>
      <c r="T142" s="7"/>
      <c r="U142" s="7"/>
    </row>
    <row r="143" spans="1:21" hidden="1">
      <c r="A143" s="7"/>
      <c r="C143" s="7"/>
      <c r="F143" s="7"/>
      <c r="L143" s="7"/>
      <c r="M143" s="7"/>
      <c r="N143" s="7"/>
      <c r="O143" s="7"/>
      <c r="P143" s="7"/>
      <c r="Q143" s="7"/>
      <c r="T143" s="7"/>
      <c r="U143" s="7"/>
    </row>
    <row r="144" spans="1:21"/>
  </sheetData>
  <sheetProtection password="DC2B" sheet="1" objects="1" scenarios="1" selectLockedCells="1"/>
  <mergeCells count="78">
    <mergeCell ref="P43:R43"/>
    <mergeCell ref="E68:F68"/>
    <mergeCell ref="G68:H68"/>
    <mergeCell ref="I68:J68"/>
    <mergeCell ref="E69:J69"/>
    <mergeCell ref="E66:F66"/>
    <mergeCell ref="G66:H66"/>
    <mergeCell ref="I66:J66"/>
    <mergeCell ref="E67:F67"/>
    <mergeCell ref="G67:H67"/>
    <mergeCell ref="I67:J67"/>
    <mergeCell ref="E61:F61"/>
    <mergeCell ref="G61:H61"/>
    <mergeCell ref="I61:J61"/>
    <mergeCell ref="E62:F62"/>
    <mergeCell ref="E64:J64"/>
    <mergeCell ref="D65:J65"/>
    <mergeCell ref="G58:H58"/>
    <mergeCell ref="I58:J58"/>
    <mergeCell ref="E59:J59"/>
    <mergeCell ref="D60:J60"/>
    <mergeCell ref="G62:H62"/>
    <mergeCell ref="I62:J62"/>
    <mergeCell ref="E63:F63"/>
    <mergeCell ref="G63:H63"/>
    <mergeCell ref="I63:J63"/>
    <mergeCell ref="G56:H56"/>
    <mergeCell ref="I56:J56"/>
    <mergeCell ref="E57:F57"/>
    <mergeCell ref="G57:H57"/>
    <mergeCell ref="I57:J57"/>
    <mergeCell ref="C49:C69"/>
    <mergeCell ref="D49:J49"/>
    <mergeCell ref="D50:J50"/>
    <mergeCell ref="E51:F51"/>
    <mergeCell ref="G51:H51"/>
    <mergeCell ref="I51:J51"/>
    <mergeCell ref="E52:F52"/>
    <mergeCell ref="G52:H52"/>
    <mergeCell ref="I52:J52"/>
    <mergeCell ref="E53:F53"/>
    <mergeCell ref="G53:H53"/>
    <mergeCell ref="I53:J53"/>
    <mergeCell ref="E54:J54"/>
    <mergeCell ref="D55:J55"/>
    <mergeCell ref="E56:F56"/>
    <mergeCell ref="E58:F58"/>
    <mergeCell ref="C4:C13"/>
    <mergeCell ref="D24:J24"/>
    <mergeCell ref="C24:C29"/>
    <mergeCell ref="C30:C41"/>
    <mergeCell ref="D7:D8"/>
    <mergeCell ref="O14:O23"/>
    <mergeCell ref="O24:O29"/>
    <mergeCell ref="O30:O41"/>
    <mergeCell ref="D14:J14"/>
    <mergeCell ref="D4:J4"/>
    <mergeCell ref="D1:J1"/>
    <mergeCell ref="C2:D3"/>
    <mergeCell ref="E2:F2"/>
    <mergeCell ref="G2:H2"/>
    <mergeCell ref="I2:J2"/>
    <mergeCell ref="P2:R2"/>
    <mergeCell ref="C42:C45"/>
    <mergeCell ref="C46:J46"/>
    <mergeCell ref="G42:H42"/>
    <mergeCell ref="E42:F42"/>
    <mergeCell ref="I42:J42"/>
    <mergeCell ref="E44:F44"/>
    <mergeCell ref="E43:F43"/>
    <mergeCell ref="G43:H43"/>
    <mergeCell ref="I43:J43"/>
    <mergeCell ref="E45:J45"/>
    <mergeCell ref="I44:J44"/>
    <mergeCell ref="G44:H44"/>
    <mergeCell ref="D30:J30"/>
    <mergeCell ref="C14:C23"/>
    <mergeCell ref="O4:O13"/>
  </mergeCells>
  <phoneticPr fontId="13" type="noConversion"/>
  <conditionalFormatting sqref="F15:F23 F25:F29 F31:F41 F5:F6 F8:F13">
    <cfRule type="expression" dxfId="265" priority="80" stopIfTrue="1">
      <formula>ISBLANK(E5)</formula>
    </cfRule>
    <cfRule type="expression" dxfId="264" priority="81" stopIfTrue="1">
      <formula>NOT(ISBLANK(E5))</formula>
    </cfRule>
  </conditionalFormatting>
  <conditionalFormatting sqref="F32:F41">
    <cfRule type="expression" dxfId="263" priority="69" stopIfTrue="1">
      <formula>IF($E$31="NO", NOT(ISBLANK(E32)), IF($E$31="YES", ISBLANK(E32), ISBLANK(E32)))</formula>
    </cfRule>
    <cfRule type="expression" dxfId="262" priority="78" stopIfTrue="1">
      <formula>IF($E$31="NO", ISBLANK(E32), IF($E$31="YES", NOT(ISBLANK(E32)), NOT(ISBLANK(E32))))</formula>
    </cfRule>
  </conditionalFormatting>
  <conditionalFormatting sqref="H5:H6 H8:H13">
    <cfRule type="expression" dxfId="261" priority="67" stopIfTrue="1">
      <formula>ISBLANK(G5)</formula>
    </cfRule>
    <cfRule type="expression" dxfId="260" priority="68" stopIfTrue="1">
      <formula>NOT(ISBLANK(G5))</formula>
    </cfRule>
  </conditionalFormatting>
  <conditionalFormatting sqref="J5:J6 J8:J13">
    <cfRule type="expression" dxfId="259" priority="65" stopIfTrue="1">
      <formula>ISBLANK(I5)</formula>
    </cfRule>
    <cfRule type="expression" dxfId="258" priority="66" stopIfTrue="1">
      <formula>NOT(ISBLANK(I5))</formula>
    </cfRule>
  </conditionalFormatting>
  <conditionalFormatting sqref="H15:H23">
    <cfRule type="expression" dxfId="257" priority="63" stopIfTrue="1">
      <formula>ISBLANK(G15)</formula>
    </cfRule>
    <cfRule type="expression" dxfId="256" priority="64" stopIfTrue="1">
      <formula>NOT(ISBLANK(G15))</formula>
    </cfRule>
  </conditionalFormatting>
  <conditionalFormatting sqref="J15:J23">
    <cfRule type="expression" dxfId="255" priority="61" stopIfTrue="1">
      <formula>ISBLANK(I15)</formula>
    </cfRule>
    <cfRule type="expression" dxfId="254" priority="62" stopIfTrue="1">
      <formula>NOT(ISBLANK(I15))</formula>
    </cfRule>
  </conditionalFormatting>
  <conditionalFormatting sqref="H25:H29">
    <cfRule type="expression" dxfId="253" priority="59" stopIfTrue="1">
      <formula>ISBLANK(G25)</formula>
    </cfRule>
    <cfRule type="expression" dxfId="252" priority="60" stopIfTrue="1">
      <formula>NOT(ISBLANK(G25))</formula>
    </cfRule>
  </conditionalFormatting>
  <conditionalFormatting sqref="J25:J29">
    <cfRule type="expression" dxfId="251" priority="57" stopIfTrue="1">
      <formula>ISBLANK(I25)</formula>
    </cfRule>
    <cfRule type="expression" dxfId="250" priority="58" stopIfTrue="1">
      <formula>NOT(ISBLANK(I25))</formula>
    </cfRule>
  </conditionalFormatting>
  <conditionalFormatting sqref="H31:H41">
    <cfRule type="expression" dxfId="249" priority="55" stopIfTrue="1">
      <formula>ISBLANK(G31)</formula>
    </cfRule>
    <cfRule type="expression" dxfId="248" priority="56" stopIfTrue="1">
      <formula>NOT(ISBLANK(G31))</formula>
    </cfRule>
  </conditionalFormatting>
  <conditionalFormatting sqref="H32:H41">
    <cfRule type="expression" dxfId="247" priority="53" stopIfTrue="1">
      <formula>IF($G$31="NO", NOT(ISBLANK(G32)), IF($G$31="YES", ISBLANK(G32), ISBLANK(G32)))</formula>
    </cfRule>
    <cfRule type="expression" dxfId="246" priority="54" stopIfTrue="1">
      <formula>IF($G$31="NO", ISBLANK(G32), IF($G$31="YES", NOT(ISBLANK(G32)), NOT(ISBLANK(G32))))</formula>
    </cfRule>
  </conditionalFormatting>
  <conditionalFormatting sqref="J31:J41">
    <cfRule type="expression" dxfId="245" priority="51" stopIfTrue="1">
      <formula>ISBLANK(I31)</formula>
    </cfRule>
    <cfRule type="expression" dxfId="244" priority="52" stopIfTrue="1">
      <formula>NOT(ISBLANK(I31))</formula>
    </cfRule>
  </conditionalFormatting>
  <conditionalFormatting sqref="J32:J41">
    <cfRule type="expression" dxfId="243" priority="49" stopIfTrue="1">
      <formula>IF($I$31="NO", NOT(ISBLANK(I32)), IF($I$31="YES", ISBLANK(I32), ISBLANK(I32)))</formula>
    </cfRule>
    <cfRule type="expression" dxfId="242" priority="50" stopIfTrue="1">
      <formula>IF($I$31="NO", ISBLANK(I32), IF($I$31="YES", NOT(ISBLANK(I32)), NOT(ISBLANK(I32))))</formula>
    </cfRule>
  </conditionalFormatting>
  <conditionalFormatting sqref="H5">
    <cfRule type="expression" dxfId="241" priority="47" stopIfTrue="1">
      <formula>ISBLANK(G5)</formula>
    </cfRule>
    <cfRule type="expression" dxfId="240" priority="48" stopIfTrue="1">
      <formula>NOT(ISBLANK(G5))</formula>
    </cfRule>
  </conditionalFormatting>
  <conditionalFormatting sqref="J5">
    <cfRule type="expression" dxfId="239" priority="45" stopIfTrue="1">
      <formula>ISBLANK(I5)</formula>
    </cfRule>
    <cfRule type="expression" dxfId="238" priority="46" stopIfTrue="1">
      <formula>NOT(ISBLANK(I5))</formula>
    </cfRule>
  </conditionalFormatting>
  <conditionalFormatting sqref="H8">
    <cfRule type="expression" dxfId="237" priority="43" stopIfTrue="1">
      <formula>ISBLANK(G8)</formula>
    </cfRule>
    <cfRule type="expression" dxfId="236" priority="44" stopIfTrue="1">
      <formula>NOT(ISBLANK(G8))</formula>
    </cfRule>
  </conditionalFormatting>
  <conditionalFormatting sqref="J8">
    <cfRule type="expression" dxfId="235" priority="41" stopIfTrue="1">
      <formula>ISBLANK(I8)</formula>
    </cfRule>
    <cfRule type="expression" dxfId="234" priority="42" stopIfTrue="1">
      <formula>NOT(ISBLANK(I8))</formula>
    </cfRule>
  </conditionalFormatting>
  <conditionalFormatting sqref="H22:H23">
    <cfRule type="expression" dxfId="233" priority="39" stopIfTrue="1">
      <formula>IF($G$21="NO", NOT(ISBLANK(G21)), IF($G$21="YES", ISBLANK(G21), ISBLANK(G21)))</formula>
    </cfRule>
  </conditionalFormatting>
  <conditionalFormatting sqref="H23">
    <cfRule type="expression" dxfId="232" priority="37" stopIfTrue="1">
      <formula>ISBLANK(G23)</formula>
    </cfRule>
    <cfRule type="expression" dxfId="231" priority="38" stopIfTrue="1">
      <formula>NOT(ISBLANK(G23))</formula>
    </cfRule>
  </conditionalFormatting>
  <conditionalFormatting sqref="H23">
    <cfRule type="expression" dxfId="230" priority="35" stopIfTrue="1">
      <formula>ISBLANK(G23)</formula>
    </cfRule>
    <cfRule type="expression" dxfId="229" priority="36" stopIfTrue="1">
      <formula>NOT(ISBLANK(G23))</formula>
    </cfRule>
  </conditionalFormatting>
  <conditionalFormatting sqref="J22">
    <cfRule type="expression" dxfId="228" priority="33" stopIfTrue="1">
      <formula>ISBLANK(I22)</formula>
    </cfRule>
    <cfRule type="expression" dxfId="227" priority="34" stopIfTrue="1">
      <formula>NOT(ISBLANK(I22))</formula>
    </cfRule>
  </conditionalFormatting>
  <conditionalFormatting sqref="J23">
    <cfRule type="expression" dxfId="226" priority="31" stopIfTrue="1">
      <formula>ISBLANK(I23)</formula>
    </cfRule>
    <cfRule type="expression" dxfId="225" priority="32" stopIfTrue="1">
      <formula>NOT(ISBLANK(I23))</formula>
    </cfRule>
  </conditionalFormatting>
  <conditionalFormatting sqref="H22">
    <cfRule type="expression" dxfId="224" priority="29" stopIfTrue="1">
      <formula>ISBLANK(G22)</formula>
    </cfRule>
    <cfRule type="expression" dxfId="223" priority="30" stopIfTrue="1">
      <formula>NOT(ISBLANK(G22))</formula>
    </cfRule>
  </conditionalFormatting>
  <conditionalFormatting sqref="J22">
    <cfRule type="expression" dxfId="222" priority="27" stopIfTrue="1">
      <formula>ISBLANK(I22)</formula>
    </cfRule>
    <cfRule type="expression" dxfId="221" priority="28" stopIfTrue="1">
      <formula>NOT(ISBLANK(I22))</formula>
    </cfRule>
  </conditionalFormatting>
  <conditionalFormatting sqref="F22">
    <cfRule type="expression" dxfId="220" priority="24">
      <formula>IF($E$21="NO", NOT(ISBLANK(E21)), IF($E$21="YES", ISBLANK(E21), ISBLANK(F21)))</formula>
    </cfRule>
    <cfRule type="expression" dxfId="219" priority="26" stopIfTrue="1">
      <formula>IF($F$21="NO", NOT(ISBLANK(F21)), IF($F$21="YES", ISBLANK(F21), ISBLANK(F21)))</formula>
    </cfRule>
  </conditionalFormatting>
  <conditionalFormatting sqref="F22">
    <cfRule type="expression" dxfId="218" priority="19" stopIfTrue="1">
      <formula>ISBLANK(E22)</formula>
    </cfRule>
    <cfRule type="expression" dxfId="217" priority="20" stopIfTrue="1">
      <formula>NOT(ISBLANK(E22))</formula>
    </cfRule>
  </conditionalFormatting>
  <conditionalFormatting sqref="F22">
    <cfRule type="expression" dxfId="216" priority="22" stopIfTrue="1">
      <formula>ISBLANK(E22)</formula>
    </cfRule>
    <cfRule type="expression" dxfId="215" priority="23" stopIfTrue="1">
      <formula>NOT(ISBLANK(E22))</formula>
    </cfRule>
  </conditionalFormatting>
  <conditionalFormatting sqref="F22">
    <cfRule type="expression" dxfId="214" priority="21" stopIfTrue="1">
      <formula>IF($G$21="NO", NOT(ISBLANK(E21)), IF($G$21="YES", ISBLANK(E21), ISBLANK(E21)))</formula>
    </cfRule>
  </conditionalFormatting>
  <conditionalFormatting sqref="H22">
    <cfRule type="expression" dxfId="213" priority="17" stopIfTrue="1">
      <formula>ISBLANK(G22)</formula>
    </cfRule>
    <cfRule type="expression" dxfId="212" priority="18" stopIfTrue="1">
      <formula>NOT(ISBLANK(G22))</formula>
    </cfRule>
  </conditionalFormatting>
  <conditionalFormatting sqref="H22">
    <cfRule type="expression" dxfId="211" priority="15">
      <formula>IF($E$21="NO", NOT(ISBLANK(G21)), IF($E$21="YES", ISBLANK(G21), ISBLANK(H21)))</formula>
    </cfRule>
    <cfRule type="expression" dxfId="210" priority="16" stopIfTrue="1">
      <formula>IF($F$21="NO", NOT(ISBLANK(H21)), IF($F$21="YES", ISBLANK(H21), ISBLANK(H21)))</formula>
    </cfRule>
  </conditionalFormatting>
  <conditionalFormatting sqref="H22">
    <cfRule type="expression" dxfId="209" priority="13" stopIfTrue="1">
      <formula>ISBLANK(G22)</formula>
    </cfRule>
    <cfRule type="expression" dxfId="208" priority="14" stopIfTrue="1">
      <formula>NOT(ISBLANK(G22))</formula>
    </cfRule>
  </conditionalFormatting>
  <conditionalFormatting sqref="H22">
    <cfRule type="expression" dxfId="207" priority="11" stopIfTrue="1">
      <formula>ISBLANK(G22)</formula>
    </cfRule>
    <cfRule type="expression" dxfId="206" priority="12" stopIfTrue="1">
      <formula>NOT(ISBLANK(G22))</formula>
    </cfRule>
  </conditionalFormatting>
  <conditionalFormatting sqref="J22">
    <cfRule type="expression" dxfId="205" priority="8" stopIfTrue="1">
      <formula>ISBLANK(I22)</formula>
    </cfRule>
    <cfRule type="expression" dxfId="204" priority="9" stopIfTrue="1">
      <formula>NOT(ISBLANK(I22))</formula>
    </cfRule>
  </conditionalFormatting>
  <conditionalFormatting sqref="J22">
    <cfRule type="expression" dxfId="203" priority="6">
      <formula>IF($E$21="NO", NOT(ISBLANK(I21)), IF($E$21="YES", ISBLANK(I21), ISBLANK(J21)))</formula>
    </cfRule>
    <cfRule type="expression" dxfId="202" priority="7" stopIfTrue="1">
      <formula>IF($F$21="NO", NOT(ISBLANK(J21)), IF($F$21="YES", ISBLANK(J21), ISBLANK(J21)))</formula>
    </cfRule>
  </conditionalFormatting>
  <conditionalFormatting sqref="J22">
    <cfRule type="expression" dxfId="201" priority="4" stopIfTrue="1">
      <formula>ISBLANK(I22)</formula>
    </cfRule>
    <cfRule type="expression" dxfId="200" priority="5" stopIfTrue="1">
      <formula>NOT(ISBLANK(I22))</formula>
    </cfRule>
  </conditionalFormatting>
  <conditionalFormatting sqref="J22">
    <cfRule type="expression" dxfId="199" priority="2" stopIfTrue="1">
      <formula>ISBLANK(I22)</formula>
    </cfRule>
    <cfRule type="expression" dxfId="198" priority="3" stopIfTrue="1">
      <formula>NOT(ISBLANK(I22))</formula>
    </cfRule>
  </conditionalFormatting>
  <dataValidations xWindow="533" yWindow="657" count="6">
    <dataValidation type="list" allowBlank="1" showInputMessage="1" showErrorMessage="1" errorTitle="Invalid Answer" error="Please enter &quot;YES&quot; or &quot;NO&quot; only." prompt="Please enter &quot;YES&quot; or &quot;NO&quot;" sqref="E9:E13 G9:G13 I9:I13 I6:I7 E29 G15:G21 E25:E26 G29 E31:E41 G31:G41 I31:I41 E6:E7 G6:G7 I29 G25:G26 I25:I26 E15:E21 I15:I21">
      <formula1>$P$3:$Q$3</formula1>
    </dataValidation>
    <dataValidation type="list" allowBlank="1" showInputMessage="1" showErrorMessage="1" errorTitle="Invalid Answer" error="Please enter_x000a_1 healthy choices_x000a_2 - 4 choices_x000a_5 or more choices_x000a_none" prompt="Please enter_x000a_1 healthy choices_x000a_2 - 4 choices_x000a_5 or more choices_x000a_none" sqref="E5 I5 G5">
      <formula1>$P$4:$S$4</formula1>
    </dataValidation>
    <dataValidation type="list" allowBlank="1" showInputMessage="1" showErrorMessage="1" errorTitle="Invalid Answer" error="Please enter &quot;YES&quot; or &quot;NO&quot; only." prompt="Please enter &quot;YES,&quot; &quot;NO,&quot; or &quot;NA&quot;" sqref="I27 E27 G27">
      <formula1>$P$3:$R$3</formula1>
    </dataValidation>
    <dataValidation type="list" allowBlank="1" showInputMessage="1" showErrorMessage="1" errorTitle="Invalid Answer" error="Please enter 1 choice,_x000a_2 or more  choices, or None_x000a_" prompt="Please enter 1 choice, _x000a_2 or more  choices, or None_x000a_" sqref="E8 G8 I8">
      <formula1>$P$7:$R$7</formula1>
    </dataValidation>
    <dataValidation type="list" allowBlank="1" showInputMessage="1" showErrorMessage="1" errorTitle="Invalid Answer" error="Please enter &quot;YES&quot; or &quot;NO&quot; only." prompt="Please enter &quot;YES,&quot; &quot;NO,&quot; " sqref="E28 G28 I28">
      <formula1>$P$3:$Q$3</formula1>
    </dataValidation>
    <dataValidation type="list" allowBlank="1" showInputMessage="1" showErrorMessage="1" errorTitle="Invalid Answer" error="Please enter &quot;YES&quot;  &quot;NO&quot;   or &quot;NA&quot; only." prompt="Please enter &quot;YES&quot;  &quot;NO&quot;  or  &quot;NA&quot;" sqref="I22:I23 G22:G23 E22:E23">
      <formula1>$P$3:$R$3</formula1>
    </dataValidation>
  </dataValidations>
  <pageMargins left="0.7" right="0.7" top="0.75" bottom="0.75" header="0.3" footer="0.3"/>
  <pageSetup orientation="landscape" r:id="rId1"/>
  <ignoredErrors>
    <ignoredError sqref="E63"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enableFormatConditionsCalculation="0">
    <tabColor rgb="FF92D050"/>
  </sheetPr>
  <dimension ref="A1:W146"/>
  <sheetViews>
    <sheetView showGridLines="0" showWhiteSpace="0" workbookViewId="0">
      <pane xSplit="1" ySplit="3" topLeftCell="C4" activePane="bottomRight" state="frozen"/>
      <selection pane="topRight" activeCell="B1" sqref="B1"/>
      <selection pane="bottomLeft" activeCell="A4" sqref="A4"/>
      <selection pane="bottomRight" activeCell="E2" sqref="E2:F2"/>
    </sheetView>
  </sheetViews>
  <sheetFormatPr defaultColWidth="0" defaultRowHeight="14.25"/>
  <cols>
    <col min="1" max="1" width="4.625" style="17" customWidth="1"/>
    <col min="2" max="2" width="2.625" style="7" customWidth="1"/>
    <col min="3" max="3" width="4.75" style="352" customWidth="1"/>
    <col min="4" max="4" width="58.125" style="7" customWidth="1"/>
    <col min="5" max="5" width="11.375" style="7" customWidth="1"/>
    <col min="6" max="6" width="5.125" style="518" customWidth="1"/>
    <col min="7" max="7" width="9.625" style="7" customWidth="1"/>
    <col min="8" max="8" width="4.625" style="7" customWidth="1"/>
    <col min="9" max="9" width="10.625" style="7" customWidth="1"/>
    <col min="10" max="10" width="4.75" style="7" customWidth="1"/>
    <col min="11" max="11" width="2.625" style="7" customWidth="1"/>
    <col min="12" max="12" width="1.75" style="17" customWidth="1"/>
    <col min="13" max="13" width="2.25" style="233" hidden="1" customWidth="1"/>
    <col min="14" max="14" width="2.625" style="528" hidden="1" customWidth="1"/>
    <col min="15" max="15" width="2.625" style="352" hidden="1" customWidth="1"/>
    <col min="16" max="16" width="4.375" style="522" hidden="1" customWidth="1"/>
    <col min="17" max="17" width="4.25" style="522" hidden="1" customWidth="1"/>
    <col min="18" max="18" width="4.375" style="7" hidden="1" customWidth="1"/>
    <col min="19" max="19" width="3.75" style="7" hidden="1" customWidth="1"/>
    <col min="20" max="20" width="4" style="522" hidden="1" customWidth="1"/>
    <col min="21" max="21" width="4.625" style="522" hidden="1" customWidth="1"/>
    <col min="22" max="22" width="5.875" style="522" hidden="1" customWidth="1"/>
    <col min="23" max="23" width="4.875" style="7" customWidth="1"/>
    <col min="24" max="16384" width="9" style="7" hidden="1"/>
  </cols>
  <sheetData>
    <row r="1" spans="1:23" ht="24" customHeight="1" thickBot="1">
      <c r="A1" s="6"/>
      <c r="B1" s="24"/>
      <c r="C1" s="498"/>
      <c r="D1" s="1229" t="s">
        <v>241</v>
      </c>
      <c r="E1" s="1230"/>
      <c r="F1" s="1230"/>
      <c r="G1" s="1230"/>
      <c r="H1" s="1230"/>
      <c r="I1" s="1230"/>
      <c r="J1" s="1230"/>
      <c r="K1" s="232"/>
      <c r="L1" s="6"/>
      <c r="O1" s="498"/>
      <c r="R1" s="541"/>
      <c r="S1" s="541"/>
      <c r="W1" s="6"/>
    </row>
    <row r="2" spans="1:23" ht="29.25" customHeight="1" thickBot="1">
      <c r="A2" s="6"/>
      <c r="B2" s="24"/>
      <c r="C2" s="1036" t="s">
        <v>433</v>
      </c>
      <c r="D2" s="1037"/>
      <c r="E2" s="1115" t="s">
        <v>136</v>
      </c>
      <c r="F2" s="1231"/>
      <c r="G2" s="1232" t="s">
        <v>137</v>
      </c>
      <c r="H2" s="1118"/>
      <c r="I2" s="1115" t="s">
        <v>138</v>
      </c>
      <c r="J2" s="1231"/>
      <c r="K2" s="232"/>
      <c r="L2" s="6"/>
      <c r="N2" s="95" t="s">
        <v>102</v>
      </c>
      <c r="O2" s="529"/>
      <c r="P2" s="1277" t="s">
        <v>106</v>
      </c>
      <c r="Q2" s="1278"/>
      <c r="R2" s="1278"/>
      <c r="S2" s="1279"/>
      <c r="T2" s="530"/>
      <c r="U2" s="847"/>
      <c r="V2" s="610"/>
      <c r="W2" s="6"/>
    </row>
    <row r="3" spans="1:23" ht="25.5" customHeight="1" thickBot="1">
      <c r="A3" s="6"/>
      <c r="B3" s="24"/>
      <c r="C3" s="1038"/>
      <c r="D3" s="1039"/>
      <c r="E3" s="485" t="s">
        <v>101</v>
      </c>
      <c r="F3" s="483" t="s">
        <v>99</v>
      </c>
      <c r="G3" s="137" t="s">
        <v>101</v>
      </c>
      <c r="H3" s="483" t="s">
        <v>99</v>
      </c>
      <c r="I3" s="485" t="s">
        <v>101</v>
      </c>
      <c r="J3" s="138" t="s">
        <v>99</v>
      </c>
      <c r="K3" s="232"/>
      <c r="L3" s="6"/>
      <c r="N3" s="241">
        <v>1</v>
      </c>
      <c r="O3" s="531"/>
      <c r="P3" s="753" t="s">
        <v>98</v>
      </c>
      <c r="Q3" s="250" t="s">
        <v>97</v>
      </c>
      <c r="R3" s="761" t="s">
        <v>163</v>
      </c>
      <c r="S3" s="752"/>
      <c r="T3" s="882" t="s">
        <v>484</v>
      </c>
      <c r="U3" s="850" t="s">
        <v>485</v>
      </c>
      <c r="V3" s="883" t="s">
        <v>486</v>
      </c>
      <c r="W3" s="6"/>
    </row>
    <row r="4" spans="1:23" ht="23.45" customHeight="1">
      <c r="A4" s="6"/>
      <c r="B4" s="24"/>
      <c r="C4" s="1198" t="s">
        <v>65</v>
      </c>
      <c r="D4" s="1237" t="s">
        <v>65</v>
      </c>
      <c r="E4" s="1237"/>
      <c r="F4" s="1237"/>
      <c r="G4" s="1237"/>
      <c r="H4" s="1237"/>
      <c r="I4" s="1237"/>
      <c r="J4" s="1238"/>
      <c r="K4" s="232"/>
      <c r="L4" s="6"/>
      <c r="M4" s="233">
        <v>2</v>
      </c>
      <c r="N4" s="532">
        <v>1</v>
      </c>
      <c r="O4" s="1227" t="s">
        <v>65</v>
      </c>
      <c r="P4" s="851" t="s">
        <v>170</v>
      </c>
      <c r="Q4" s="852" t="s">
        <v>171</v>
      </c>
      <c r="R4" s="853" t="s">
        <v>172</v>
      </c>
      <c r="S4" s="854" t="s">
        <v>145</v>
      </c>
      <c r="T4" s="843"/>
      <c r="U4" s="833"/>
      <c r="V4" s="771"/>
      <c r="W4" s="6"/>
    </row>
    <row r="5" spans="1:23" ht="75.75" customHeight="1">
      <c r="A5" s="6"/>
      <c r="B5" s="24"/>
      <c r="C5" s="1199"/>
      <c r="D5" s="686" t="s">
        <v>325</v>
      </c>
      <c r="E5" s="898"/>
      <c r="F5" s="500" t="e">
        <f>HLOOKUP(E5,$P$4:$S$5,$N5,FALSE)</f>
        <v>#N/A</v>
      </c>
      <c r="G5" s="916"/>
      <c r="H5" s="500" t="e">
        <f>HLOOKUP(G5,$P$4:$S$8,$N5,FALSE)</f>
        <v>#N/A</v>
      </c>
      <c r="I5" s="898"/>
      <c r="J5" s="500" t="e">
        <f>HLOOKUP(I5,$P$4:$S$8,$N5,FALSE)</f>
        <v>#N/A</v>
      </c>
      <c r="K5" s="232"/>
      <c r="L5" s="6"/>
      <c r="M5" s="233">
        <v>3</v>
      </c>
      <c r="N5" s="533">
        <v>2</v>
      </c>
      <c r="O5" s="1228"/>
      <c r="P5" s="328">
        <v>1</v>
      </c>
      <c r="Q5" s="108">
        <v>2</v>
      </c>
      <c r="R5" s="108">
        <v>3</v>
      </c>
      <c r="S5" s="109">
        <v>0</v>
      </c>
      <c r="T5" s="789">
        <v>3</v>
      </c>
      <c r="U5" s="789">
        <v>3</v>
      </c>
      <c r="V5" s="789">
        <v>3</v>
      </c>
      <c r="W5" s="6"/>
    </row>
    <row r="6" spans="1:23" ht="21" customHeight="1" thickBot="1">
      <c r="A6" s="6"/>
      <c r="B6" s="24"/>
      <c r="C6" s="1199"/>
      <c r="D6" s="534" t="s">
        <v>326</v>
      </c>
      <c r="E6" s="43"/>
      <c r="F6" s="508" t="e">
        <f>HLOOKUP(E6,$P$3:$Q$44,$N6,FALSE)</f>
        <v>#N/A</v>
      </c>
      <c r="G6" s="43"/>
      <c r="H6" s="508" t="e">
        <f>HLOOKUP(G6,$P$3:$Q$44,$N6,FALSE)</f>
        <v>#N/A</v>
      </c>
      <c r="I6" s="43"/>
      <c r="J6" s="508" t="e">
        <f>HLOOKUP(I6,$P$3:$Q$44,$N6,FALSE)</f>
        <v>#N/A</v>
      </c>
      <c r="K6" s="232"/>
      <c r="L6" s="6"/>
      <c r="M6" s="233">
        <v>3</v>
      </c>
      <c r="N6" s="533">
        <v>4</v>
      </c>
      <c r="O6" s="1228"/>
      <c r="P6" s="747">
        <v>2</v>
      </c>
      <c r="Q6" s="717">
        <v>0</v>
      </c>
      <c r="R6" s="834"/>
      <c r="S6" s="844"/>
      <c r="T6" s="789">
        <v>2</v>
      </c>
      <c r="U6" s="785">
        <v>2</v>
      </c>
      <c r="V6" s="667">
        <v>2</v>
      </c>
      <c r="W6" s="6"/>
    </row>
    <row r="7" spans="1:23" ht="21" customHeight="1" thickBot="1">
      <c r="A7" s="6"/>
      <c r="B7" s="24"/>
      <c r="C7" s="1199"/>
      <c r="D7" s="1280" t="s">
        <v>455</v>
      </c>
      <c r="E7" s="694"/>
      <c r="F7" s="508"/>
      <c r="G7" s="694"/>
      <c r="H7" s="508"/>
      <c r="I7" s="694"/>
      <c r="J7" s="508"/>
      <c r="K7" s="232"/>
      <c r="L7" s="6"/>
      <c r="M7" s="233">
        <v>5</v>
      </c>
      <c r="N7" s="693">
        <v>4</v>
      </c>
      <c r="O7" s="1228"/>
      <c r="P7" s="756" t="s">
        <v>173</v>
      </c>
      <c r="Q7" s="757" t="s">
        <v>174</v>
      </c>
      <c r="R7" s="758" t="s">
        <v>145</v>
      </c>
      <c r="S7" s="232"/>
      <c r="T7" s="822">
        <v>0</v>
      </c>
      <c r="U7" s="108">
        <v>0</v>
      </c>
      <c r="V7" s="107">
        <v>0</v>
      </c>
      <c r="W7" s="6"/>
    </row>
    <row r="8" spans="1:23" ht="34.9" customHeight="1" thickBot="1">
      <c r="A8" s="6"/>
      <c r="B8" s="24"/>
      <c r="C8" s="1199"/>
      <c r="D8" s="1281"/>
      <c r="E8" s="922"/>
      <c r="F8" s="500" t="e">
        <f>HLOOKUP(E8,$P$7:$R$41,$N8,FALSE)</f>
        <v>#N/A</v>
      </c>
      <c r="G8" s="928"/>
      <c r="H8" s="500" t="e">
        <f>HLOOKUP(G8,$P$7:$R$41,$N8,FALSE)</f>
        <v>#N/A</v>
      </c>
      <c r="I8" s="928"/>
      <c r="J8" s="500" t="e">
        <f>HLOOKUP(I8,$P$7:$R$41,$N8,FALSE)</f>
        <v>#N/A</v>
      </c>
      <c r="K8" s="232"/>
      <c r="L8" s="6"/>
      <c r="N8" s="535">
        <v>6</v>
      </c>
      <c r="O8" s="1228"/>
      <c r="P8" s="754">
        <v>1</v>
      </c>
      <c r="Q8" s="755">
        <v>2</v>
      </c>
      <c r="R8" s="759">
        <v>0</v>
      </c>
      <c r="S8" s="232"/>
      <c r="T8" s="789">
        <v>2</v>
      </c>
      <c r="U8" s="108">
        <v>2</v>
      </c>
      <c r="V8" s="789">
        <v>2</v>
      </c>
      <c r="W8" s="6"/>
    </row>
    <row r="9" spans="1:23" ht="24.75" customHeight="1">
      <c r="A9" s="6"/>
      <c r="B9" s="24"/>
      <c r="C9" s="1199"/>
      <c r="D9" s="728" t="s">
        <v>377</v>
      </c>
      <c r="E9" s="920"/>
      <c r="F9" s="508" t="e">
        <f>HLOOKUP(E9,$P$3:$Q$44,$N9,FALSE)</f>
        <v>#N/A</v>
      </c>
      <c r="G9" s="925"/>
      <c r="H9" s="508" t="e">
        <f>HLOOKUP(G9,$P$3:$Q$44,$N9,FALSE)</f>
        <v>#N/A</v>
      </c>
      <c r="I9" s="925"/>
      <c r="J9" s="508" t="e">
        <f>HLOOKUP(I9,$P$3:$Q$44,$N9,FALSE)</f>
        <v>#N/A</v>
      </c>
      <c r="K9" s="232"/>
      <c r="L9" s="6"/>
      <c r="N9" s="313">
        <v>7</v>
      </c>
      <c r="O9" s="1228"/>
      <c r="P9" s="239">
        <v>1</v>
      </c>
      <c r="Q9" s="240">
        <v>0</v>
      </c>
      <c r="S9" s="232"/>
      <c r="T9" s="788">
        <v>1</v>
      </c>
      <c r="U9" s="239">
        <v>1</v>
      </c>
      <c r="V9" s="800">
        <v>1</v>
      </c>
      <c r="W9" s="6"/>
    </row>
    <row r="10" spans="1:23" ht="24.75" customHeight="1">
      <c r="A10" s="6"/>
      <c r="B10" s="24"/>
      <c r="C10" s="1199"/>
      <c r="D10" s="728" t="s">
        <v>378</v>
      </c>
      <c r="E10" s="920"/>
      <c r="F10" s="508" t="e">
        <f>HLOOKUP(E10,$P$3:$Q$44,$N10,FALSE)</f>
        <v>#N/A</v>
      </c>
      <c r="G10" s="925"/>
      <c r="H10" s="508" t="e">
        <f>HLOOKUP(G10,$P$3:$Q$44,$N10,FALSE)</f>
        <v>#N/A</v>
      </c>
      <c r="I10" s="925"/>
      <c r="J10" s="508" t="e">
        <f>HLOOKUP(I10,$P$3:$Q$44,$N10,FALSE)</f>
        <v>#N/A</v>
      </c>
      <c r="K10" s="232"/>
      <c r="L10" s="6"/>
      <c r="N10" s="314">
        <v>8</v>
      </c>
      <c r="O10" s="1228"/>
      <c r="P10" s="108">
        <v>1</v>
      </c>
      <c r="Q10" s="109">
        <v>0</v>
      </c>
      <c r="S10" s="232"/>
      <c r="T10" s="789">
        <v>1</v>
      </c>
      <c r="U10" s="114">
        <v>1</v>
      </c>
      <c r="V10" s="107">
        <v>1</v>
      </c>
      <c r="W10" s="6"/>
    </row>
    <row r="11" spans="1:23" ht="24.75" customHeight="1">
      <c r="A11" s="6"/>
      <c r="B11" s="24"/>
      <c r="C11" s="1199"/>
      <c r="D11" s="728" t="s">
        <v>379</v>
      </c>
      <c r="E11" s="920"/>
      <c r="F11" s="508" t="e">
        <f>HLOOKUP(E11,$P$3:$Q$44,$N11,FALSE)</f>
        <v>#N/A</v>
      </c>
      <c r="G11" s="925"/>
      <c r="H11" s="508" t="e">
        <f>HLOOKUP(G11,$P$3:$Q$44,$N11,FALSE)</f>
        <v>#N/A</v>
      </c>
      <c r="I11" s="925"/>
      <c r="J11" s="508" t="e">
        <f>HLOOKUP(I11,$P$3:$Q$44,$N11,FALSE)</f>
        <v>#N/A</v>
      </c>
      <c r="K11" s="232"/>
      <c r="L11" s="6"/>
      <c r="N11" s="314">
        <v>9</v>
      </c>
      <c r="O11" s="1228"/>
      <c r="P11" s="108">
        <v>1</v>
      </c>
      <c r="Q11" s="109">
        <v>0</v>
      </c>
      <c r="S11" s="232"/>
      <c r="T11" s="789">
        <v>1</v>
      </c>
      <c r="U11" s="114">
        <v>1</v>
      </c>
      <c r="V11" s="107">
        <v>1</v>
      </c>
      <c r="W11" s="6"/>
    </row>
    <row r="12" spans="1:23" ht="24.75" customHeight="1">
      <c r="A12" s="6"/>
      <c r="C12" s="1199"/>
      <c r="D12" s="728" t="s">
        <v>380</v>
      </c>
      <c r="E12" s="920"/>
      <c r="F12" s="508" t="e">
        <f>HLOOKUP(E12,$P$3:$Q$44,$N12,FALSE)</f>
        <v>#N/A</v>
      </c>
      <c r="G12" s="925"/>
      <c r="H12" s="508" t="e">
        <f>HLOOKUP(G12,$P$3:$Q$44,$N12,FALSE)</f>
        <v>#N/A</v>
      </c>
      <c r="I12" s="925"/>
      <c r="J12" s="508" t="e">
        <f>HLOOKUP(I12,$P$3:$Q$44,$N12,FALSE)</f>
        <v>#N/A</v>
      </c>
      <c r="K12" s="232"/>
      <c r="L12" s="6"/>
      <c r="N12" s="314">
        <v>10</v>
      </c>
      <c r="O12" s="1228"/>
      <c r="P12" s="108">
        <v>1</v>
      </c>
      <c r="Q12" s="109">
        <v>0</v>
      </c>
      <c r="S12" s="232"/>
      <c r="T12" s="789">
        <v>1</v>
      </c>
      <c r="U12" s="114">
        <v>1</v>
      </c>
      <c r="V12" s="107">
        <v>1</v>
      </c>
      <c r="W12" s="6"/>
    </row>
    <row r="13" spans="1:23" ht="24.75" customHeight="1" thickBot="1">
      <c r="A13" s="6"/>
      <c r="C13" s="1200"/>
      <c r="D13" s="307" t="s">
        <v>413</v>
      </c>
      <c r="E13" s="921"/>
      <c r="F13" s="502" t="e">
        <f>HLOOKUP(E13,$P$3:$Q$44,$N13,FALSE)</f>
        <v>#N/A</v>
      </c>
      <c r="G13" s="926"/>
      <c r="H13" s="502" t="e">
        <f>HLOOKUP(G13,$P$3:$Q$44,$N13,FALSE)</f>
        <v>#N/A</v>
      </c>
      <c r="I13" s="926"/>
      <c r="J13" s="502" t="e">
        <f>HLOOKUP(I13,$P$3:$Q$44,$N13,FALSE)</f>
        <v>#N/A</v>
      </c>
      <c r="K13" s="232"/>
      <c r="L13" s="6"/>
      <c r="N13" s="326">
        <v>11</v>
      </c>
      <c r="O13" s="1228"/>
      <c r="P13" s="112">
        <v>1</v>
      </c>
      <c r="Q13" s="113">
        <v>0</v>
      </c>
      <c r="S13" s="845"/>
      <c r="T13" s="789">
        <v>1</v>
      </c>
      <c r="U13" s="800">
        <v>1</v>
      </c>
      <c r="V13" s="800">
        <v>1</v>
      </c>
      <c r="W13" s="6"/>
    </row>
    <row r="14" spans="1:23" ht="16.5" customHeight="1">
      <c r="A14" s="6"/>
      <c r="C14" s="1224" t="s">
        <v>66</v>
      </c>
      <c r="D14" s="1222" t="s">
        <v>66</v>
      </c>
      <c r="E14" s="1222"/>
      <c r="F14" s="1222"/>
      <c r="G14" s="1222"/>
      <c r="H14" s="1222"/>
      <c r="I14" s="1222"/>
      <c r="J14" s="1223"/>
      <c r="K14" s="232"/>
      <c r="L14" s="6"/>
      <c r="N14" s="316">
        <v>12</v>
      </c>
      <c r="O14" s="1224" t="s">
        <v>66</v>
      </c>
      <c r="P14" s="536">
        <v>0</v>
      </c>
      <c r="Q14" s="537">
        <v>0</v>
      </c>
      <c r="R14" s="743"/>
      <c r="S14" s="763"/>
      <c r="T14" s="812">
        <v>0</v>
      </c>
      <c r="U14" s="835">
        <v>0</v>
      </c>
      <c r="V14" s="836">
        <v>0</v>
      </c>
      <c r="W14" s="6"/>
    </row>
    <row r="15" spans="1:23" ht="27.6" customHeight="1">
      <c r="A15" s="6"/>
      <c r="C15" s="1225"/>
      <c r="D15" s="539" t="s">
        <v>480</v>
      </c>
      <c r="E15" s="924"/>
      <c r="F15" s="500" t="e">
        <f t="shared" ref="F15:J22" si="0">HLOOKUP(E15,$P$3:$Q$44,$N15,FALSE)</f>
        <v>#N/A</v>
      </c>
      <c r="G15" s="929"/>
      <c r="H15" s="500" t="e">
        <f t="shared" ref="H15:H20" si="1">HLOOKUP(G15,$P$3:$Q$44,$N15,FALSE)</f>
        <v>#N/A</v>
      </c>
      <c r="I15" s="929"/>
      <c r="J15" s="500" t="e">
        <f t="shared" ref="J15:J20" si="2">HLOOKUP(I15,$P$3:$Q$44,$N15,FALSE)</f>
        <v>#N/A</v>
      </c>
      <c r="K15" s="232"/>
      <c r="L15" s="6"/>
      <c r="N15" s="316">
        <v>13</v>
      </c>
      <c r="O15" s="1225"/>
      <c r="P15" s="108">
        <v>1</v>
      </c>
      <c r="Q15" s="109">
        <v>0</v>
      </c>
      <c r="R15" s="24"/>
      <c r="S15" s="24"/>
      <c r="T15" s="702">
        <v>1</v>
      </c>
      <c r="U15" s="108">
        <v>1</v>
      </c>
      <c r="V15" s="796">
        <v>1</v>
      </c>
      <c r="W15" s="6"/>
    </row>
    <row r="16" spans="1:23" ht="24" customHeight="1">
      <c r="A16" s="6"/>
      <c r="C16" s="1225"/>
      <c r="D16" s="534" t="s">
        <v>327</v>
      </c>
      <c r="E16" s="923"/>
      <c r="F16" s="508" t="e">
        <f t="shared" si="0"/>
        <v>#N/A</v>
      </c>
      <c r="G16" s="925"/>
      <c r="H16" s="508" t="e">
        <f t="shared" si="1"/>
        <v>#N/A</v>
      </c>
      <c r="I16" s="925"/>
      <c r="J16" s="508" t="e">
        <f t="shared" si="2"/>
        <v>#N/A</v>
      </c>
      <c r="K16" s="232"/>
      <c r="L16" s="6"/>
      <c r="N16" s="315">
        <v>14</v>
      </c>
      <c r="O16" s="1225"/>
      <c r="P16" s="108">
        <v>1</v>
      </c>
      <c r="Q16" s="109">
        <v>0</v>
      </c>
      <c r="R16" s="24"/>
      <c r="S16" s="232"/>
      <c r="T16" s="789">
        <v>1</v>
      </c>
      <c r="U16" s="789">
        <v>1</v>
      </c>
      <c r="V16" s="796">
        <v>1</v>
      </c>
      <c r="W16" s="6"/>
    </row>
    <row r="17" spans="1:23" ht="24" customHeight="1">
      <c r="A17" s="6"/>
      <c r="C17" s="1225"/>
      <c r="D17" s="534" t="s">
        <v>328</v>
      </c>
      <c r="E17" s="923"/>
      <c r="F17" s="508" t="e">
        <f t="shared" si="0"/>
        <v>#N/A</v>
      </c>
      <c r="G17" s="925"/>
      <c r="H17" s="508" t="e">
        <f t="shared" si="1"/>
        <v>#N/A</v>
      </c>
      <c r="I17" s="925"/>
      <c r="J17" s="508" t="e">
        <f t="shared" si="2"/>
        <v>#N/A</v>
      </c>
      <c r="K17" s="232"/>
      <c r="L17" s="6"/>
      <c r="N17" s="316">
        <v>15</v>
      </c>
      <c r="O17" s="1225"/>
      <c r="P17" s="108">
        <v>1</v>
      </c>
      <c r="Q17" s="109">
        <v>0</v>
      </c>
      <c r="R17" s="24"/>
      <c r="S17" s="232"/>
      <c r="T17" s="789">
        <v>1</v>
      </c>
      <c r="U17" s="789">
        <v>1</v>
      </c>
      <c r="V17" s="796">
        <v>1</v>
      </c>
      <c r="W17" s="6"/>
    </row>
    <row r="18" spans="1:23" ht="24" customHeight="1">
      <c r="A18" s="6"/>
      <c r="C18" s="1225"/>
      <c r="D18" s="534" t="s">
        <v>329</v>
      </c>
      <c r="E18" s="923"/>
      <c r="F18" s="508" t="e">
        <f t="shared" si="0"/>
        <v>#N/A</v>
      </c>
      <c r="G18" s="925"/>
      <c r="H18" s="508" t="e">
        <f t="shared" si="1"/>
        <v>#N/A</v>
      </c>
      <c r="I18" s="925"/>
      <c r="J18" s="508" t="e">
        <f t="shared" si="2"/>
        <v>#N/A</v>
      </c>
      <c r="K18" s="232"/>
      <c r="L18" s="6"/>
      <c r="N18" s="315">
        <v>16</v>
      </c>
      <c r="O18" s="1225"/>
      <c r="P18" s="108">
        <v>1</v>
      </c>
      <c r="Q18" s="109">
        <v>0</v>
      </c>
      <c r="R18" s="24"/>
      <c r="S18" s="232"/>
      <c r="T18" s="789">
        <v>1</v>
      </c>
      <c r="U18" s="789">
        <v>1</v>
      </c>
      <c r="V18" s="789">
        <v>1</v>
      </c>
      <c r="W18" s="6"/>
    </row>
    <row r="19" spans="1:23" ht="24" customHeight="1">
      <c r="A19" s="6"/>
      <c r="C19" s="1225"/>
      <c r="D19" s="733" t="s">
        <v>414</v>
      </c>
      <c r="E19" s="923"/>
      <c r="F19" s="508" t="e">
        <f t="shared" si="0"/>
        <v>#N/A</v>
      </c>
      <c r="G19" s="925"/>
      <c r="H19" s="508" t="e">
        <f t="shared" si="1"/>
        <v>#N/A</v>
      </c>
      <c r="I19" s="925"/>
      <c r="J19" s="508" t="e">
        <f t="shared" si="2"/>
        <v>#N/A</v>
      </c>
      <c r="K19" s="232"/>
      <c r="L19" s="6"/>
      <c r="N19" s="316">
        <v>17</v>
      </c>
      <c r="O19" s="1225"/>
      <c r="P19" s="108">
        <v>1</v>
      </c>
      <c r="Q19" s="109">
        <v>0</v>
      </c>
      <c r="R19" s="24"/>
      <c r="S19" s="232"/>
      <c r="T19" s="645">
        <v>1</v>
      </c>
      <c r="U19" s="328">
        <v>1</v>
      </c>
      <c r="V19" s="796">
        <v>1</v>
      </c>
      <c r="W19" s="6"/>
    </row>
    <row r="20" spans="1:23" ht="24" customHeight="1">
      <c r="A20" s="6"/>
      <c r="C20" s="1225"/>
      <c r="D20" s="685" t="s">
        <v>330</v>
      </c>
      <c r="E20" s="923"/>
      <c r="F20" s="508" t="e">
        <f t="shared" si="0"/>
        <v>#N/A</v>
      </c>
      <c r="G20" s="925"/>
      <c r="H20" s="508" t="e">
        <f t="shared" si="1"/>
        <v>#N/A</v>
      </c>
      <c r="I20" s="925"/>
      <c r="J20" s="508" t="e">
        <f t="shared" si="2"/>
        <v>#N/A</v>
      </c>
      <c r="K20" s="232"/>
      <c r="L20" s="6"/>
      <c r="N20" s="315">
        <v>18</v>
      </c>
      <c r="O20" s="1225"/>
      <c r="P20" s="108">
        <v>1</v>
      </c>
      <c r="Q20" s="109">
        <v>0</v>
      </c>
      <c r="R20" s="24"/>
      <c r="S20" s="232"/>
      <c r="T20" s="796">
        <v>1</v>
      </c>
      <c r="U20" s="108">
        <v>1</v>
      </c>
      <c r="V20" s="789">
        <v>1</v>
      </c>
      <c r="W20" s="6"/>
    </row>
    <row r="21" spans="1:23" ht="30.75" customHeight="1">
      <c r="A21" s="6"/>
      <c r="C21" s="1225"/>
      <c r="D21" s="746" t="s">
        <v>479</v>
      </c>
      <c r="E21" s="923"/>
      <c r="F21" s="508" t="e">
        <f t="shared" si="0"/>
        <v>#N/A</v>
      </c>
      <c r="G21" s="925"/>
      <c r="H21" s="508" t="e">
        <f t="shared" si="0"/>
        <v>#N/A</v>
      </c>
      <c r="I21" s="925"/>
      <c r="J21" s="508" t="e">
        <f t="shared" si="0"/>
        <v>#N/A</v>
      </c>
      <c r="K21" s="232"/>
      <c r="L21" s="6"/>
      <c r="N21" s="316">
        <v>19</v>
      </c>
      <c r="O21" s="1225"/>
      <c r="P21" s="108">
        <v>1</v>
      </c>
      <c r="Q21" s="109">
        <v>0</v>
      </c>
      <c r="R21" s="24"/>
      <c r="S21" s="232"/>
      <c r="T21" s="796">
        <v>1</v>
      </c>
      <c r="U21" s="108">
        <v>1</v>
      </c>
      <c r="V21" s="789">
        <v>1</v>
      </c>
      <c r="W21" s="6"/>
    </row>
    <row r="22" spans="1:23" ht="30" customHeight="1">
      <c r="A22" s="6"/>
      <c r="C22" s="1225"/>
      <c r="D22" s="919" t="s">
        <v>588</v>
      </c>
      <c r="E22" s="923"/>
      <c r="F22" s="508" t="e">
        <f t="shared" si="0"/>
        <v>#N/A</v>
      </c>
      <c r="G22" s="165"/>
      <c r="H22" s="508" t="e">
        <f t="shared" si="0"/>
        <v>#N/A</v>
      </c>
      <c r="I22" s="927"/>
      <c r="J22" s="508" t="e">
        <f t="shared" si="0"/>
        <v>#N/A</v>
      </c>
      <c r="K22" s="232"/>
      <c r="L22" s="6"/>
      <c r="N22" s="316">
        <v>20</v>
      </c>
      <c r="O22" s="1225"/>
      <c r="P22" s="108">
        <v>0</v>
      </c>
      <c r="Q22" s="109">
        <v>0</v>
      </c>
      <c r="R22" s="848">
        <v>0</v>
      </c>
      <c r="S22" s="232"/>
      <c r="T22" s="789">
        <v>0</v>
      </c>
      <c r="U22" s="788">
        <v>0</v>
      </c>
      <c r="V22" s="107">
        <v>0</v>
      </c>
      <c r="W22" s="6"/>
    </row>
    <row r="23" spans="1:23" ht="29.45" customHeight="1">
      <c r="A23" s="6"/>
      <c r="C23" s="1225"/>
      <c r="D23" s="64" t="s">
        <v>491</v>
      </c>
      <c r="E23" s="923"/>
      <c r="F23" s="508" t="e">
        <f>HLOOKUP(E23,$P$3:$R$44,$N23,FALSE)</f>
        <v>#N/A</v>
      </c>
      <c r="G23" s="43"/>
      <c r="H23" s="508" t="e">
        <f>HLOOKUP(G23,$P$3:$R$44,$N23,FALSE)</f>
        <v>#N/A</v>
      </c>
      <c r="I23" s="925"/>
      <c r="J23" s="508" t="e">
        <f>HLOOKUP(I23,$P$3:$R$44,$N23,FALSE)</f>
        <v>#N/A</v>
      </c>
      <c r="K23" s="232"/>
      <c r="L23" s="6"/>
      <c r="N23" s="315">
        <v>21</v>
      </c>
      <c r="O23" s="1225"/>
      <c r="P23" s="108">
        <v>1</v>
      </c>
      <c r="Q23" s="109">
        <v>0</v>
      </c>
      <c r="R23" s="246">
        <v>0</v>
      </c>
      <c r="S23" s="232"/>
      <c r="T23" s="804">
        <f>IF(E22="NO",$Q$24,$P$24)</f>
        <v>1</v>
      </c>
      <c r="U23" s="839">
        <f>IF(G22="NO",$Q$23,$P$23)</f>
        <v>1</v>
      </c>
      <c r="V23" s="838">
        <f>IF(I22="NO",$Q$23,$P$23)</f>
        <v>1</v>
      </c>
      <c r="W23" s="6"/>
    </row>
    <row r="24" spans="1:23" ht="29.45" customHeight="1" thickBot="1">
      <c r="A24" s="6"/>
      <c r="C24" s="1226"/>
      <c r="D24" s="310" t="s">
        <v>492</v>
      </c>
      <c r="E24" s="923"/>
      <c r="F24" s="502" t="e">
        <f>HLOOKUP(E24,$P$3:$R$44,$N24,FALSE)</f>
        <v>#N/A</v>
      </c>
      <c r="G24" s="43"/>
      <c r="H24" s="508" t="e">
        <f>HLOOKUP(G24,$P$3:$R$44,$N24,FALSE)</f>
        <v>#N/A</v>
      </c>
      <c r="I24" s="925"/>
      <c r="J24" s="508" t="e">
        <f>HLOOKUP(I24,$P$3:$R$44,$N24,FALSE)</f>
        <v>#N/A</v>
      </c>
      <c r="K24" s="232"/>
      <c r="L24" s="6"/>
      <c r="M24" s="540"/>
      <c r="N24" s="316">
        <v>22</v>
      </c>
      <c r="O24" s="1226"/>
      <c r="P24" s="110">
        <v>1</v>
      </c>
      <c r="Q24" s="111">
        <v>0</v>
      </c>
      <c r="R24" s="849">
        <v>0</v>
      </c>
      <c r="S24" s="232"/>
      <c r="T24" s="804">
        <f>IF(E22="NO",$Q$24,$P$24)</f>
        <v>1</v>
      </c>
      <c r="U24" s="803">
        <f>IF(G22="NO",$Q$24,$P$24)</f>
        <v>1</v>
      </c>
      <c r="V24" s="793">
        <f>IF(I22="NO",$Q$24,$P$24)</f>
        <v>1</v>
      </c>
      <c r="W24" s="6"/>
    </row>
    <row r="25" spans="1:23" ht="18.75" customHeight="1">
      <c r="A25" s="6"/>
      <c r="C25" s="1233" t="s">
        <v>67</v>
      </c>
      <c r="D25" s="1239" t="s">
        <v>67</v>
      </c>
      <c r="E25" s="1239"/>
      <c r="F25" s="1239"/>
      <c r="G25" s="1239"/>
      <c r="H25" s="1239"/>
      <c r="I25" s="1239"/>
      <c r="J25" s="1240"/>
      <c r="K25" s="232"/>
      <c r="L25" s="6"/>
      <c r="N25" s="318">
        <v>23</v>
      </c>
      <c r="O25" s="1233" t="s">
        <v>67</v>
      </c>
      <c r="P25" s="542">
        <v>0</v>
      </c>
      <c r="Q25" s="543">
        <v>0</v>
      </c>
      <c r="R25" s="770"/>
      <c r="S25" s="719"/>
      <c r="T25" s="801">
        <v>0</v>
      </c>
      <c r="U25" s="805">
        <v>0</v>
      </c>
      <c r="V25" s="787">
        <v>0</v>
      </c>
      <c r="W25" s="6"/>
    </row>
    <row r="26" spans="1:23" ht="27" customHeight="1">
      <c r="A26" s="6"/>
      <c r="C26" s="1234"/>
      <c r="D26" s="534" t="s">
        <v>331</v>
      </c>
      <c r="E26" s="925"/>
      <c r="F26" s="508" t="e">
        <f>HLOOKUP(E26,$P$3:$Q$44,$N26,FALSE)</f>
        <v>#N/A</v>
      </c>
      <c r="G26" s="925"/>
      <c r="H26" s="508" t="e">
        <f>HLOOKUP(G26,$P$3:$Q$44,$N26,FALSE)</f>
        <v>#N/A</v>
      </c>
      <c r="I26" s="925"/>
      <c r="J26" s="508" t="e">
        <f>HLOOKUP(I26,$P$3:$Q$44,$N26,FALSE)</f>
        <v>#N/A</v>
      </c>
      <c r="K26" s="232"/>
      <c r="L26" s="6"/>
      <c r="M26" s="330"/>
      <c r="N26" s="319">
        <v>24</v>
      </c>
      <c r="O26" s="1234"/>
      <c r="P26" s="108">
        <v>-1</v>
      </c>
      <c r="Q26" s="109">
        <v>0</v>
      </c>
      <c r="S26" s="232"/>
      <c r="T26" s="789">
        <v>0</v>
      </c>
      <c r="U26" s="788">
        <v>0</v>
      </c>
      <c r="V26" s="800">
        <v>0</v>
      </c>
      <c r="W26" s="6"/>
    </row>
    <row r="27" spans="1:23" ht="27" customHeight="1">
      <c r="A27" s="6"/>
      <c r="C27" s="1234"/>
      <c r="D27" s="534" t="s">
        <v>332</v>
      </c>
      <c r="E27" s="925"/>
      <c r="F27" s="508" t="e">
        <f>HLOOKUP(E27,$P$3:$Q$44,$N27,FALSE)</f>
        <v>#N/A</v>
      </c>
      <c r="G27" s="925"/>
      <c r="H27" s="508" t="e">
        <f>HLOOKUP(G27,$P$3:$Q$44,$N27,FALSE)</f>
        <v>#N/A</v>
      </c>
      <c r="I27" s="925"/>
      <c r="J27" s="508" t="e">
        <f>HLOOKUP(I27,$P$3:$Q$44,$N27,FALSE)</f>
        <v>#N/A</v>
      </c>
      <c r="K27" s="232"/>
      <c r="L27" s="6"/>
      <c r="M27" s="540"/>
      <c r="N27" s="318">
        <v>25</v>
      </c>
      <c r="O27" s="1234"/>
      <c r="P27" s="108">
        <v>-1</v>
      </c>
      <c r="Q27" s="109">
        <v>0</v>
      </c>
      <c r="S27" s="232"/>
      <c r="T27" s="788">
        <v>0</v>
      </c>
      <c r="U27" s="785">
        <v>0</v>
      </c>
      <c r="V27" s="107">
        <v>0</v>
      </c>
      <c r="W27" s="6"/>
    </row>
    <row r="28" spans="1:23" ht="27" customHeight="1">
      <c r="A28" s="6"/>
      <c r="C28" s="1234"/>
      <c r="D28" s="707" t="s">
        <v>333</v>
      </c>
      <c r="E28" s="925"/>
      <c r="F28" s="508" t="e">
        <f>HLOOKUP(E28,$P$3:$Q$44,$N28,FALSE)</f>
        <v>#N/A</v>
      </c>
      <c r="G28" s="925"/>
      <c r="H28" s="508" t="e">
        <f>HLOOKUP(G28,$P$3:$Q$44,$N28,FALSE)</f>
        <v>#N/A</v>
      </c>
      <c r="I28" s="925"/>
      <c r="J28" s="508" t="e">
        <f>HLOOKUP(I28,$P$3:$Q$44,$N28,FALSE)</f>
        <v>#N/A</v>
      </c>
      <c r="K28" s="232"/>
      <c r="L28" s="6"/>
      <c r="M28" s="540"/>
      <c r="N28" s="319">
        <v>26</v>
      </c>
      <c r="O28" s="1234"/>
      <c r="P28" s="108">
        <v>-1</v>
      </c>
      <c r="Q28" s="109">
        <v>0</v>
      </c>
      <c r="S28" s="232"/>
      <c r="T28" s="789">
        <v>0</v>
      </c>
      <c r="U28" s="785">
        <v>0</v>
      </c>
      <c r="V28" s="107">
        <v>0</v>
      </c>
      <c r="W28" s="6"/>
    </row>
    <row r="29" spans="1:23" ht="27" customHeight="1">
      <c r="A29" s="6"/>
      <c r="C29" s="1234"/>
      <c r="D29" s="767" t="s">
        <v>493</v>
      </c>
      <c r="E29" s="925"/>
      <c r="F29" s="508" t="e">
        <f>HLOOKUP(E29,$P$3:$Q$44,$N29,FALSE)</f>
        <v>#N/A</v>
      </c>
      <c r="G29" s="925"/>
      <c r="H29" s="508" t="e">
        <f>HLOOKUP(G29,$P$3:$Q$44,$N29,FALSE)</f>
        <v>#N/A</v>
      </c>
      <c r="I29" s="925"/>
      <c r="J29" s="508" t="e">
        <f>HLOOKUP(I29,$P$3:$Q$44,$N29,FALSE)</f>
        <v>#N/A</v>
      </c>
      <c r="K29" s="232"/>
      <c r="L29" s="6"/>
      <c r="N29" s="318">
        <v>27</v>
      </c>
      <c r="O29" s="1234"/>
      <c r="P29" s="108">
        <v>-1</v>
      </c>
      <c r="Q29" s="667">
        <v>0</v>
      </c>
      <c r="R29" s="108">
        <v>0</v>
      </c>
      <c r="S29" s="232"/>
      <c r="T29" s="789">
        <v>0</v>
      </c>
      <c r="U29" s="785">
        <v>0</v>
      </c>
      <c r="V29" s="107">
        <v>0</v>
      </c>
      <c r="W29" s="6"/>
    </row>
    <row r="30" spans="1:23" ht="27" customHeight="1" thickBot="1">
      <c r="A30" s="6"/>
      <c r="C30" s="1241"/>
      <c r="D30" s="307" t="s">
        <v>334</v>
      </c>
      <c r="E30" s="926"/>
      <c r="F30" s="502" t="e">
        <f>HLOOKUP(E30,$P$3:$Q$44,$N30,FALSE)</f>
        <v>#N/A</v>
      </c>
      <c r="G30" s="926"/>
      <c r="H30" s="502" t="e">
        <f>HLOOKUP(G30,$P$3:$Q$44,$N30,FALSE)</f>
        <v>#N/A</v>
      </c>
      <c r="I30" s="926"/>
      <c r="J30" s="502" t="e">
        <f>HLOOKUP(I30,$P$3:$Q$44,$N30,FALSE)</f>
        <v>#N/A</v>
      </c>
      <c r="K30" s="232"/>
      <c r="L30" s="6"/>
      <c r="N30" s="319">
        <v>28</v>
      </c>
      <c r="O30" s="1234"/>
      <c r="P30" s="112">
        <v>-1</v>
      </c>
      <c r="Q30" s="113">
        <v>0</v>
      </c>
      <c r="S30" s="232"/>
      <c r="T30" s="806">
        <v>0</v>
      </c>
      <c r="U30" s="785">
        <v>0</v>
      </c>
      <c r="V30" s="107">
        <v>0</v>
      </c>
      <c r="W30" s="6"/>
    </row>
    <row r="31" spans="1:23" ht="16.5" customHeight="1">
      <c r="A31" s="6"/>
      <c r="C31" s="1242" t="s">
        <v>68</v>
      </c>
      <c r="D31" s="1222" t="s">
        <v>68</v>
      </c>
      <c r="E31" s="1222"/>
      <c r="F31" s="1222"/>
      <c r="G31" s="1222"/>
      <c r="H31" s="1222"/>
      <c r="I31" s="1222"/>
      <c r="J31" s="1223"/>
      <c r="K31" s="232"/>
      <c r="L31" s="6"/>
      <c r="N31" s="321">
        <v>29</v>
      </c>
      <c r="O31" s="1235" t="s">
        <v>68</v>
      </c>
      <c r="P31" s="544">
        <v>0</v>
      </c>
      <c r="Q31" s="545">
        <v>0</v>
      </c>
      <c r="R31" s="846"/>
      <c r="S31" s="819"/>
      <c r="T31" s="545">
        <v>0</v>
      </c>
      <c r="U31" s="842">
        <v>0</v>
      </c>
      <c r="V31" s="772">
        <v>0</v>
      </c>
      <c r="W31" s="6"/>
    </row>
    <row r="32" spans="1:23" ht="27" customHeight="1">
      <c r="A32" s="6"/>
      <c r="C32" s="1243"/>
      <c r="D32" s="766" t="s">
        <v>494</v>
      </c>
      <c r="E32" s="482"/>
      <c r="F32" s="500" t="e">
        <f t="shared" ref="F32:F44" si="3">HLOOKUP(E32,$P$3:$Q$44,$N32,FALSE)</f>
        <v>#N/A</v>
      </c>
      <c r="G32" s="482"/>
      <c r="H32" s="500" t="e">
        <f t="shared" ref="H32:H44" si="4">HLOOKUP(G32,$P$3:$Q$44,$N32,FALSE)</f>
        <v>#N/A</v>
      </c>
      <c r="I32" s="322"/>
      <c r="J32" s="500" t="e">
        <f t="shared" ref="J32:J44" si="5">HLOOKUP(I32,$P$3:$Q$44,$N32,FALSE)</f>
        <v>#N/A</v>
      </c>
      <c r="K32" s="232"/>
      <c r="L32" s="6"/>
      <c r="M32" s="242"/>
      <c r="N32" s="315">
        <v>30</v>
      </c>
      <c r="O32" s="1236"/>
      <c r="P32" s="546">
        <v>0</v>
      </c>
      <c r="Q32" s="547">
        <v>0</v>
      </c>
      <c r="S32" s="232"/>
      <c r="T32" s="792">
        <v>0</v>
      </c>
      <c r="U32" s="827">
        <v>0</v>
      </c>
      <c r="V32" s="832">
        <v>0</v>
      </c>
      <c r="W32" s="6"/>
    </row>
    <row r="33" spans="1:23" ht="21.75" customHeight="1">
      <c r="A33" s="6"/>
      <c r="C33" s="1243"/>
      <c r="D33" s="707" t="s">
        <v>335</v>
      </c>
      <c r="E33" s="43"/>
      <c r="F33" s="508" t="e">
        <f t="shared" si="3"/>
        <v>#N/A</v>
      </c>
      <c r="G33" s="925"/>
      <c r="H33" s="508" t="e">
        <f t="shared" si="4"/>
        <v>#N/A</v>
      </c>
      <c r="I33" s="165"/>
      <c r="J33" s="508" t="e">
        <f t="shared" si="5"/>
        <v>#N/A</v>
      </c>
      <c r="K33" s="232"/>
      <c r="L33" s="6"/>
      <c r="M33" s="540"/>
      <c r="N33" s="316">
        <v>31</v>
      </c>
      <c r="O33" s="1236"/>
      <c r="P33" s="108">
        <v>1</v>
      </c>
      <c r="Q33" s="109">
        <v>0</v>
      </c>
      <c r="S33" s="232"/>
      <c r="T33" s="255">
        <v>1</v>
      </c>
      <c r="U33" s="702">
        <v>1</v>
      </c>
      <c r="V33" s="800">
        <v>1</v>
      </c>
      <c r="W33" s="6"/>
    </row>
    <row r="34" spans="1:23" ht="21.75" customHeight="1">
      <c r="A34" s="6"/>
      <c r="C34" s="1243"/>
      <c r="D34" s="534" t="s">
        <v>336</v>
      </c>
      <c r="E34" s="43"/>
      <c r="F34" s="508" t="e">
        <f t="shared" si="3"/>
        <v>#N/A</v>
      </c>
      <c r="G34" s="925"/>
      <c r="H34" s="508" t="e">
        <f t="shared" si="4"/>
        <v>#N/A</v>
      </c>
      <c r="I34" s="165"/>
      <c r="J34" s="508" t="e">
        <f t="shared" si="5"/>
        <v>#N/A</v>
      </c>
      <c r="K34" s="232"/>
      <c r="L34" s="6"/>
      <c r="M34" s="540"/>
      <c r="N34" s="315">
        <v>32</v>
      </c>
      <c r="O34" s="1236"/>
      <c r="P34" s="108">
        <v>1</v>
      </c>
      <c r="Q34" s="109">
        <v>0</v>
      </c>
      <c r="S34" s="232"/>
      <c r="T34" s="255">
        <v>1</v>
      </c>
      <c r="U34" s="328">
        <v>1</v>
      </c>
      <c r="V34" s="796">
        <v>1</v>
      </c>
      <c r="W34" s="6"/>
    </row>
    <row r="35" spans="1:23" ht="21.75" customHeight="1">
      <c r="A35" s="6"/>
      <c r="C35" s="1243"/>
      <c r="D35" s="534" t="s">
        <v>337</v>
      </c>
      <c r="E35" s="43"/>
      <c r="F35" s="508" t="e">
        <f t="shared" si="3"/>
        <v>#N/A</v>
      </c>
      <c r="G35" s="925"/>
      <c r="H35" s="508" t="e">
        <f t="shared" si="4"/>
        <v>#N/A</v>
      </c>
      <c r="I35" s="165"/>
      <c r="J35" s="508" t="e">
        <f t="shared" si="5"/>
        <v>#N/A</v>
      </c>
      <c r="K35" s="232"/>
      <c r="L35" s="6"/>
      <c r="M35" s="540"/>
      <c r="N35" s="316">
        <v>33</v>
      </c>
      <c r="O35" s="1236"/>
      <c r="P35" s="108">
        <v>1</v>
      </c>
      <c r="Q35" s="109">
        <v>0</v>
      </c>
      <c r="S35" s="232"/>
      <c r="T35" s="255">
        <v>1</v>
      </c>
      <c r="U35" s="328">
        <v>1</v>
      </c>
      <c r="V35" s="796">
        <v>1</v>
      </c>
      <c r="W35" s="6"/>
    </row>
    <row r="36" spans="1:23" ht="21.75" customHeight="1">
      <c r="A36" s="6"/>
      <c r="C36" s="1243"/>
      <c r="D36" s="733" t="s">
        <v>415</v>
      </c>
      <c r="E36" s="43"/>
      <c r="F36" s="508" t="e">
        <f t="shared" si="3"/>
        <v>#N/A</v>
      </c>
      <c r="G36" s="925"/>
      <c r="H36" s="508" t="e">
        <f t="shared" si="4"/>
        <v>#N/A</v>
      </c>
      <c r="I36" s="165"/>
      <c r="J36" s="508" t="e">
        <f t="shared" si="5"/>
        <v>#N/A</v>
      </c>
      <c r="K36" s="232"/>
      <c r="L36" s="6"/>
      <c r="M36" s="540"/>
      <c r="N36" s="315">
        <v>34</v>
      </c>
      <c r="O36" s="1236"/>
      <c r="P36" s="108">
        <v>1</v>
      </c>
      <c r="Q36" s="109">
        <v>0</v>
      </c>
      <c r="S36" s="232"/>
      <c r="T36" s="255">
        <v>1</v>
      </c>
      <c r="U36" s="328">
        <v>1</v>
      </c>
      <c r="V36" s="796">
        <v>1</v>
      </c>
      <c r="W36" s="6"/>
    </row>
    <row r="37" spans="1:23" ht="21.75" customHeight="1">
      <c r="A37" s="6"/>
      <c r="C37" s="1243"/>
      <c r="D37" s="733" t="s">
        <v>416</v>
      </c>
      <c r="E37" s="43"/>
      <c r="F37" s="508" t="e">
        <f t="shared" si="3"/>
        <v>#N/A</v>
      </c>
      <c r="G37" s="925"/>
      <c r="H37" s="508" t="e">
        <f t="shared" si="4"/>
        <v>#N/A</v>
      </c>
      <c r="I37" s="165"/>
      <c r="J37" s="508" t="e">
        <f t="shared" si="5"/>
        <v>#N/A</v>
      </c>
      <c r="K37" s="232"/>
      <c r="L37" s="6"/>
      <c r="M37" s="548"/>
      <c r="N37" s="316">
        <v>35</v>
      </c>
      <c r="O37" s="1236"/>
      <c r="P37" s="108">
        <v>-1</v>
      </c>
      <c r="Q37" s="109">
        <v>0</v>
      </c>
      <c r="S37" s="232"/>
      <c r="T37" s="781">
        <v>0</v>
      </c>
      <c r="U37" s="108">
        <v>0</v>
      </c>
      <c r="V37" s="789">
        <v>0</v>
      </c>
      <c r="W37" s="6"/>
    </row>
    <row r="38" spans="1:23" ht="21.75" customHeight="1">
      <c r="A38" s="6"/>
      <c r="C38" s="1243"/>
      <c r="D38" s="685" t="s">
        <v>338</v>
      </c>
      <c r="E38" s="43"/>
      <c r="F38" s="508" t="e">
        <f t="shared" si="3"/>
        <v>#N/A</v>
      </c>
      <c r="G38" s="925"/>
      <c r="H38" s="508" t="e">
        <f t="shared" si="4"/>
        <v>#N/A</v>
      </c>
      <c r="I38" s="165"/>
      <c r="J38" s="508" t="e">
        <f t="shared" si="5"/>
        <v>#N/A</v>
      </c>
      <c r="K38" s="232"/>
      <c r="L38" s="6"/>
      <c r="M38" s="540"/>
      <c r="N38" s="315">
        <v>36</v>
      </c>
      <c r="O38" s="1236"/>
      <c r="P38" s="108">
        <v>1</v>
      </c>
      <c r="Q38" s="109">
        <v>0</v>
      </c>
      <c r="S38" s="232"/>
      <c r="T38" s="255">
        <v>1</v>
      </c>
      <c r="U38" s="328">
        <v>1</v>
      </c>
      <c r="V38" s="796">
        <v>1</v>
      </c>
      <c r="W38" s="6"/>
    </row>
    <row r="39" spans="1:23" ht="21.75" customHeight="1">
      <c r="A39" s="6"/>
      <c r="C39" s="1243"/>
      <c r="D39" s="707" t="s">
        <v>339</v>
      </c>
      <c r="E39" s="43"/>
      <c r="F39" s="508" t="e">
        <f t="shared" si="3"/>
        <v>#N/A</v>
      </c>
      <c r="G39" s="925"/>
      <c r="H39" s="508" t="e">
        <f t="shared" si="4"/>
        <v>#N/A</v>
      </c>
      <c r="I39" s="165"/>
      <c r="J39" s="508" t="e">
        <f t="shared" si="5"/>
        <v>#N/A</v>
      </c>
      <c r="K39" s="232"/>
      <c r="L39" s="6"/>
      <c r="M39" s="540"/>
      <c r="N39" s="316">
        <v>37</v>
      </c>
      <c r="O39" s="1236"/>
      <c r="P39" s="108">
        <v>1</v>
      </c>
      <c r="Q39" s="109">
        <v>0</v>
      </c>
      <c r="S39" s="232"/>
      <c r="T39" s="255">
        <v>1</v>
      </c>
      <c r="U39" s="328">
        <v>1</v>
      </c>
      <c r="V39" s="796">
        <v>1</v>
      </c>
      <c r="W39" s="6"/>
    </row>
    <row r="40" spans="1:23" ht="21.75" customHeight="1">
      <c r="A40" s="6"/>
      <c r="C40" s="1243"/>
      <c r="D40" s="534" t="s">
        <v>340</v>
      </c>
      <c r="E40" s="43"/>
      <c r="F40" s="508" t="e">
        <f t="shared" si="3"/>
        <v>#N/A</v>
      </c>
      <c r="G40" s="925"/>
      <c r="H40" s="508" t="e">
        <f t="shared" si="4"/>
        <v>#N/A</v>
      </c>
      <c r="I40" s="165"/>
      <c r="J40" s="508" t="e">
        <f t="shared" si="5"/>
        <v>#N/A</v>
      </c>
      <c r="K40" s="232"/>
      <c r="L40" s="6"/>
      <c r="M40" s="540"/>
      <c r="N40" s="315">
        <v>38</v>
      </c>
      <c r="O40" s="1236"/>
      <c r="P40" s="108">
        <v>1</v>
      </c>
      <c r="Q40" s="109">
        <v>0</v>
      </c>
      <c r="S40" s="232"/>
      <c r="T40" s="255">
        <v>1</v>
      </c>
      <c r="U40" s="328">
        <v>1</v>
      </c>
      <c r="V40" s="667">
        <v>1</v>
      </c>
      <c r="W40" s="6"/>
    </row>
    <row r="41" spans="1:23" ht="21.75" customHeight="1">
      <c r="A41" s="6"/>
      <c r="C41" s="1243"/>
      <c r="D41" s="534" t="s">
        <v>341</v>
      </c>
      <c r="E41" s="43"/>
      <c r="F41" s="508" t="e">
        <f t="shared" si="3"/>
        <v>#N/A</v>
      </c>
      <c r="G41" s="925"/>
      <c r="H41" s="508" t="e">
        <f t="shared" si="4"/>
        <v>#N/A</v>
      </c>
      <c r="I41" s="165"/>
      <c r="J41" s="508" t="e">
        <f t="shared" si="5"/>
        <v>#N/A</v>
      </c>
      <c r="K41" s="232"/>
      <c r="L41" s="6"/>
      <c r="M41" s="540"/>
      <c r="N41" s="316">
        <v>39</v>
      </c>
      <c r="O41" s="1236"/>
      <c r="P41" s="108">
        <v>-1</v>
      </c>
      <c r="Q41" s="109">
        <v>0</v>
      </c>
      <c r="S41" s="232"/>
      <c r="T41" s="781">
        <v>0</v>
      </c>
      <c r="U41" s="108">
        <v>0</v>
      </c>
      <c r="V41" s="789">
        <v>0</v>
      </c>
      <c r="W41" s="6"/>
    </row>
    <row r="42" spans="1:23" ht="21.75" customHeight="1">
      <c r="A42" s="6"/>
      <c r="C42" s="1243"/>
      <c r="D42" s="534" t="s">
        <v>342</v>
      </c>
      <c r="E42" s="43"/>
      <c r="F42" s="508" t="e">
        <f t="shared" si="3"/>
        <v>#N/A</v>
      </c>
      <c r="G42" s="925"/>
      <c r="H42" s="508" t="e">
        <f t="shared" si="4"/>
        <v>#N/A</v>
      </c>
      <c r="I42" s="165"/>
      <c r="J42" s="508" t="e">
        <f t="shared" si="5"/>
        <v>#N/A</v>
      </c>
      <c r="K42" s="232"/>
      <c r="L42" s="6"/>
      <c r="M42" s="540"/>
      <c r="N42" s="316">
        <v>40</v>
      </c>
      <c r="O42" s="1236"/>
      <c r="P42" s="108">
        <v>1</v>
      </c>
      <c r="Q42" s="109">
        <v>0</v>
      </c>
      <c r="S42" s="232"/>
      <c r="T42" s="255">
        <v>1</v>
      </c>
      <c r="U42" s="328">
        <v>1</v>
      </c>
      <c r="V42" s="796">
        <v>1</v>
      </c>
      <c r="W42" s="6"/>
    </row>
    <row r="43" spans="1:23" ht="21.75" customHeight="1">
      <c r="A43" s="6"/>
      <c r="C43" s="1243"/>
      <c r="D43" s="534" t="s">
        <v>343</v>
      </c>
      <c r="E43" s="43"/>
      <c r="F43" s="508" t="e">
        <f t="shared" si="3"/>
        <v>#N/A</v>
      </c>
      <c r="G43" s="925"/>
      <c r="H43" s="508" t="e">
        <f t="shared" si="4"/>
        <v>#N/A</v>
      </c>
      <c r="I43" s="165"/>
      <c r="J43" s="508" t="e">
        <f t="shared" si="5"/>
        <v>#N/A</v>
      </c>
      <c r="K43" s="232"/>
      <c r="L43" s="6"/>
      <c r="M43" s="540"/>
      <c r="N43" s="315">
        <v>41</v>
      </c>
      <c r="O43" s="1236"/>
      <c r="P43" s="108">
        <v>-1</v>
      </c>
      <c r="Q43" s="109">
        <v>0</v>
      </c>
      <c r="S43" s="232"/>
      <c r="T43" s="255">
        <v>0</v>
      </c>
      <c r="U43" s="702">
        <v>0</v>
      </c>
      <c r="V43" s="800">
        <v>0</v>
      </c>
      <c r="W43" s="6"/>
    </row>
    <row r="44" spans="1:23" ht="22.5" customHeight="1" thickBot="1">
      <c r="A44" s="6"/>
      <c r="C44" s="1244"/>
      <c r="D44" s="307" t="s">
        <v>344</v>
      </c>
      <c r="E44" s="44"/>
      <c r="F44" s="502" t="e">
        <f t="shared" si="3"/>
        <v>#N/A</v>
      </c>
      <c r="G44" s="926"/>
      <c r="H44" s="502" t="e">
        <f t="shared" si="4"/>
        <v>#N/A</v>
      </c>
      <c r="I44" s="283"/>
      <c r="J44" s="502" t="e">
        <f t="shared" si="5"/>
        <v>#N/A</v>
      </c>
      <c r="K44" s="232"/>
      <c r="L44" s="6"/>
      <c r="M44" s="549"/>
      <c r="N44" s="317">
        <v>42</v>
      </c>
      <c r="O44" s="1236"/>
      <c r="P44" s="112">
        <v>1</v>
      </c>
      <c r="Q44" s="113">
        <v>0</v>
      </c>
      <c r="T44" s="257">
        <v>1</v>
      </c>
      <c r="U44" s="754">
        <v>1</v>
      </c>
      <c r="V44" s="107">
        <v>1</v>
      </c>
      <c r="W44" s="6"/>
    </row>
    <row r="45" spans="1:23" ht="14.25" customHeight="1" thickBot="1">
      <c r="A45" s="6"/>
      <c r="C45" s="1208" t="s">
        <v>105</v>
      </c>
      <c r="D45" s="550" t="s">
        <v>345</v>
      </c>
      <c r="E45" s="1270" t="e">
        <f>IF(E32="No",SUM(F5:F13,F15:F24,F26:F30),SUM(F5:F13,F15:F24,F26:F30,F32:F44))</f>
        <v>#N/A</v>
      </c>
      <c r="F45" s="1271"/>
      <c r="G45" s="1272" t="e">
        <f>IF(G32="No",SUM(H5:H13,H15:H24,H26:H30),SUM(H5:H13,H15:H24,H26:H30,H32:H44))</f>
        <v>#N/A</v>
      </c>
      <c r="H45" s="1273"/>
      <c r="I45" s="1272" t="e">
        <f>IF(I32="No",SUM(J5:J13,J15:J24,J26:J30),SUM(J5:J13,J15:J24,J26:J30,J32:J44))</f>
        <v>#N/A</v>
      </c>
      <c r="J45" s="1273"/>
      <c r="K45" s="232"/>
      <c r="L45" s="6"/>
      <c r="M45" s="540"/>
      <c r="N45" s="487" t="s">
        <v>95</v>
      </c>
      <c r="O45" s="487"/>
      <c r="P45" s="331">
        <f>SUM(P5:P44)</f>
        <v>19</v>
      </c>
      <c r="Q45" s="331">
        <f t="shared" ref="Q45:V45" si="6">SUM(Q5:Q44)</f>
        <v>4</v>
      </c>
      <c r="R45" s="331">
        <f t="shared" si="6"/>
        <v>3</v>
      </c>
      <c r="S45" s="695"/>
      <c r="T45" s="332">
        <f t="shared" si="6"/>
        <v>30</v>
      </c>
      <c r="U45" s="332">
        <f>SUM(U5:U44)</f>
        <v>30</v>
      </c>
      <c r="V45" s="332">
        <f t="shared" si="6"/>
        <v>30</v>
      </c>
      <c r="W45" s="6"/>
    </row>
    <row r="46" spans="1:23" ht="15" thickBot="1">
      <c r="A46" s="6"/>
      <c r="C46" s="1209"/>
      <c r="D46" s="551" t="s">
        <v>139</v>
      </c>
      <c r="E46" s="1274">
        <f>IF(E32="No",$T$46,$T$45)</f>
        <v>30</v>
      </c>
      <c r="F46" s="1275"/>
      <c r="G46" s="1274">
        <f>IF(G32="No",$U$46,$U$45)</f>
        <v>30</v>
      </c>
      <c r="H46" s="1275"/>
      <c r="I46" s="1276">
        <f>IF(I32="No",$V$46,$V$45)</f>
        <v>30</v>
      </c>
      <c r="J46" s="1275"/>
      <c r="K46" s="232"/>
      <c r="L46" s="6"/>
      <c r="M46" s="540"/>
      <c r="O46" s="333"/>
      <c r="P46" s="1260" t="s">
        <v>142</v>
      </c>
      <c r="Q46" s="1261"/>
      <c r="R46" s="1262"/>
      <c r="S46" s="684"/>
      <c r="T46" s="329">
        <f>SUM(T5:T30)</f>
        <v>21</v>
      </c>
      <c r="U46" s="329">
        <f>SUM(U5:U30)</f>
        <v>21</v>
      </c>
      <c r="V46" s="329">
        <f>SUM(V5:V30)</f>
        <v>21</v>
      </c>
      <c r="W46" s="6"/>
    </row>
    <row r="47" spans="1:23" ht="15" thickBot="1">
      <c r="A47" s="6"/>
      <c r="C47" s="1209"/>
      <c r="D47" s="552" t="s">
        <v>346</v>
      </c>
      <c r="E47" s="1265" t="e">
        <f>E45/E46</f>
        <v>#N/A</v>
      </c>
      <c r="F47" s="1266"/>
      <c r="G47" s="1265" t="e">
        <f t="shared" ref="G47" si="7">G45/G46</f>
        <v>#N/A</v>
      </c>
      <c r="H47" s="1266"/>
      <c r="I47" s="1267" t="e">
        <f t="shared" ref="I47" si="8">I45/I46</f>
        <v>#N/A</v>
      </c>
      <c r="J47" s="1266"/>
      <c r="K47" s="232"/>
      <c r="L47" s="6"/>
      <c r="M47" s="540"/>
      <c r="N47" s="528" t="s">
        <v>488</v>
      </c>
      <c r="O47" s="528"/>
      <c r="W47" s="6"/>
    </row>
    <row r="48" spans="1:23" ht="24" thickBot="1">
      <c r="A48" s="6"/>
      <c r="C48" s="1105"/>
      <c r="D48" s="92" t="s">
        <v>80</v>
      </c>
      <c r="E48" s="1218" t="e">
        <f>IF(ISNUMBER(I45), (SUM(E45:J45)/SUM(E46:J46)), IF(ISNUMBER(G45), (SUM(E45:H45)/SUM(E46:H46)), E47))</f>
        <v>#N/A</v>
      </c>
      <c r="F48" s="1219"/>
      <c r="G48" s="1219"/>
      <c r="H48" s="1219"/>
      <c r="I48" s="1219"/>
      <c r="J48" s="1220"/>
      <c r="K48" s="232"/>
      <c r="L48" s="6"/>
      <c r="M48" s="540"/>
      <c r="N48" s="528" t="s">
        <v>487</v>
      </c>
      <c r="O48" s="553"/>
      <c r="W48" s="6"/>
    </row>
    <row r="49" spans="1:23" ht="43.15" customHeight="1">
      <c r="A49" s="6"/>
      <c r="C49" s="1210" t="s">
        <v>584</v>
      </c>
      <c r="D49" s="1210"/>
      <c r="E49" s="1210"/>
      <c r="F49" s="1210"/>
      <c r="G49" s="1210"/>
      <c r="H49" s="1210"/>
      <c r="I49" s="1210"/>
      <c r="J49" s="1210"/>
      <c r="K49" s="232"/>
      <c r="L49" s="6"/>
      <c r="M49" s="540"/>
      <c r="W49" s="6"/>
    </row>
    <row r="50" spans="1:23">
      <c r="A50" s="6"/>
      <c r="E50" s="17"/>
      <c r="K50" s="232"/>
      <c r="L50" s="6"/>
      <c r="M50" s="182"/>
      <c r="N50" s="128"/>
      <c r="O50" s="124"/>
      <c r="P50" s="124"/>
      <c r="Q50" s="124"/>
      <c r="R50" s="124"/>
      <c r="S50" s="124"/>
      <c r="T50" s="124"/>
      <c r="U50" s="124"/>
      <c r="V50" s="124"/>
      <c r="W50" s="6"/>
    </row>
    <row r="51" spans="1:23">
      <c r="A51" s="6"/>
      <c r="B51" s="6"/>
      <c r="C51" s="519"/>
      <c r="D51" s="6"/>
      <c r="E51" s="6"/>
      <c r="F51" s="520"/>
      <c r="G51" s="6"/>
      <c r="H51" s="6"/>
      <c r="I51" s="6"/>
      <c r="J51" s="6"/>
      <c r="K51" s="183"/>
      <c r="L51" s="129"/>
      <c r="M51" s="115"/>
      <c r="N51" s="115"/>
      <c r="O51" s="115"/>
      <c r="P51" s="115"/>
      <c r="Q51" s="6"/>
      <c r="R51" s="6"/>
      <c r="S51" s="6"/>
      <c r="T51" s="6"/>
      <c r="U51" s="6"/>
      <c r="V51" s="641"/>
      <c r="W51" s="6"/>
    </row>
    <row r="52" spans="1:23" s="24" customFormat="1" ht="16.5" hidden="1" customHeight="1" thickBot="1">
      <c r="A52" s="6"/>
      <c r="B52" s="7"/>
      <c r="C52" s="961" t="s">
        <v>109</v>
      </c>
      <c r="D52" s="983" t="s">
        <v>109</v>
      </c>
      <c r="E52" s="983"/>
      <c r="F52" s="983"/>
      <c r="G52" s="983"/>
      <c r="H52" s="983"/>
      <c r="I52" s="983"/>
      <c r="J52" s="984"/>
      <c r="K52" s="7"/>
      <c r="L52" s="6"/>
      <c r="M52" s="17"/>
      <c r="N52" s="135"/>
      <c r="O52" s="135"/>
      <c r="P52" s="107"/>
      <c r="Q52" s="107"/>
      <c r="R52" s="107"/>
      <c r="S52" s="107"/>
      <c r="T52" s="107"/>
      <c r="U52" s="107"/>
      <c r="V52" s="106"/>
      <c r="W52" s="9"/>
    </row>
    <row r="53" spans="1:23" s="24" customFormat="1" ht="16.5" hidden="1" customHeight="1">
      <c r="A53" s="6"/>
      <c r="B53" s="7"/>
      <c r="C53" s="1268"/>
      <c r="D53" s="1248" t="s">
        <v>65</v>
      </c>
      <c r="E53" s="1248"/>
      <c r="F53" s="1248"/>
      <c r="G53" s="1248"/>
      <c r="H53" s="1248"/>
      <c r="I53" s="1248"/>
      <c r="J53" s="1249"/>
      <c r="K53" s="7"/>
      <c r="L53" s="6"/>
      <c r="M53" s="323"/>
      <c r="N53" s="324"/>
      <c r="O53" s="324"/>
      <c r="P53" s="324"/>
      <c r="Q53" s="324"/>
      <c r="R53" s="324"/>
      <c r="S53" s="324"/>
      <c r="T53" s="324">
        <f>SUM(T4:T13)</f>
        <v>12</v>
      </c>
      <c r="U53" s="324"/>
      <c r="V53" s="324"/>
      <c r="W53" s="9"/>
    </row>
    <row r="54" spans="1:23" s="24" customFormat="1" ht="16.5" hidden="1" customHeight="1">
      <c r="A54" s="6"/>
      <c r="B54" s="7"/>
      <c r="C54" s="1268"/>
      <c r="D54" s="430" t="s">
        <v>197</v>
      </c>
      <c r="E54" s="1250" t="e">
        <f>SUM(F5:F13)</f>
        <v>#N/A</v>
      </c>
      <c r="F54" s="1250"/>
      <c r="G54" s="1250" t="e">
        <f t="shared" ref="G54" si="9">SUM(H5:H13)</f>
        <v>#N/A</v>
      </c>
      <c r="H54" s="1250"/>
      <c r="I54" s="1250" t="e">
        <f t="shared" ref="I54" si="10">SUM(J5:J13)</f>
        <v>#N/A</v>
      </c>
      <c r="J54" s="1251"/>
      <c r="K54" s="7"/>
      <c r="L54" s="6"/>
      <c r="M54" s="17"/>
      <c r="N54" s="135"/>
      <c r="P54" s="114"/>
      <c r="Q54" s="114"/>
      <c r="R54" s="114"/>
      <c r="S54" s="114"/>
      <c r="T54" s="114"/>
      <c r="U54" s="114"/>
      <c r="V54" s="106"/>
      <c r="W54" s="9"/>
    </row>
    <row r="55" spans="1:23" s="24" customFormat="1" ht="16.5" hidden="1" customHeight="1">
      <c r="A55" s="6"/>
      <c r="B55" s="7"/>
      <c r="C55" s="1268"/>
      <c r="D55" s="431" t="s">
        <v>113</v>
      </c>
      <c r="E55" s="1252">
        <f>$T53</f>
        <v>12</v>
      </c>
      <c r="F55" s="1252"/>
      <c r="G55" s="1252">
        <f t="shared" ref="G55" si="11">$T53</f>
        <v>12</v>
      </c>
      <c r="H55" s="1252"/>
      <c r="I55" s="1252">
        <f t="shared" ref="I55" si="12">$T53</f>
        <v>12</v>
      </c>
      <c r="J55" s="1253"/>
      <c r="K55" s="7"/>
      <c r="L55" s="6"/>
      <c r="M55" s="17"/>
      <c r="N55" s="135"/>
      <c r="P55" s="114"/>
      <c r="Q55" s="114"/>
      <c r="R55" s="114"/>
      <c r="S55" s="114"/>
      <c r="T55" s="114"/>
      <c r="U55" s="114"/>
      <c r="V55" s="106"/>
      <c r="W55" s="9"/>
    </row>
    <row r="56" spans="1:23" s="24" customFormat="1" ht="16.5" hidden="1" customHeight="1">
      <c r="A56" s="6"/>
      <c r="B56" s="7"/>
      <c r="C56" s="1268"/>
      <c r="D56" s="431" t="s">
        <v>198</v>
      </c>
      <c r="E56" s="1157" t="e">
        <f>E54/E55</f>
        <v>#N/A</v>
      </c>
      <c r="F56" s="1157"/>
      <c r="G56" s="1157" t="e">
        <f t="shared" ref="G56" si="13">G54/G55</f>
        <v>#N/A</v>
      </c>
      <c r="H56" s="1157"/>
      <c r="I56" s="1157" t="e">
        <f t="shared" ref="I56" si="14">I54/I55</f>
        <v>#N/A</v>
      </c>
      <c r="J56" s="1158"/>
      <c r="K56" s="7"/>
      <c r="L56" s="6"/>
      <c r="M56" s="17"/>
      <c r="N56" s="135"/>
      <c r="P56" s="114"/>
      <c r="Q56" s="114"/>
      <c r="R56" s="114"/>
      <c r="S56" s="114"/>
      <c r="T56" s="114"/>
      <c r="U56" s="114"/>
      <c r="V56" s="106"/>
      <c r="W56" s="9"/>
    </row>
    <row r="57" spans="1:23" s="24" customFormat="1" ht="16.5" hidden="1" customHeight="1" thickBot="1">
      <c r="A57" s="6"/>
      <c r="B57" s="7"/>
      <c r="C57" s="1268"/>
      <c r="D57" s="432" t="s">
        <v>110</v>
      </c>
      <c r="E57" s="959" t="e">
        <f>IF(ISNUMBER(I54), (SUM(E54:J54)/SUM(E55:J55)), IF(ISNUMBER(G54), (SUM(E54:H54)/SUM(E55:H55)), E56))</f>
        <v>#N/A</v>
      </c>
      <c r="F57" s="959"/>
      <c r="G57" s="959"/>
      <c r="H57" s="959"/>
      <c r="I57" s="959"/>
      <c r="J57" s="960"/>
      <c r="K57" s="7"/>
      <c r="L57" s="6"/>
      <c r="M57" s="17"/>
      <c r="N57" s="135"/>
      <c r="P57" s="107"/>
      <c r="Q57" s="107"/>
      <c r="R57" s="107"/>
      <c r="S57" s="107"/>
      <c r="T57" s="107"/>
      <c r="U57" s="107"/>
      <c r="V57" s="106"/>
      <c r="W57" s="9"/>
    </row>
    <row r="58" spans="1:23" s="24" customFormat="1" ht="16.5" hidden="1" customHeight="1">
      <c r="A58" s="6"/>
      <c r="B58" s="7"/>
      <c r="C58" s="1268"/>
      <c r="D58" s="1255" t="s">
        <v>66</v>
      </c>
      <c r="E58" s="1255"/>
      <c r="F58" s="1255"/>
      <c r="G58" s="1255"/>
      <c r="H58" s="1255"/>
      <c r="I58" s="1255"/>
      <c r="J58" s="1256"/>
      <c r="K58" s="7"/>
      <c r="L58" s="6"/>
      <c r="M58" s="325"/>
      <c r="N58" s="325"/>
      <c r="O58" s="325"/>
      <c r="P58" s="325"/>
      <c r="Q58" s="325"/>
      <c r="R58" s="325"/>
      <c r="S58" s="325"/>
      <c r="T58" s="325">
        <f>SUM(T14:T24)</f>
        <v>9</v>
      </c>
      <c r="U58" s="325"/>
      <c r="V58" s="325"/>
      <c r="W58" s="9"/>
    </row>
    <row r="59" spans="1:23" s="24" customFormat="1" ht="16.5" hidden="1" customHeight="1">
      <c r="A59" s="6"/>
      <c r="B59" s="7"/>
      <c r="C59" s="1268"/>
      <c r="D59" s="430" t="s">
        <v>197</v>
      </c>
      <c r="E59" s="1250" t="e">
        <f>SUM(F15:F24)</f>
        <v>#N/A</v>
      </c>
      <c r="F59" s="1250"/>
      <c r="G59" s="1250" t="e">
        <f t="shared" ref="G59" si="15">SUM(H15:H24)</f>
        <v>#N/A</v>
      </c>
      <c r="H59" s="1250"/>
      <c r="I59" s="1250" t="e">
        <f t="shared" ref="I59" si="16">SUM(J15:J24)</f>
        <v>#N/A</v>
      </c>
      <c r="J59" s="1251"/>
      <c r="K59" s="7"/>
      <c r="L59" s="6"/>
      <c r="M59" s="17"/>
      <c r="N59" s="135"/>
      <c r="P59" s="114"/>
      <c r="Q59" s="114"/>
      <c r="R59" s="114"/>
      <c r="S59" s="114"/>
      <c r="T59" s="114"/>
      <c r="U59" s="114"/>
      <c r="V59" s="106"/>
      <c r="W59" s="9"/>
    </row>
    <row r="60" spans="1:23" s="24" customFormat="1" ht="16.5" hidden="1" customHeight="1">
      <c r="A60" s="6"/>
      <c r="B60" s="7"/>
      <c r="C60" s="1268"/>
      <c r="D60" s="431" t="s">
        <v>113</v>
      </c>
      <c r="E60" s="1252">
        <f t="shared" ref="E60" si="17">$T58</f>
        <v>9</v>
      </c>
      <c r="F60" s="1252"/>
      <c r="G60" s="1252">
        <f t="shared" ref="G60" si="18">$T58</f>
        <v>9</v>
      </c>
      <c r="H60" s="1252"/>
      <c r="I60" s="1252">
        <f t="shared" ref="I60" si="19">$T58</f>
        <v>9</v>
      </c>
      <c r="J60" s="1253"/>
      <c r="K60" s="7"/>
      <c r="L60" s="6"/>
      <c r="M60" s="17"/>
      <c r="N60" s="135"/>
      <c r="P60" s="114"/>
      <c r="Q60" s="114"/>
      <c r="R60" s="114"/>
      <c r="S60" s="114"/>
      <c r="T60" s="114"/>
      <c r="U60" s="114"/>
      <c r="V60" s="106"/>
      <c r="W60" s="9"/>
    </row>
    <row r="61" spans="1:23" s="24" customFormat="1" ht="16.5" hidden="1" customHeight="1">
      <c r="A61" s="6"/>
      <c r="B61" s="7"/>
      <c r="C61" s="1268"/>
      <c r="D61" s="431" t="s">
        <v>198</v>
      </c>
      <c r="E61" s="1157" t="e">
        <f>E59/E60</f>
        <v>#N/A</v>
      </c>
      <c r="F61" s="1157"/>
      <c r="G61" s="1157" t="e">
        <f t="shared" ref="G61" si="20">G59/G60</f>
        <v>#N/A</v>
      </c>
      <c r="H61" s="1157"/>
      <c r="I61" s="1157" t="e">
        <f t="shared" ref="I61" si="21">I59/I60</f>
        <v>#N/A</v>
      </c>
      <c r="J61" s="1158"/>
      <c r="K61" s="7"/>
      <c r="L61" s="6"/>
      <c r="M61" s="17"/>
      <c r="N61" s="135"/>
      <c r="P61" s="114"/>
      <c r="Q61" s="114"/>
      <c r="R61" s="114"/>
      <c r="S61" s="114"/>
      <c r="T61" s="114"/>
      <c r="U61" s="114"/>
      <c r="V61" s="106"/>
      <c r="W61" s="9"/>
    </row>
    <row r="62" spans="1:23" s="24" customFormat="1" ht="16.5" hidden="1" customHeight="1" thickBot="1">
      <c r="A62" s="6"/>
      <c r="B62" s="7"/>
      <c r="C62" s="1268"/>
      <c r="D62" s="432" t="s">
        <v>110</v>
      </c>
      <c r="E62" s="959" t="e">
        <f>IF(ISNUMBER(I59), (SUM(E59:J59)/SUM(E60:J60)), IF(ISNUMBER(G59), (SUM(E59:H59)/SUM(E60:H60)), E61))</f>
        <v>#N/A</v>
      </c>
      <c r="F62" s="959"/>
      <c r="G62" s="959"/>
      <c r="H62" s="959"/>
      <c r="I62" s="959"/>
      <c r="J62" s="960"/>
      <c r="K62" s="7"/>
      <c r="L62" s="6"/>
      <c r="M62" s="17"/>
      <c r="N62" s="135"/>
      <c r="P62" s="107"/>
      <c r="Q62" s="107"/>
      <c r="R62" s="107"/>
      <c r="S62" s="107"/>
      <c r="T62" s="107"/>
      <c r="U62" s="107"/>
      <c r="V62" s="106"/>
      <c r="W62" s="9"/>
    </row>
    <row r="63" spans="1:23" s="24" customFormat="1" ht="16.5" hidden="1" customHeight="1">
      <c r="A63" s="6"/>
      <c r="B63" s="7"/>
      <c r="C63" s="1268"/>
      <c r="D63" s="1264" t="s">
        <v>67</v>
      </c>
      <c r="E63" s="1258"/>
      <c r="F63" s="1258"/>
      <c r="G63" s="1258"/>
      <c r="H63" s="1258"/>
      <c r="I63" s="1258"/>
      <c r="J63" s="1259"/>
      <c r="K63" s="7"/>
      <c r="L63" s="6"/>
      <c r="M63" s="97"/>
      <c r="N63" s="97"/>
      <c r="O63" s="97"/>
      <c r="P63" s="97"/>
      <c r="Q63" s="97"/>
      <c r="R63" s="97"/>
      <c r="S63" s="97"/>
      <c r="T63" s="97">
        <f>SUM(T25:T30)</f>
        <v>0</v>
      </c>
      <c r="U63" s="97"/>
      <c r="V63" s="97"/>
      <c r="W63" s="9"/>
    </row>
    <row r="64" spans="1:23" s="24" customFormat="1" ht="16.5" hidden="1" customHeight="1">
      <c r="A64" s="6"/>
      <c r="B64" s="7"/>
      <c r="C64" s="1268"/>
      <c r="D64" s="430" t="s">
        <v>197</v>
      </c>
      <c r="E64" s="1250" t="e">
        <f>SUM(F26:F30)</f>
        <v>#N/A</v>
      </c>
      <c r="F64" s="1250"/>
      <c r="G64" s="1250" t="e">
        <f t="shared" ref="G64" si="22">SUM(H26:H30)</f>
        <v>#N/A</v>
      </c>
      <c r="H64" s="1250"/>
      <c r="I64" s="1250" t="e">
        <f t="shared" ref="I64" si="23">SUM(J26:J30)</f>
        <v>#N/A</v>
      </c>
      <c r="J64" s="1251"/>
      <c r="K64" s="7"/>
      <c r="L64" s="6"/>
      <c r="M64" s="17"/>
      <c r="N64" s="135"/>
      <c r="P64" s="114"/>
      <c r="Q64" s="114"/>
      <c r="R64" s="114"/>
      <c r="S64" s="114"/>
      <c r="T64" s="114"/>
      <c r="U64" s="114"/>
      <c r="V64" s="106"/>
      <c r="W64" s="9"/>
    </row>
    <row r="65" spans="1:23" s="24" customFormat="1" ht="16.5" hidden="1" customHeight="1">
      <c r="A65" s="6"/>
      <c r="B65" s="7"/>
      <c r="C65" s="1268"/>
      <c r="D65" s="431" t="s">
        <v>113</v>
      </c>
      <c r="E65" s="1252">
        <f t="shared" ref="E65" si="24">$T63</f>
        <v>0</v>
      </c>
      <c r="F65" s="1252"/>
      <c r="G65" s="1252">
        <f t="shared" ref="G65" si="25">$T63</f>
        <v>0</v>
      </c>
      <c r="H65" s="1252"/>
      <c r="I65" s="1252">
        <f t="shared" ref="I65" si="26">$T63</f>
        <v>0</v>
      </c>
      <c r="J65" s="1253"/>
      <c r="K65" s="7"/>
      <c r="L65" s="6"/>
      <c r="M65" s="17"/>
      <c r="N65" s="135"/>
      <c r="P65" s="114"/>
      <c r="Q65" s="114"/>
      <c r="R65" s="114"/>
      <c r="S65" s="114"/>
      <c r="T65" s="114"/>
      <c r="U65" s="114"/>
      <c r="V65" s="106"/>
      <c r="W65" s="9"/>
    </row>
    <row r="66" spans="1:23" s="24" customFormat="1" ht="16.5" hidden="1" customHeight="1">
      <c r="A66" s="6"/>
      <c r="B66" s="7"/>
      <c r="C66" s="1268"/>
      <c r="D66" s="431" t="s">
        <v>198</v>
      </c>
      <c r="E66" s="1157" t="e">
        <f>E64/E65</f>
        <v>#N/A</v>
      </c>
      <c r="F66" s="1157"/>
      <c r="G66" s="1157" t="e">
        <f t="shared" ref="G66" si="27">G64/G65</f>
        <v>#N/A</v>
      </c>
      <c r="H66" s="1157"/>
      <c r="I66" s="1157" t="e">
        <f t="shared" ref="I66" si="28">I64/I65</f>
        <v>#N/A</v>
      </c>
      <c r="J66" s="1158"/>
      <c r="K66" s="7"/>
      <c r="L66" s="6"/>
      <c r="M66" s="17"/>
      <c r="N66" s="135"/>
      <c r="P66" s="114"/>
      <c r="Q66" s="114"/>
      <c r="R66" s="114"/>
      <c r="S66" s="114"/>
      <c r="T66" s="114"/>
      <c r="U66" s="114"/>
      <c r="V66" s="106"/>
      <c r="W66" s="9"/>
    </row>
    <row r="67" spans="1:23" s="24" customFormat="1" ht="16.5" hidden="1" customHeight="1" thickBot="1">
      <c r="A67" s="6"/>
      <c r="B67" s="7"/>
      <c r="C67" s="1268"/>
      <c r="D67" s="432" t="s">
        <v>110</v>
      </c>
      <c r="E67" s="959" t="e">
        <f>IF(ISNUMBER(I64), (SUM(E64:J64)/SUM(E65:J65)), IF(ISNUMBER(G64), (SUM(E64:H64)/SUM(E65:H65)), E66))</f>
        <v>#N/A</v>
      </c>
      <c r="F67" s="959"/>
      <c r="G67" s="959"/>
      <c r="H67" s="959"/>
      <c r="I67" s="959"/>
      <c r="J67" s="960"/>
      <c r="K67" s="7"/>
      <c r="L67" s="6"/>
      <c r="M67" s="17"/>
      <c r="N67" s="135"/>
      <c r="P67" s="107"/>
      <c r="Q67" s="107"/>
      <c r="R67" s="107"/>
      <c r="S67" s="107"/>
      <c r="T67" s="107"/>
      <c r="U67" s="107"/>
      <c r="V67" s="106"/>
      <c r="W67" s="9"/>
    </row>
    <row r="68" spans="1:23" s="24" customFormat="1" ht="16.5" hidden="1" customHeight="1">
      <c r="A68" s="6"/>
      <c r="B68" s="7"/>
      <c r="C68" s="1268"/>
      <c r="D68" s="1263" t="s">
        <v>68</v>
      </c>
      <c r="E68" s="1255"/>
      <c r="F68" s="1255"/>
      <c r="G68" s="1255"/>
      <c r="H68" s="1255"/>
      <c r="I68" s="1255"/>
      <c r="J68" s="1256"/>
      <c r="K68" s="7"/>
      <c r="L68" s="6"/>
      <c r="M68" s="336"/>
      <c r="N68" s="336"/>
      <c r="O68" s="336"/>
      <c r="P68" s="325"/>
      <c r="Q68" s="325"/>
      <c r="R68" s="325"/>
      <c r="S68" s="325"/>
      <c r="T68" s="325">
        <f>SUM(T31:T44)</f>
        <v>9</v>
      </c>
      <c r="U68" s="325"/>
      <c r="V68" s="336"/>
      <c r="W68" s="9"/>
    </row>
    <row r="69" spans="1:23" s="24" customFormat="1" ht="16.5" hidden="1" customHeight="1">
      <c r="A69" s="6"/>
      <c r="B69" s="7"/>
      <c r="C69" s="1268"/>
      <c r="D69" s="430" t="s">
        <v>197</v>
      </c>
      <c r="E69" s="1250" t="e">
        <f>SUM(F32:F44)</f>
        <v>#N/A</v>
      </c>
      <c r="F69" s="1250"/>
      <c r="G69" s="1250" t="e">
        <f t="shared" ref="G69" si="29">SUM(H32:H44)</f>
        <v>#N/A</v>
      </c>
      <c r="H69" s="1250"/>
      <c r="I69" s="1250" t="e">
        <f t="shared" ref="I69" si="30">SUM(J32:J44)</f>
        <v>#N/A</v>
      </c>
      <c r="J69" s="1251"/>
      <c r="K69" s="7"/>
      <c r="L69" s="6"/>
      <c r="M69" s="17"/>
      <c r="N69" s="135"/>
      <c r="P69" s="114"/>
      <c r="Q69" s="114"/>
      <c r="R69" s="114"/>
      <c r="S69" s="114"/>
      <c r="T69" s="114"/>
      <c r="U69" s="114"/>
      <c r="V69" s="106"/>
      <c r="W69" s="9"/>
    </row>
    <row r="70" spans="1:23" s="24" customFormat="1" ht="16.5" hidden="1" customHeight="1">
      <c r="A70" s="6"/>
      <c r="B70" s="7"/>
      <c r="C70" s="1268"/>
      <c r="D70" s="431" t="s">
        <v>113</v>
      </c>
      <c r="E70" s="1252">
        <f t="shared" ref="E70" si="31">$T68</f>
        <v>9</v>
      </c>
      <c r="F70" s="1252"/>
      <c r="G70" s="1252">
        <f t="shared" ref="G70" si="32">$T68</f>
        <v>9</v>
      </c>
      <c r="H70" s="1252"/>
      <c r="I70" s="1252">
        <f t="shared" ref="I70" si="33">$T68</f>
        <v>9</v>
      </c>
      <c r="J70" s="1253"/>
      <c r="K70" s="7"/>
      <c r="L70" s="6"/>
      <c r="M70" s="17"/>
      <c r="N70" s="135"/>
      <c r="P70" s="114"/>
      <c r="Q70" s="114"/>
      <c r="R70" s="114"/>
      <c r="S70" s="114"/>
      <c r="T70" s="114"/>
      <c r="U70" s="114"/>
      <c r="V70" s="106"/>
      <c r="W70" s="9"/>
    </row>
    <row r="71" spans="1:23" s="24" customFormat="1" ht="16.5" hidden="1" customHeight="1">
      <c r="A71" s="6"/>
      <c r="B71" s="7"/>
      <c r="C71" s="1268"/>
      <c r="D71" s="431" t="s">
        <v>198</v>
      </c>
      <c r="E71" s="1157" t="e">
        <f>E69/E70</f>
        <v>#N/A</v>
      </c>
      <c r="F71" s="1157"/>
      <c r="G71" s="1157" t="e">
        <f t="shared" ref="G71" si="34">G69/G70</f>
        <v>#N/A</v>
      </c>
      <c r="H71" s="1157"/>
      <c r="I71" s="1157" t="e">
        <f t="shared" ref="I71" si="35">I69/I70</f>
        <v>#N/A</v>
      </c>
      <c r="J71" s="1158"/>
      <c r="K71" s="7"/>
      <c r="L71" s="6"/>
      <c r="M71" s="17"/>
      <c r="N71" s="135"/>
      <c r="P71" s="114"/>
      <c r="Q71" s="114"/>
      <c r="R71" s="114"/>
      <c r="S71" s="114"/>
      <c r="T71" s="114"/>
      <c r="U71" s="114"/>
      <c r="V71" s="106"/>
      <c r="W71" s="9"/>
    </row>
    <row r="72" spans="1:23" s="24" customFormat="1" ht="16.5" hidden="1" customHeight="1" thickBot="1">
      <c r="A72" s="6"/>
      <c r="B72" s="7"/>
      <c r="C72" s="1269"/>
      <c r="D72" s="432" t="s">
        <v>110</v>
      </c>
      <c r="E72" s="959" t="e">
        <f>IF(ISNUMBER(I69), (SUM(E69:J69)/SUM(E70:J70)), IF(ISNUMBER(G69), (SUM(E69:H69)/SUM(E70:H70)), E71))</f>
        <v>#N/A</v>
      </c>
      <c r="F72" s="959"/>
      <c r="G72" s="959"/>
      <c r="H72" s="959"/>
      <c r="I72" s="959"/>
      <c r="J72" s="960"/>
      <c r="K72" s="7"/>
      <c r="L72" s="6"/>
      <c r="M72" s="17"/>
      <c r="N72" s="135"/>
      <c r="P72" s="107"/>
      <c r="Q72" s="107"/>
      <c r="R72" s="107"/>
      <c r="S72" s="107"/>
      <c r="T72" s="107"/>
      <c r="U72" s="107"/>
      <c r="V72" s="106"/>
      <c r="W72" s="9"/>
    </row>
    <row r="73" spans="1:23" s="24" customFormat="1" ht="16.5" hidden="1" customHeight="1">
      <c r="A73" s="6"/>
      <c r="B73" s="7"/>
      <c r="E73" s="106"/>
      <c r="F73" s="106"/>
      <c r="G73" s="106"/>
      <c r="H73" s="106"/>
      <c r="I73" s="106"/>
      <c r="J73" s="106"/>
      <c r="K73" s="7"/>
      <c r="L73" s="6"/>
      <c r="M73" s="17"/>
      <c r="N73" s="135"/>
      <c r="P73" s="114"/>
      <c r="Q73" s="114"/>
      <c r="R73" s="114"/>
      <c r="S73" s="114"/>
      <c r="T73" s="114"/>
      <c r="U73" s="114"/>
      <c r="V73" s="106"/>
      <c r="W73" s="9"/>
    </row>
    <row r="74" spans="1:23" s="24" customFormat="1">
      <c r="A74" s="6"/>
      <c r="B74" s="6"/>
      <c r="C74" s="6"/>
      <c r="D74" s="6"/>
      <c r="E74" s="6"/>
      <c r="F74" s="6"/>
      <c r="G74" s="6"/>
      <c r="H74" s="6"/>
      <c r="I74" s="6"/>
      <c r="J74" s="6"/>
      <c r="K74" s="6"/>
      <c r="L74" s="6"/>
      <c r="M74" s="6"/>
      <c r="N74" s="6"/>
      <c r="O74" s="9"/>
      <c r="P74" s="136"/>
      <c r="Q74" s="136"/>
      <c r="R74" s="136"/>
      <c r="S74" s="136"/>
      <c r="T74" s="136"/>
      <c r="U74" s="136"/>
      <c r="V74" s="30"/>
      <c r="W74" s="9"/>
    </row>
    <row r="76" spans="1:23">
      <c r="M76" s="234"/>
    </row>
    <row r="81" spans="1:21">
      <c r="M81" s="234"/>
    </row>
    <row r="85" spans="1:21">
      <c r="A85" s="7"/>
      <c r="C85" s="7"/>
      <c r="F85" s="7"/>
      <c r="L85" s="7"/>
      <c r="N85" s="7"/>
      <c r="O85" s="7"/>
      <c r="P85" s="7"/>
      <c r="Q85" s="7"/>
      <c r="T85" s="7"/>
      <c r="U85" s="7"/>
    </row>
    <row r="86" spans="1:21">
      <c r="A86" s="7"/>
      <c r="C86" s="7"/>
      <c r="F86" s="7"/>
      <c r="L86" s="7"/>
      <c r="M86" s="235"/>
      <c r="N86" s="7"/>
      <c r="O86" s="7"/>
      <c r="P86" s="7"/>
      <c r="Q86" s="7"/>
      <c r="T86" s="7"/>
      <c r="U86" s="7"/>
    </row>
    <row r="87" spans="1:21">
      <c r="A87" s="7"/>
      <c r="C87" s="7"/>
      <c r="F87" s="7"/>
      <c r="L87" s="7"/>
      <c r="N87" s="7"/>
      <c r="O87" s="7"/>
      <c r="P87" s="7"/>
      <c r="Q87" s="7"/>
      <c r="T87" s="7"/>
      <c r="U87" s="7"/>
    </row>
    <row r="88" spans="1:21">
      <c r="A88" s="7"/>
      <c r="C88" s="7"/>
      <c r="F88" s="7"/>
      <c r="L88" s="7"/>
      <c r="N88" s="7"/>
      <c r="O88" s="7"/>
      <c r="P88" s="7"/>
      <c r="Q88" s="7"/>
      <c r="T88" s="7"/>
      <c r="U88" s="7"/>
    </row>
    <row r="89" spans="1:21">
      <c r="A89" s="7"/>
      <c r="C89" s="7"/>
      <c r="F89" s="7"/>
      <c r="L89" s="7"/>
      <c r="N89" s="7"/>
      <c r="O89" s="7"/>
      <c r="P89" s="7"/>
      <c r="Q89" s="7"/>
      <c r="T89" s="7"/>
      <c r="U89" s="7"/>
    </row>
    <row r="90" spans="1:21">
      <c r="A90" s="7"/>
      <c r="C90" s="7"/>
      <c r="F90" s="7"/>
      <c r="L90" s="7"/>
      <c r="N90" s="7"/>
      <c r="O90" s="7"/>
      <c r="P90" s="7"/>
      <c r="Q90" s="7"/>
      <c r="T90" s="7"/>
      <c r="U90" s="7"/>
    </row>
    <row r="91" spans="1:21">
      <c r="A91" s="7"/>
      <c r="C91" s="7"/>
      <c r="F91" s="7"/>
      <c r="L91" s="7"/>
      <c r="M91" s="234"/>
      <c r="N91" s="7"/>
      <c r="O91" s="7"/>
      <c r="P91" s="7"/>
      <c r="Q91" s="7"/>
      <c r="T91" s="7"/>
      <c r="U91" s="7"/>
    </row>
    <row r="92" spans="1:21">
      <c r="A92" s="7"/>
      <c r="C92" s="7"/>
      <c r="F92" s="7"/>
      <c r="L92" s="7"/>
      <c r="N92" s="7"/>
      <c r="O92" s="7"/>
      <c r="P92" s="7"/>
      <c r="Q92" s="7"/>
      <c r="T92" s="7"/>
      <c r="U92" s="7"/>
    </row>
    <row r="93" spans="1:21">
      <c r="A93" s="7"/>
      <c r="C93" s="7"/>
      <c r="F93" s="7"/>
      <c r="L93" s="7"/>
      <c r="N93" s="7"/>
      <c r="O93" s="7"/>
      <c r="P93" s="7"/>
      <c r="Q93" s="7"/>
      <c r="T93" s="7"/>
      <c r="U93" s="7"/>
    </row>
    <row r="94" spans="1:21">
      <c r="A94" s="7"/>
      <c r="C94" s="7"/>
      <c r="F94" s="7"/>
      <c r="L94" s="7"/>
      <c r="N94" s="7"/>
      <c r="O94" s="7"/>
      <c r="P94" s="7"/>
      <c r="Q94" s="7"/>
      <c r="T94" s="7"/>
      <c r="U94" s="7"/>
    </row>
    <row r="95" spans="1:21">
      <c r="A95" s="7"/>
      <c r="C95" s="7"/>
      <c r="F95" s="7"/>
      <c r="L95" s="7"/>
      <c r="N95" s="7"/>
      <c r="O95" s="7"/>
      <c r="P95" s="7"/>
      <c r="Q95" s="7"/>
      <c r="T95" s="7"/>
      <c r="U95" s="7"/>
    </row>
    <row r="96" spans="1:21">
      <c r="A96" s="7"/>
      <c r="C96" s="7"/>
      <c r="F96" s="7"/>
      <c r="L96" s="7"/>
      <c r="M96" s="236"/>
      <c r="N96" s="7"/>
      <c r="O96" s="7"/>
      <c r="P96" s="7"/>
      <c r="Q96" s="7"/>
      <c r="T96" s="7"/>
      <c r="U96" s="7"/>
    </row>
    <row r="97" spans="1:21">
      <c r="A97" s="7"/>
      <c r="C97" s="7"/>
      <c r="F97" s="7"/>
      <c r="L97" s="7"/>
      <c r="N97" s="7"/>
      <c r="O97" s="7"/>
      <c r="P97" s="7"/>
      <c r="Q97" s="7"/>
      <c r="T97" s="7"/>
      <c r="U97" s="7"/>
    </row>
    <row r="98" spans="1:21">
      <c r="A98" s="7"/>
      <c r="C98" s="7"/>
      <c r="F98" s="7"/>
      <c r="L98" s="7"/>
      <c r="N98" s="7"/>
      <c r="O98" s="7"/>
      <c r="P98" s="7"/>
      <c r="Q98" s="7"/>
      <c r="T98" s="7"/>
      <c r="U98" s="7"/>
    </row>
    <row r="99" spans="1:21">
      <c r="A99" s="7"/>
      <c r="C99" s="7"/>
      <c r="F99" s="7"/>
      <c r="L99" s="7"/>
      <c r="N99" s="7"/>
      <c r="O99" s="7"/>
      <c r="P99" s="7"/>
      <c r="Q99" s="7"/>
      <c r="T99" s="7"/>
      <c r="U99" s="7"/>
    </row>
    <row r="100" spans="1:21">
      <c r="A100" s="7"/>
      <c r="C100" s="7"/>
      <c r="F100" s="7"/>
      <c r="L100" s="7"/>
      <c r="N100" s="7"/>
      <c r="O100" s="7"/>
      <c r="P100" s="7"/>
      <c r="Q100" s="7"/>
      <c r="T100" s="7"/>
      <c r="U100" s="7"/>
    </row>
    <row r="101" spans="1:21">
      <c r="A101" s="7"/>
      <c r="C101" s="7"/>
      <c r="F101" s="7"/>
      <c r="L101" s="7"/>
      <c r="M101" s="237"/>
      <c r="N101" s="7"/>
      <c r="O101" s="7"/>
      <c r="P101" s="7"/>
      <c r="Q101" s="7"/>
      <c r="T101" s="7"/>
      <c r="U101" s="7"/>
    </row>
    <row r="102" spans="1:21">
      <c r="A102" s="7"/>
      <c r="C102" s="7"/>
      <c r="F102" s="7"/>
      <c r="L102" s="7"/>
      <c r="N102" s="7"/>
      <c r="O102" s="7"/>
      <c r="P102" s="7"/>
      <c r="Q102" s="7"/>
      <c r="T102" s="7"/>
      <c r="U102" s="7"/>
    </row>
    <row r="103" spans="1:21">
      <c r="A103" s="7"/>
      <c r="C103" s="7"/>
      <c r="F103" s="7"/>
      <c r="L103" s="7"/>
      <c r="N103" s="7"/>
      <c r="O103" s="7"/>
      <c r="P103" s="7"/>
      <c r="Q103" s="7"/>
      <c r="T103" s="7"/>
      <c r="U103" s="7"/>
    </row>
    <row r="104" spans="1:21">
      <c r="A104" s="7"/>
      <c r="C104" s="7"/>
      <c r="F104" s="7"/>
      <c r="L104" s="7"/>
      <c r="N104" s="7"/>
      <c r="O104" s="7"/>
      <c r="P104" s="7"/>
      <c r="Q104" s="7"/>
      <c r="T104" s="7"/>
      <c r="U104" s="7"/>
    </row>
    <row r="105" spans="1:21">
      <c r="A105" s="7"/>
      <c r="C105" s="7"/>
      <c r="F105" s="7"/>
      <c r="L105" s="7"/>
      <c r="N105" s="7"/>
      <c r="O105" s="7"/>
      <c r="P105" s="7"/>
      <c r="Q105" s="7"/>
      <c r="T105" s="7"/>
      <c r="U105" s="7"/>
    </row>
    <row r="106" spans="1:21">
      <c r="A106" s="7"/>
      <c r="C106" s="7"/>
      <c r="F106" s="7"/>
      <c r="L106" s="7"/>
      <c r="M106" s="238"/>
      <c r="N106" s="7"/>
      <c r="O106" s="7"/>
      <c r="P106" s="7"/>
      <c r="Q106" s="7"/>
      <c r="T106" s="7"/>
      <c r="U106" s="7"/>
    </row>
    <row r="107" spans="1:21">
      <c r="A107" s="7"/>
      <c r="C107" s="7"/>
      <c r="F107" s="7"/>
      <c r="L107" s="7"/>
      <c r="N107" s="7"/>
      <c r="O107" s="7"/>
      <c r="P107" s="7"/>
      <c r="Q107" s="7"/>
      <c r="T107" s="7"/>
      <c r="U107" s="7"/>
    </row>
    <row r="108" spans="1:21">
      <c r="A108" s="7"/>
      <c r="C108" s="7"/>
      <c r="F108" s="7"/>
      <c r="L108" s="7"/>
      <c r="N108" s="7"/>
      <c r="O108" s="7"/>
      <c r="P108" s="7"/>
      <c r="Q108" s="7"/>
      <c r="T108" s="7"/>
      <c r="U108" s="7"/>
    </row>
    <row r="109" spans="1:21">
      <c r="A109" s="7"/>
      <c r="C109" s="7"/>
      <c r="F109" s="7"/>
      <c r="L109" s="7"/>
      <c r="N109" s="7"/>
      <c r="O109" s="7"/>
      <c r="P109" s="7"/>
      <c r="Q109" s="7"/>
      <c r="T109" s="7"/>
      <c r="U109" s="7"/>
    </row>
    <row r="110" spans="1:21">
      <c r="A110" s="7"/>
      <c r="C110" s="7"/>
      <c r="F110" s="7"/>
      <c r="L110" s="7"/>
      <c r="N110" s="7"/>
      <c r="O110" s="7"/>
      <c r="P110" s="7"/>
      <c r="Q110" s="7"/>
      <c r="T110" s="7"/>
      <c r="U110" s="7"/>
    </row>
    <row r="111" spans="1:21">
      <c r="A111" s="7"/>
      <c r="C111" s="7"/>
      <c r="F111" s="7"/>
      <c r="L111" s="7"/>
      <c r="N111" s="7"/>
      <c r="O111" s="7"/>
      <c r="P111" s="7"/>
      <c r="Q111" s="7"/>
      <c r="T111" s="7"/>
      <c r="U111" s="7"/>
    </row>
    <row r="112" spans="1:21">
      <c r="A112" s="7"/>
      <c r="C112" s="7"/>
      <c r="F112" s="7"/>
      <c r="L112" s="7"/>
      <c r="N112" s="7"/>
      <c r="O112" s="7"/>
      <c r="P112" s="7"/>
      <c r="Q112" s="7"/>
      <c r="T112" s="7"/>
      <c r="U112" s="7"/>
    </row>
    <row r="113" spans="1:21">
      <c r="A113" s="7"/>
      <c r="C113" s="7"/>
      <c r="F113" s="7"/>
      <c r="L113" s="7"/>
      <c r="N113" s="7"/>
      <c r="O113" s="7"/>
      <c r="P113" s="7"/>
      <c r="Q113" s="7"/>
      <c r="T113" s="7"/>
      <c r="U113" s="7"/>
    </row>
    <row r="114" spans="1:21">
      <c r="A114" s="7"/>
      <c r="C114" s="7"/>
      <c r="F114" s="7"/>
      <c r="L114" s="7"/>
      <c r="N114" s="7"/>
      <c r="O114" s="7"/>
      <c r="P114" s="7"/>
      <c r="Q114" s="7"/>
      <c r="T114" s="7"/>
      <c r="U114" s="7"/>
    </row>
    <row r="115" spans="1:21">
      <c r="A115" s="7"/>
      <c r="C115" s="7"/>
      <c r="F115" s="7"/>
      <c r="L115" s="7"/>
      <c r="N115" s="7"/>
      <c r="O115" s="7"/>
      <c r="P115" s="7"/>
      <c r="Q115" s="7"/>
      <c r="T115" s="7"/>
      <c r="U115" s="7"/>
    </row>
    <row r="116" spans="1:21">
      <c r="A116" s="7"/>
      <c r="C116" s="7"/>
      <c r="F116" s="7"/>
      <c r="L116" s="7"/>
      <c r="N116" s="7"/>
      <c r="O116" s="7"/>
      <c r="P116" s="7"/>
      <c r="Q116" s="7"/>
      <c r="T116" s="7"/>
      <c r="U116" s="7"/>
    </row>
    <row r="117" spans="1:21">
      <c r="A117" s="7"/>
      <c r="C117" s="7"/>
      <c r="F117" s="7"/>
      <c r="L117" s="7"/>
      <c r="M117" s="7"/>
      <c r="N117" s="7"/>
      <c r="O117" s="7"/>
      <c r="P117" s="7"/>
      <c r="Q117" s="7"/>
      <c r="T117" s="7"/>
      <c r="U117" s="7"/>
    </row>
    <row r="118" spans="1:21">
      <c r="A118" s="7"/>
      <c r="C118" s="7"/>
      <c r="F118" s="7"/>
      <c r="L118" s="7"/>
      <c r="M118" s="7"/>
      <c r="N118" s="7"/>
      <c r="O118" s="7"/>
      <c r="P118" s="7"/>
      <c r="Q118" s="7"/>
      <c r="T118" s="7"/>
      <c r="U118" s="7"/>
    </row>
    <row r="119" spans="1:21">
      <c r="A119" s="7"/>
      <c r="C119" s="7"/>
      <c r="F119" s="7"/>
      <c r="L119" s="7"/>
      <c r="M119" s="7"/>
      <c r="N119" s="7"/>
      <c r="O119" s="7"/>
      <c r="P119" s="7"/>
      <c r="Q119" s="7"/>
      <c r="T119" s="7"/>
      <c r="U119" s="7"/>
    </row>
    <row r="120" spans="1:21">
      <c r="A120" s="7"/>
      <c r="C120" s="7"/>
      <c r="F120" s="7"/>
      <c r="K120" s="6"/>
      <c r="L120" s="7"/>
      <c r="M120" s="7"/>
      <c r="N120" s="7"/>
      <c r="O120" s="7"/>
      <c r="P120" s="7"/>
      <c r="Q120" s="7"/>
      <c r="T120" s="7"/>
      <c r="U120" s="7"/>
    </row>
    <row r="121" spans="1:21">
      <c r="A121" s="7"/>
      <c r="C121" s="7"/>
      <c r="F121" s="7"/>
      <c r="L121" s="7"/>
      <c r="M121" s="7"/>
      <c r="N121" s="7"/>
      <c r="O121" s="7"/>
      <c r="P121" s="7"/>
      <c r="Q121" s="7"/>
      <c r="T121" s="7"/>
      <c r="U121" s="7"/>
    </row>
    <row r="122" spans="1:21">
      <c r="A122" s="7"/>
      <c r="C122" s="7"/>
      <c r="F122" s="7"/>
      <c r="L122" s="7"/>
      <c r="M122" s="7"/>
      <c r="N122" s="7"/>
      <c r="O122" s="7"/>
      <c r="P122" s="7"/>
      <c r="Q122" s="7"/>
      <c r="T122" s="7"/>
      <c r="U122" s="7"/>
    </row>
    <row r="123" spans="1:21">
      <c r="A123" s="7"/>
      <c r="C123" s="7"/>
      <c r="F123" s="7"/>
      <c r="L123" s="7"/>
      <c r="M123" s="7"/>
      <c r="N123" s="7"/>
      <c r="O123" s="7"/>
      <c r="P123" s="7"/>
      <c r="Q123" s="7"/>
      <c r="T123" s="7"/>
      <c r="U123" s="7"/>
    </row>
    <row r="124" spans="1:21">
      <c r="A124" s="7"/>
      <c r="C124" s="7"/>
      <c r="F124" s="7"/>
      <c r="L124" s="7"/>
      <c r="M124" s="7"/>
      <c r="N124" s="7"/>
      <c r="O124" s="7"/>
      <c r="P124" s="7"/>
      <c r="Q124" s="7"/>
      <c r="T124" s="7"/>
      <c r="U124" s="7"/>
    </row>
    <row r="125" spans="1:21">
      <c r="A125" s="7"/>
      <c r="C125" s="7"/>
      <c r="F125" s="7"/>
      <c r="L125" s="7"/>
      <c r="M125" s="7"/>
      <c r="N125" s="7"/>
      <c r="O125" s="7"/>
      <c r="P125" s="7"/>
      <c r="Q125" s="7"/>
      <c r="T125" s="7"/>
      <c r="U125" s="7"/>
    </row>
    <row r="126" spans="1:21">
      <c r="A126" s="7"/>
      <c r="C126" s="7"/>
      <c r="F126" s="7"/>
      <c r="L126" s="7"/>
      <c r="M126" s="7"/>
      <c r="N126" s="7"/>
      <c r="O126" s="7"/>
      <c r="P126" s="7"/>
      <c r="Q126" s="7"/>
      <c r="T126" s="7"/>
      <c r="U126" s="7"/>
    </row>
    <row r="127" spans="1:21">
      <c r="A127" s="7"/>
      <c r="C127" s="7"/>
      <c r="F127" s="7"/>
      <c r="L127" s="7"/>
      <c r="M127" s="7"/>
      <c r="N127" s="7"/>
      <c r="O127" s="7"/>
      <c r="P127" s="7"/>
      <c r="Q127" s="7"/>
      <c r="T127" s="7"/>
      <c r="U127" s="7"/>
    </row>
    <row r="128" spans="1:21">
      <c r="A128" s="7"/>
      <c r="C128" s="7"/>
      <c r="F128" s="7"/>
      <c r="L128" s="7"/>
      <c r="M128" s="7"/>
      <c r="N128" s="7"/>
      <c r="O128" s="7"/>
      <c r="P128" s="7"/>
      <c r="Q128" s="7"/>
      <c r="T128" s="7"/>
      <c r="U128" s="7"/>
    </row>
    <row r="129" spans="1:21">
      <c r="A129" s="7"/>
      <c r="C129" s="7"/>
      <c r="F129" s="7"/>
      <c r="L129" s="7"/>
      <c r="M129" s="7"/>
      <c r="N129" s="7"/>
      <c r="O129" s="7"/>
      <c r="P129" s="7"/>
      <c r="Q129" s="7"/>
      <c r="T129" s="7"/>
      <c r="U129" s="7"/>
    </row>
    <row r="130" spans="1:21">
      <c r="A130" s="7"/>
      <c r="C130" s="7"/>
      <c r="F130" s="7"/>
      <c r="L130" s="7"/>
      <c r="M130" s="7"/>
      <c r="N130" s="7"/>
      <c r="O130" s="7"/>
      <c r="P130" s="7"/>
      <c r="Q130" s="7"/>
      <c r="T130" s="7"/>
      <c r="U130" s="7"/>
    </row>
    <row r="131" spans="1:21">
      <c r="A131" s="7"/>
      <c r="C131" s="7"/>
      <c r="F131" s="7"/>
      <c r="L131" s="7"/>
      <c r="M131" s="7"/>
      <c r="N131" s="7"/>
      <c r="O131" s="7"/>
      <c r="P131" s="7"/>
      <c r="Q131" s="7"/>
      <c r="T131" s="7"/>
      <c r="U131" s="7"/>
    </row>
    <row r="132" spans="1:21">
      <c r="A132" s="7"/>
      <c r="C132" s="7"/>
      <c r="F132" s="7"/>
      <c r="L132" s="7"/>
      <c r="M132" s="7"/>
      <c r="N132" s="7"/>
      <c r="O132" s="7"/>
      <c r="P132" s="7"/>
      <c r="Q132" s="7"/>
      <c r="T132" s="7"/>
      <c r="U132" s="7"/>
    </row>
    <row r="133" spans="1:21">
      <c r="A133" s="7"/>
      <c r="C133" s="7"/>
      <c r="F133" s="7"/>
      <c r="L133" s="7"/>
      <c r="M133" s="7"/>
      <c r="N133" s="7"/>
      <c r="O133" s="7"/>
      <c r="P133" s="7"/>
      <c r="Q133" s="7"/>
      <c r="T133" s="7"/>
      <c r="U133" s="7"/>
    </row>
    <row r="134" spans="1:21">
      <c r="A134" s="7"/>
      <c r="C134" s="7"/>
      <c r="F134" s="7"/>
      <c r="L134" s="7"/>
      <c r="M134" s="7"/>
      <c r="N134" s="7"/>
      <c r="O134" s="7"/>
      <c r="P134" s="7"/>
      <c r="Q134" s="7"/>
      <c r="T134" s="7"/>
      <c r="U134" s="7"/>
    </row>
    <row r="135" spans="1:21">
      <c r="A135" s="7"/>
      <c r="C135" s="7"/>
      <c r="F135" s="7"/>
      <c r="L135" s="7"/>
      <c r="M135" s="7"/>
      <c r="N135" s="7"/>
      <c r="O135" s="7"/>
      <c r="P135" s="7"/>
      <c r="Q135" s="7"/>
      <c r="T135" s="7"/>
      <c r="U135" s="7"/>
    </row>
    <row r="136" spans="1:21">
      <c r="A136" s="7"/>
      <c r="C136" s="7"/>
      <c r="F136" s="7"/>
      <c r="L136" s="7"/>
      <c r="M136" s="7"/>
      <c r="N136" s="7"/>
      <c r="O136" s="7"/>
      <c r="P136" s="7"/>
      <c r="Q136" s="7"/>
      <c r="T136" s="7"/>
      <c r="U136" s="7"/>
    </row>
    <row r="137" spans="1:21">
      <c r="A137" s="7"/>
      <c r="C137" s="7"/>
      <c r="F137" s="7"/>
      <c r="L137" s="7"/>
      <c r="M137" s="7"/>
      <c r="N137" s="7"/>
      <c r="O137" s="7"/>
      <c r="P137" s="7"/>
      <c r="Q137" s="7"/>
      <c r="T137" s="7"/>
      <c r="U137" s="7"/>
    </row>
    <row r="138" spans="1:21">
      <c r="A138" s="7"/>
      <c r="C138" s="7"/>
      <c r="F138" s="7"/>
      <c r="L138" s="7"/>
      <c r="M138" s="7"/>
      <c r="N138" s="7"/>
      <c r="O138" s="7"/>
      <c r="P138" s="7"/>
      <c r="Q138" s="7"/>
      <c r="T138" s="7"/>
      <c r="U138" s="7"/>
    </row>
    <row r="139" spans="1:21">
      <c r="A139" s="7"/>
      <c r="C139" s="7"/>
      <c r="F139" s="7"/>
      <c r="L139" s="7"/>
      <c r="M139" s="7"/>
      <c r="N139" s="7"/>
      <c r="O139" s="7"/>
      <c r="P139" s="7"/>
      <c r="Q139" s="7"/>
      <c r="T139" s="7"/>
      <c r="U139" s="7"/>
    </row>
    <row r="140" spans="1:21">
      <c r="A140" s="7"/>
      <c r="C140" s="7"/>
      <c r="F140" s="7"/>
      <c r="L140" s="7"/>
      <c r="M140" s="7"/>
      <c r="N140" s="7"/>
      <c r="O140" s="7"/>
      <c r="P140" s="7"/>
      <c r="Q140" s="7"/>
      <c r="T140" s="7"/>
      <c r="U140" s="7"/>
    </row>
    <row r="141" spans="1:21">
      <c r="A141" s="7"/>
      <c r="C141" s="7"/>
      <c r="F141" s="7"/>
      <c r="L141" s="7"/>
      <c r="M141" s="7"/>
      <c r="N141" s="7"/>
      <c r="O141" s="7"/>
      <c r="P141" s="7"/>
      <c r="Q141" s="7"/>
      <c r="T141" s="7"/>
      <c r="U141" s="7"/>
    </row>
    <row r="142" spans="1:21">
      <c r="A142" s="7"/>
      <c r="C142" s="7"/>
      <c r="F142" s="7"/>
      <c r="L142" s="7"/>
      <c r="M142" s="7"/>
      <c r="N142" s="7"/>
      <c r="O142" s="7"/>
      <c r="P142" s="7"/>
      <c r="Q142" s="7"/>
      <c r="T142" s="7"/>
      <c r="U142" s="7"/>
    </row>
    <row r="143" spans="1:21">
      <c r="A143" s="7"/>
      <c r="C143" s="7"/>
      <c r="F143" s="7"/>
      <c r="L143" s="7"/>
      <c r="M143" s="7"/>
      <c r="N143" s="7"/>
      <c r="O143" s="7"/>
      <c r="P143" s="7"/>
      <c r="Q143" s="7"/>
      <c r="T143" s="7"/>
      <c r="U143" s="7"/>
    </row>
    <row r="144" spans="1:21">
      <c r="A144" s="7"/>
      <c r="C144" s="7"/>
      <c r="F144" s="7"/>
      <c r="L144" s="7"/>
      <c r="M144" s="7"/>
      <c r="N144" s="7"/>
      <c r="O144" s="7"/>
      <c r="P144" s="7"/>
      <c r="Q144" s="7"/>
      <c r="T144" s="7"/>
      <c r="U144" s="7"/>
    </row>
    <row r="145" spans="1:21">
      <c r="A145" s="7"/>
      <c r="C145" s="7"/>
      <c r="F145" s="7"/>
      <c r="L145" s="7"/>
      <c r="M145" s="7"/>
      <c r="N145" s="7"/>
      <c r="O145" s="7"/>
      <c r="P145" s="7"/>
      <c r="Q145" s="7"/>
      <c r="T145" s="7"/>
      <c r="U145" s="7"/>
    </row>
    <row r="146" spans="1:21">
      <c r="A146" s="7"/>
      <c r="C146" s="7"/>
      <c r="F146" s="7"/>
      <c r="L146" s="7"/>
      <c r="M146" s="7"/>
      <c r="N146" s="7"/>
      <c r="O146" s="7"/>
      <c r="P146" s="7"/>
      <c r="Q146" s="7"/>
      <c r="T146" s="7"/>
      <c r="U146" s="7"/>
    </row>
  </sheetData>
  <sheetProtection password="DC2B" sheet="1" objects="1" scenarios="1" selectLockedCells="1"/>
  <mergeCells count="78">
    <mergeCell ref="D1:J1"/>
    <mergeCell ref="C2:D3"/>
    <mergeCell ref="I2:J2"/>
    <mergeCell ref="C25:C30"/>
    <mergeCell ref="D25:J25"/>
    <mergeCell ref="C4:C13"/>
    <mergeCell ref="D4:J4"/>
    <mergeCell ref="P2:S2"/>
    <mergeCell ref="O25:O30"/>
    <mergeCell ref="C31:C44"/>
    <mergeCell ref="D31:J31"/>
    <mergeCell ref="O31:O44"/>
    <mergeCell ref="O4:O13"/>
    <mergeCell ref="C14:C24"/>
    <mergeCell ref="D14:J14"/>
    <mergeCell ref="O14:O24"/>
    <mergeCell ref="E2:F2"/>
    <mergeCell ref="G2:H2"/>
    <mergeCell ref="D7:D8"/>
    <mergeCell ref="C45:C48"/>
    <mergeCell ref="E45:F45"/>
    <mergeCell ref="G45:H45"/>
    <mergeCell ref="I45:J45"/>
    <mergeCell ref="E46:F46"/>
    <mergeCell ref="G46:H46"/>
    <mergeCell ref="I46:J46"/>
    <mergeCell ref="D58:J58"/>
    <mergeCell ref="E59:F59"/>
    <mergeCell ref="G59:H59"/>
    <mergeCell ref="P46:R46"/>
    <mergeCell ref="E47:F47"/>
    <mergeCell ref="G47:H47"/>
    <mergeCell ref="I47:J47"/>
    <mergeCell ref="E48:J48"/>
    <mergeCell ref="C49:J49"/>
    <mergeCell ref="I55:J55"/>
    <mergeCell ref="E56:F56"/>
    <mergeCell ref="G56:H56"/>
    <mergeCell ref="I56:J56"/>
    <mergeCell ref="E57:J57"/>
    <mergeCell ref="I59:J59"/>
    <mergeCell ref="C52:C72"/>
    <mergeCell ref="E60:F60"/>
    <mergeCell ref="G60:H60"/>
    <mergeCell ref="I60:J60"/>
    <mergeCell ref="E61:F61"/>
    <mergeCell ref="G61:H61"/>
    <mergeCell ref="I61:J61"/>
    <mergeCell ref="E62:J62"/>
    <mergeCell ref="D63:J63"/>
    <mergeCell ref="E64:F64"/>
    <mergeCell ref="G64:H64"/>
    <mergeCell ref="I64:J64"/>
    <mergeCell ref="E65:F65"/>
    <mergeCell ref="G65:H65"/>
    <mergeCell ref="I65:J65"/>
    <mergeCell ref="E66:F66"/>
    <mergeCell ref="G66:H66"/>
    <mergeCell ref="I66:J66"/>
    <mergeCell ref="E67:J67"/>
    <mergeCell ref="D68:J68"/>
    <mergeCell ref="E69:F69"/>
    <mergeCell ref="G69:H69"/>
    <mergeCell ref="I69:J69"/>
    <mergeCell ref="E72:J72"/>
    <mergeCell ref="E70:F70"/>
    <mergeCell ref="G70:H70"/>
    <mergeCell ref="I70:J70"/>
    <mergeCell ref="E71:F71"/>
    <mergeCell ref="G71:H71"/>
    <mergeCell ref="I71:J71"/>
    <mergeCell ref="E55:F55"/>
    <mergeCell ref="G55:H55"/>
    <mergeCell ref="D52:J52"/>
    <mergeCell ref="D53:J53"/>
    <mergeCell ref="E54:F54"/>
    <mergeCell ref="G54:H54"/>
    <mergeCell ref="I54:J54"/>
  </mergeCells>
  <conditionalFormatting sqref="F26:F30 F32:F44 J5:J6 H5:H6 F5:F6 F8:F13 H8:H13 J8:J13 F15:F24">
    <cfRule type="expression" dxfId="197" priority="61" stopIfTrue="1">
      <formula>ISBLANK(E5)</formula>
    </cfRule>
    <cfRule type="expression" dxfId="196" priority="62" stopIfTrue="1">
      <formula>NOT(ISBLANK(E5))</formula>
    </cfRule>
  </conditionalFormatting>
  <conditionalFormatting sqref="F33:F44">
    <cfRule type="expression" dxfId="195" priority="59" stopIfTrue="1">
      <formula>IF($E$32="NO", NOT(ISBLANK(E33)), IF($E$32="YES", ISBLANK(E33), ISBLANK(E33)))</formula>
    </cfRule>
    <cfRule type="expression" dxfId="194" priority="60" stopIfTrue="1">
      <formula>IF($E$32="NO", ISBLANK(E33), IF($E$32="YES", NOT(ISBLANK(E33)), NOT(ISBLANK(E33))))</formula>
    </cfRule>
  </conditionalFormatting>
  <conditionalFormatting sqref="H15:H24">
    <cfRule type="expression" dxfId="193" priority="53" stopIfTrue="1">
      <formula>ISBLANK(G15)</formula>
    </cfRule>
    <cfRule type="expression" dxfId="192" priority="54" stopIfTrue="1">
      <formula>NOT(ISBLANK(G15))</formula>
    </cfRule>
  </conditionalFormatting>
  <conditionalFormatting sqref="J15:J24">
    <cfRule type="expression" dxfId="191" priority="51" stopIfTrue="1">
      <formula>ISBLANK(I15)</formula>
    </cfRule>
    <cfRule type="expression" dxfId="190" priority="52" stopIfTrue="1">
      <formula>NOT(ISBLANK(I15))</formula>
    </cfRule>
  </conditionalFormatting>
  <conditionalFormatting sqref="H26:H30">
    <cfRule type="expression" dxfId="189" priority="49" stopIfTrue="1">
      <formula>ISBLANK(G26)</formula>
    </cfRule>
    <cfRule type="expression" dxfId="188" priority="50" stopIfTrue="1">
      <formula>NOT(ISBLANK(G26))</formula>
    </cfRule>
  </conditionalFormatting>
  <conditionalFormatting sqref="J26:J30">
    <cfRule type="expression" dxfId="187" priority="47" stopIfTrue="1">
      <formula>ISBLANK(I26)</formula>
    </cfRule>
    <cfRule type="expression" dxfId="186" priority="48" stopIfTrue="1">
      <formula>NOT(ISBLANK(I26))</formula>
    </cfRule>
  </conditionalFormatting>
  <conditionalFormatting sqref="H32:H44">
    <cfRule type="expression" dxfId="185" priority="45" stopIfTrue="1">
      <formula>ISBLANK(G32)</formula>
    </cfRule>
    <cfRule type="expression" dxfId="184" priority="46" stopIfTrue="1">
      <formula>NOT(ISBLANK(G32))</formula>
    </cfRule>
  </conditionalFormatting>
  <conditionalFormatting sqref="H33:H44">
    <cfRule type="expression" dxfId="183" priority="43" stopIfTrue="1">
      <formula>IF($G$32="NO", NOT(ISBLANK(G33)), IF($G$32="YES", ISBLANK(G33), ISBLANK(G33)))</formula>
    </cfRule>
    <cfRule type="expression" dxfId="182" priority="44" stopIfTrue="1">
      <formula>IF($G$32="NO", ISBLANK(G33), IF($G$32="YES", NOT(ISBLANK(G33)), NOT(ISBLANK(G33))))</formula>
    </cfRule>
  </conditionalFormatting>
  <conditionalFormatting sqref="J32:J44">
    <cfRule type="expression" dxfId="181" priority="41" stopIfTrue="1">
      <formula>ISBLANK(I32)</formula>
    </cfRule>
    <cfRule type="expression" dxfId="180" priority="42" stopIfTrue="1">
      <formula>NOT(ISBLANK(I32))</formula>
    </cfRule>
  </conditionalFormatting>
  <conditionalFormatting sqref="J33:J44">
    <cfRule type="expression" dxfId="179" priority="39" stopIfTrue="1">
      <formula>IF($I$32="NO", NOT(ISBLANK(I33)), IF($I$32="YES", ISBLANK(I33), ISBLANK(I33)))</formula>
    </cfRule>
    <cfRule type="expression" dxfId="178" priority="40" stopIfTrue="1">
      <formula>IF($I$32="NO", ISBLANK(I33), IF($I$32="YES", NOT(ISBLANK(I33)), NOT(ISBLANK(I33))))</formula>
    </cfRule>
  </conditionalFormatting>
  <conditionalFormatting sqref="F8">
    <cfRule type="expression" dxfId="177" priority="37" stopIfTrue="1">
      <formula>ISBLANK(E8)</formula>
    </cfRule>
    <cfRule type="expression" dxfId="176" priority="38" stopIfTrue="1">
      <formula>NOT(ISBLANK(E8))</formula>
    </cfRule>
  </conditionalFormatting>
  <conditionalFormatting sqref="H8">
    <cfRule type="expression" dxfId="175" priority="35" stopIfTrue="1">
      <formula>ISBLANK(G8)</formula>
    </cfRule>
    <cfRule type="expression" dxfId="174" priority="36" stopIfTrue="1">
      <formula>NOT(ISBLANK(G8))</formula>
    </cfRule>
  </conditionalFormatting>
  <conditionalFormatting sqref="J8">
    <cfRule type="expression" dxfId="173" priority="33" stopIfTrue="1">
      <formula>ISBLANK(I8)</formula>
    </cfRule>
    <cfRule type="expression" dxfId="172" priority="34" stopIfTrue="1">
      <formula>NOT(ISBLANK(I8))</formula>
    </cfRule>
  </conditionalFormatting>
  <conditionalFormatting sqref="F5">
    <cfRule type="expression" dxfId="171" priority="31" stopIfTrue="1">
      <formula>ISBLANK(E5)</formula>
    </cfRule>
    <cfRule type="expression" dxfId="170" priority="32" stopIfTrue="1">
      <formula>NOT(ISBLANK(E5))</formula>
    </cfRule>
  </conditionalFormatting>
  <conditionalFormatting sqref="H5">
    <cfRule type="expression" dxfId="169" priority="29" stopIfTrue="1">
      <formula>ISBLANK(G5)</formula>
    </cfRule>
    <cfRule type="expression" dxfId="168" priority="30" stopIfTrue="1">
      <formula>NOT(ISBLANK(G5))</formula>
    </cfRule>
  </conditionalFormatting>
  <conditionalFormatting sqref="J5">
    <cfRule type="expression" dxfId="167" priority="27" stopIfTrue="1">
      <formula>ISBLANK(I5)</formula>
    </cfRule>
    <cfRule type="expression" dxfId="166" priority="28" stopIfTrue="1">
      <formula>NOT(ISBLANK(I5))</formula>
    </cfRule>
  </conditionalFormatting>
  <conditionalFormatting sqref="H5">
    <cfRule type="expression" dxfId="165" priority="25" stopIfTrue="1">
      <formula>ISBLANK(G5)</formula>
    </cfRule>
    <cfRule type="expression" dxfId="164" priority="26" stopIfTrue="1">
      <formula>NOT(ISBLANK(G5))</formula>
    </cfRule>
  </conditionalFormatting>
  <conditionalFormatting sqref="J5">
    <cfRule type="expression" dxfId="163" priority="23" stopIfTrue="1">
      <formula>ISBLANK(I5)</formula>
    </cfRule>
    <cfRule type="expression" dxfId="162" priority="24" stopIfTrue="1">
      <formula>NOT(ISBLANK(I5))</formula>
    </cfRule>
  </conditionalFormatting>
  <conditionalFormatting sqref="F8">
    <cfRule type="expression" dxfId="161" priority="21" stopIfTrue="1">
      <formula>ISBLANK(E8)</formula>
    </cfRule>
    <cfRule type="expression" dxfId="160" priority="22" stopIfTrue="1">
      <formula>NOT(ISBLANK(E8))</formula>
    </cfRule>
  </conditionalFormatting>
  <conditionalFormatting sqref="H23">
    <cfRule type="expression" dxfId="159" priority="19" stopIfTrue="1">
      <formula>ISBLANK(G23)</formula>
    </cfRule>
    <cfRule type="expression" dxfId="158" priority="20" stopIfTrue="1">
      <formula>NOT(ISBLANK(G23))</formula>
    </cfRule>
  </conditionalFormatting>
  <conditionalFormatting sqref="J23">
    <cfRule type="expression" dxfId="157" priority="17" stopIfTrue="1">
      <formula>ISBLANK(I23)</formula>
    </cfRule>
    <cfRule type="expression" dxfId="156" priority="18" stopIfTrue="1">
      <formula>NOT(ISBLANK(I23))</formula>
    </cfRule>
  </conditionalFormatting>
  <conditionalFormatting sqref="H24">
    <cfRule type="expression" dxfId="155" priority="15" stopIfTrue="1">
      <formula>ISBLANK(G24)</formula>
    </cfRule>
    <cfRule type="expression" dxfId="154" priority="16" stopIfTrue="1">
      <formula>NOT(ISBLANK(G24))</formula>
    </cfRule>
  </conditionalFormatting>
  <conditionalFormatting sqref="J24">
    <cfRule type="expression" dxfId="153" priority="13" stopIfTrue="1">
      <formula>ISBLANK(I24)</formula>
    </cfRule>
    <cfRule type="expression" dxfId="152" priority="14" stopIfTrue="1">
      <formula>NOT(ISBLANK(I24))</formula>
    </cfRule>
  </conditionalFormatting>
  <conditionalFormatting sqref="H21:H22">
    <cfRule type="expression" dxfId="151" priority="11" stopIfTrue="1">
      <formula>ISBLANK(G21)</formula>
    </cfRule>
    <cfRule type="expression" dxfId="150" priority="12" stopIfTrue="1">
      <formula>NOT(ISBLANK(G21))</formula>
    </cfRule>
  </conditionalFormatting>
  <conditionalFormatting sqref="J21:J22">
    <cfRule type="expression" dxfId="149" priority="9" stopIfTrue="1">
      <formula>ISBLANK(I21)</formula>
    </cfRule>
    <cfRule type="expression" dxfId="148" priority="10" stopIfTrue="1">
      <formula>NOT(ISBLANK(I21))</formula>
    </cfRule>
  </conditionalFormatting>
  <conditionalFormatting sqref="H8">
    <cfRule type="expression" dxfId="147" priority="7" stopIfTrue="1">
      <formula>ISBLANK(G8)</formula>
    </cfRule>
    <cfRule type="expression" dxfId="146" priority="8" stopIfTrue="1">
      <formula>NOT(ISBLANK(G8))</formula>
    </cfRule>
  </conditionalFormatting>
  <conditionalFormatting sqref="H8">
    <cfRule type="expression" dxfId="145" priority="5" stopIfTrue="1">
      <formula>ISBLANK(G8)</formula>
    </cfRule>
    <cfRule type="expression" dxfId="144" priority="6" stopIfTrue="1">
      <formula>NOT(ISBLANK(G8))</formula>
    </cfRule>
  </conditionalFormatting>
  <conditionalFormatting sqref="J8">
    <cfRule type="expression" dxfId="143" priority="3" stopIfTrue="1">
      <formula>ISBLANK(I8)</formula>
    </cfRule>
    <cfRule type="expression" dxfId="142" priority="4" stopIfTrue="1">
      <formula>NOT(ISBLANK(I8))</formula>
    </cfRule>
  </conditionalFormatting>
  <conditionalFormatting sqref="J8">
    <cfRule type="expression" dxfId="141" priority="1" stopIfTrue="1">
      <formula>ISBLANK(I8)</formula>
    </cfRule>
    <cfRule type="expression" dxfId="140" priority="2" stopIfTrue="1">
      <formula>NOT(ISBLANK(I8))</formula>
    </cfRule>
  </conditionalFormatting>
  <dataValidations xWindow="984" yWindow="842" count="5">
    <dataValidation type="list" allowBlank="1" showInputMessage="1" showErrorMessage="1" errorTitle="Invalid Answer" error="Please enter &quot;YES&quot; or &quot;NO&quot; only." prompt="Please enter &quot;YES&quot; or &quot;NO&quot;" sqref="I32:I44 G6:G7 I6:I7 E6:E7 G32:G44 E32:E44 G30 E30 E9:E13 I15:I22 G15:G22 I30 I9:I13 G9:G13 E26:E28 G26:G28 I26:I28 E15:E22">
      <formula1>$P$3:$Q$3</formula1>
    </dataValidation>
    <dataValidation type="list" allowBlank="1" showInputMessage="1" showErrorMessage="1" errorTitle="Invalid Answer" error="Please enter_x000a_1 healthy choices_x000a_2 - 4 choices_x000a_5 or more choices_x000a_none" prompt="Please enter_x000a_1 healthy choices_x000a_2 - 4 choices_x000a_5 or more choices_x000a_none" sqref="E5 I5 G5">
      <formula1>$P$4:$S$4</formula1>
    </dataValidation>
    <dataValidation type="list" allowBlank="1" showInputMessage="1" showErrorMessage="1" errorTitle="Invalid Answer" error="Please enter &quot;YES&quot; &quot;NO&quot; or &quot;NA&quot; only." prompt="Please enter &quot;YES&quot;  &quot;NO&quot; or &quot;NA&quot;" sqref="E29 G29 I29">
      <formula1>$P$3:$R$3</formula1>
    </dataValidation>
    <dataValidation type="list" allowBlank="1" showInputMessage="1" showErrorMessage="1" errorTitle="Invalid Answer" error="Please enter &quot;YES&quot; &quot;NO&quot; or &quot;NA&quot; only." prompt="Please enter &quot;YES&quot;  &quot;NO&quot;  or  &quot;NA&quot; " sqref="E23:E24 G23:G24 I23:I24">
      <formula1>$P$3:$R$3</formula1>
    </dataValidation>
    <dataValidation type="list" allowBlank="1" showInputMessage="1" showErrorMessage="1" errorTitle="Invalid Answer" error="1 choice _x000a_2 or more  choices_x000a_None_x000a_" prompt="1 choice_x000a_2 or more choices_x000a_None_x000a_" sqref="I8 G8 E8">
      <formula1>$P$7:$R$7</formula1>
    </dataValidation>
  </dataValidation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dimension ref="A1:XFD51"/>
  <sheetViews>
    <sheetView showGridLines="0" zoomScale="90" zoomScaleNormal="90" workbookViewId="0">
      <selection activeCell="E18" sqref="E18:E24"/>
    </sheetView>
  </sheetViews>
  <sheetFormatPr defaultColWidth="0" defaultRowHeight="14.25" customHeight="1" zeroHeight="1"/>
  <cols>
    <col min="1" max="1" width="1.75" style="473" customWidth="1"/>
    <col min="2" max="2" width="1.25" style="473" customWidth="1"/>
    <col min="3" max="3" width="4.25" style="637" customWidth="1"/>
    <col min="4" max="4" width="64.375" style="38" customWidth="1"/>
    <col min="5" max="5" width="8.875" style="25" customWidth="1"/>
    <col min="6" max="6" width="4.625" style="25" customWidth="1"/>
    <col min="7" max="7" width="9.375" style="25" customWidth="1"/>
    <col min="8" max="8" width="5.125" style="25" customWidth="1"/>
    <col min="9" max="9" width="8.875" style="25" customWidth="1"/>
    <col min="10" max="10" width="5.25" style="25" customWidth="1"/>
    <col min="11" max="11" width="9.125" style="25" customWidth="1"/>
    <col min="12" max="12" width="5.25" style="25" customWidth="1"/>
    <col min="13" max="14" width="1.625" style="428" customWidth="1"/>
    <col min="15" max="15" width="2.25" style="383" hidden="1" customWidth="1"/>
    <col min="16" max="16" width="4.25" style="383" hidden="1" customWidth="1"/>
    <col min="17" max="17" width="3.375" style="393" hidden="1" customWidth="1"/>
    <col min="18" max="19" width="4.375" style="393" hidden="1" customWidth="1"/>
    <col min="20" max="20" width="4.375" style="84" hidden="1" customWidth="1"/>
    <col min="21" max="21" width="4.25" style="84" hidden="1" customWidth="1"/>
    <col min="22" max="22" width="4.25" style="637" hidden="1" customWidth="1"/>
    <col min="23" max="23" width="4.125" style="84" hidden="1" customWidth="1"/>
    <col min="24" max="24" width="1.625" style="38" hidden="1" customWidth="1"/>
    <col min="25" max="25" width="1.375" style="38" customWidth="1"/>
    <col min="26" max="16384" width="9" style="38" hidden="1"/>
  </cols>
  <sheetData>
    <row r="1" spans="1:25" s="7" customFormat="1" ht="43.5" customHeight="1" thickBot="1">
      <c r="A1" s="381"/>
      <c r="B1" s="484"/>
      <c r="C1" s="1229" t="s">
        <v>242</v>
      </c>
      <c r="D1" s="1229"/>
      <c r="E1" s="1229"/>
      <c r="F1" s="1229"/>
      <c r="G1" s="1229"/>
      <c r="H1" s="1229"/>
      <c r="I1" s="1229"/>
      <c r="J1" s="1229"/>
      <c r="K1" s="1229"/>
      <c r="L1" s="1229"/>
      <c r="M1" s="441"/>
      <c r="N1" s="474"/>
      <c r="O1" s="383"/>
      <c r="P1" s="383"/>
      <c r="Q1" s="393"/>
      <c r="R1" s="393"/>
      <c r="S1" s="393"/>
      <c r="T1" s="107"/>
      <c r="U1" s="107"/>
      <c r="V1" s="687"/>
      <c r="W1" s="107"/>
      <c r="Y1" s="6"/>
    </row>
    <row r="2" spans="1:25" s="7" customFormat="1" ht="35.25" customHeight="1" thickBot="1">
      <c r="A2" s="381"/>
      <c r="B2" s="484"/>
      <c r="C2" s="1036" t="s">
        <v>443</v>
      </c>
      <c r="D2" s="1037"/>
      <c r="E2" s="1115" t="s">
        <v>136</v>
      </c>
      <c r="F2" s="1282"/>
      <c r="G2" s="1117" t="s">
        <v>137</v>
      </c>
      <c r="H2" s="1283"/>
      <c r="I2" s="1115" t="s">
        <v>138</v>
      </c>
      <c r="J2" s="1282"/>
      <c r="K2" s="1117" t="s">
        <v>158</v>
      </c>
      <c r="L2" s="1283"/>
      <c r="M2" s="441"/>
      <c r="N2" s="474"/>
      <c r="O2" s="383"/>
      <c r="P2" s="479" t="s">
        <v>102</v>
      </c>
      <c r="Q2" s="107"/>
      <c r="R2" s="107"/>
      <c r="S2" s="107"/>
      <c r="T2" s="107"/>
      <c r="U2" s="107"/>
      <c r="V2" s="687"/>
      <c r="W2" s="107"/>
      <c r="Y2" s="6"/>
    </row>
    <row r="3" spans="1:25" s="7" customFormat="1" ht="39.75" customHeight="1" thickBot="1">
      <c r="A3" s="381"/>
      <c r="B3" s="484"/>
      <c r="C3" s="1038"/>
      <c r="D3" s="1039"/>
      <c r="E3" s="485" t="s">
        <v>101</v>
      </c>
      <c r="F3" s="438" t="s">
        <v>99</v>
      </c>
      <c r="G3" s="485" t="s">
        <v>101</v>
      </c>
      <c r="H3" s="483" t="s">
        <v>99</v>
      </c>
      <c r="I3" s="485" t="s">
        <v>101</v>
      </c>
      <c r="J3" s="438" t="s">
        <v>99</v>
      </c>
      <c r="K3" s="485" t="s">
        <v>101</v>
      </c>
      <c r="L3" s="483" t="s">
        <v>99</v>
      </c>
      <c r="M3" s="441"/>
      <c r="N3" s="474"/>
      <c r="O3" s="383"/>
      <c r="P3" s="480">
        <v>1</v>
      </c>
      <c r="Q3" s="393"/>
      <c r="R3" s="475" t="s">
        <v>98</v>
      </c>
      <c r="S3" s="476" t="s">
        <v>97</v>
      </c>
      <c r="T3" s="250" t="s">
        <v>144</v>
      </c>
      <c r="U3" s="893" t="s">
        <v>163</v>
      </c>
      <c r="W3" s="250" t="s">
        <v>96</v>
      </c>
      <c r="Y3" s="6"/>
    </row>
    <row r="4" spans="1:25" s="687" customFormat="1" ht="21.75" customHeight="1" thickBot="1">
      <c r="A4" s="381"/>
      <c r="B4" s="484"/>
      <c r="C4" s="1284" t="s">
        <v>65</v>
      </c>
      <c r="D4" s="1288" t="s">
        <v>231</v>
      </c>
      <c r="E4" s="1289"/>
      <c r="F4" s="1289"/>
      <c r="G4" s="1289"/>
      <c r="H4" s="1289"/>
      <c r="I4" s="1289"/>
      <c r="J4" s="1289"/>
      <c r="K4" s="1289"/>
      <c r="L4" s="1290"/>
      <c r="M4" s="477"/>
      <c r="N4" s="474"/>
      <c r="O4" s="528">
        <v>2</v>
      </c>
      <c r="P4" s="615">
        <v>1</v>
      </c>
      <c r="Q4" s="1284" t="s">
        <v>83</v>
      </c>
      <c r="R4" s="703" t="s">
        <v>189</v>
      </c>
      <c r="S4" s="698" t="s">
        <v>188</v>
      </c>
      <c r="T4" s="704" t="s">
        <v>145</v>
      </c>
      <c r="U4" s="107"/>
      <c r="V4" s="7"/>
      <c r="W4" s="614">
        <v>0</v>
      </c>
      <c r="Y4" s="519"/>
    </row>
    <row r="5" spans="1:25" s="7" customFormat="1" ht="60.75" customHeight="1" thickBot="1">
      <c r="A5" s="381"/>
      <c r="B5" s="484"/>
      <c r="C5" s="1285"/>
      <c r="D5" s="691" t="s">
        <v>301</v>
      </c>
      <c r="E5" s="482"/>
      <c r="F5" s="620" t="e">
        <f>HLOOKUP(E5,$R$4:$V$5, $P5, FALSE)</f>
        <v>#N/A</v>
      </c>
      <c r="G5" s="482"/>
      <c r="H5" s="620" t="e">
        <f>HLOOKUP(G5,$R$4:$V$5, $P5, FALSE)</f>
        <v>#N/A</v>
      </c>
      <c r="I5" s="482"/>
      <c r="J5" s="620" t="e">
        <f>HLOOKUP(I5,$R$4:$V$5, $P5, FALSE)</f>
        <v>#N/A</v>
      </c>
      <c r="K5" s="482"/>
      <c r="L5" s="620" t="e">
        <f>HLOOKUP(K5,$R$4:$V$5, $P5, FALSE)</f>
        <v>#N/A</v>
      </c>
      <c r="M5" s="441"/>
      <c r="N5" s="474"/>
      <c r="O5" s="528">
        <v>3</v>
      </c>
      <c r="P5" s="621">
        <v>2</v>
      </c>
      <c r="Q5" s="1291"/>
      <c r="R5" s="327">
        <v>2</v>
      </c>
      <c r="S5" s="110">
        <v>1</v>
      </c>
      <c r="T5" s="705">
        <v>0</v>
      </c>
      <c r="U5" s="107"/>
      <c r="V5" s="687"/>
      <c r="W5" s="619">
        <v>2</v>
      </c>
      <c r="Y5" s="6"/>
    </row>
    <row r="6" spans="1:25" s="7" customFormat="1" ht="22.5" customHeight="1">
      <c r="A6" s="381"/>
      <c r="B6" s="484"/>
      <c r="C6" s="1286"/>
      <c r="D6" s="64" t="s">
        <v>417</v>
      </c>
      <c r="E6" s="43"/>
      <c r="F6" s="620" t="e">
        <f>HLOOKUP(E6,$R$3:$S$24, $P6, FALSE)</f>
        <v>#N/A</v>
      </c>
      <c r="G6" s="43"/>
      <c r="H6" s="620" t="e">
        <f>HLOOKUP(G6,$R$3:$S$24, $P6, FALSE)</f>
        <v>#N/A</v>
      </c>
      <c r="I6" s="43"/>
      <c r="J6" s="620" t="e">
        <f>HLOOKUP(I6,$R$3:$S$24, $P6, FALSE)</f>
        <v>#N/A</v>
      </c>
      <c r="K6" s="43"/>
      <c r="L6" s="620" t="e">
        <f>HLOOKUP(K6,$R$3:$S$24, $P6, FALSE)</f>
        <v>#N/A</v>
      </c>
      <c r="M6" s="441"/>
      <c r="N6" s="474"/>
      <c r="O6" s="528"/>
      <c r="P6" s="697">
        <v>4</v>
      </c>
      <c r="Q6" s="1286"/>
      <c r="R6" s="239">
        <v>1</v>
      </c>
      <c r="S6" s="239">
        <v>0</v>
      </c>
      <c r="T6" s="114"/>
      <c r="U6" s="114"/>
      <c r="V6" s="688"/>
      <c r="W6" s="255">
        <v>1</v>
      </c>
      <c r="Y6" s="6"/>
    </row>
    <row r="7" spans="1:25" s="7" customFormat="1" ht="22.5" customHeight="1">
      <c r="A7" s="381"/>
      <c r="B7" s="484"/>
      <c r="C7" s="1286"/>
      <c r="D7" s="64" t="s">
        <v>419</v>
      </c>
      <c r="E7" s="43"/>
      <c r="F7" s="620" t="e">
        <f>HLOOKUP(E7,$R$3:$S$24, $P7, FALSE)</f>
        <v>#N/A</v>
      </c>
      <c r="G7" s="43"/>
      <c r="H7" s="620" t="e">
        <f>HLOOKUP(G7,$R$3:$S$24, $P7, FALSE)</f>
        <v>#N/A</v>
      </c>
      <c r="I7" s="43"/>
      <c r="J7" s="620" t="e">
        <f>HLOOKUP(I7,$R$3:$S$24, $P7, FALSE)</f>
        <v>#N/A</v>
      </c>
      <c r="K7" s="43"/>
      <c r="L7" s="620" t="e">
        <f>HLOOKUP(K7,$R$3:$S$24, $P7, FALSE)</f>
        <v>#N/A</v>
      </c>
      <c r="M7" s="441"/>
      <c r="N7" s="474"/>
      <c r="O7" s="528"/>
      <c r="P7" s="697">
        <v>5</v>
      </c>
      <c r="Q7" s="1286"/>
      <c r="R7" s="108">
        <v>1</v>
      </c>
      <c r="S7" s="108">
        <v>0</v>
      </c>
      <c r="T7" s="114"/>
      <c r="U7" s="114"/>
      <c r="V7" s="688"/>
      <c r="W7" s="255">
        <v>1</v>
      </c>
      <c r="Y7" s="6"/>
    </row>
    <row r="8" spans="1:25" s="7" customFormat="1" ht="22.5" customHeight="1">
      <c r="A8" s="381"/>
      <c r="B8" s="484"/>
      <c r="C8" s="1286"/>
      <c r="D8" s="64" t="s">
        <v>420</v>
      </c>
      <c r="E8" s="43"/>
      <c r="F8" s="620" t="e">
        <f>HLOOKUP(E8,$R$3:$S$24, $P8, FALSE)</f>
        <v>#N/A</v>
      </c>
      <c r="G8" s="43"/>
      <c r="H8" s="620" t="e">
        <f>HLOOKUP(G8,$R$3:$S$24, $P8, FALSE)</f>
        <v>#N/A</v>
      </c>
      <c r="I8" s="43"/>
      <c r="J8" s="620" t="e">
        <f>HLOOKUP(I8,$R$3:$S$24, $P8, FALSE)</f>
        <v>#N/A</v>
      </c>
      <c r="K8" s="43"/>
      <c r="L8" s="620" t="e">
        <f>HLOOKUP(K8,$R$3:$S$24, $P8, FALSE)</f>
        <v>#N/A</v>
      </c>
      <c r="M8" s="441"/>
      <c r="N8" s="474"/>
      <c r="O8" s="528"/>
      <c r="P8" s="697">
        <v>6</v>
      </c>
      <c r="Q8" s="1286"/>
      <c r="R8" s="108">
        <v>2</v>
      </c>
      <c r="S8" s="108">
        <v>-1</v>
      </c>
      <c r="T8" s="114"/>
      <c r="U8" s="114"/>
      <c r="V8" s="688"/>
      <c r="W8" s="255">
        <v>2</v>
      </c>
      <c r="Y8" s="6"/>
    </row>
    <row r="9" spans="1:25" s="7" customFormat="1" ht="27.75" customHeight="1">
      <c r="A9" s="381"/>
      <c r="B9" s="484"/>
      <c r="C9" s="1286"/>
      <c r="D9" s="711" t="s">
        <v>563</v>
      </c>
      <c r="E9" s="43"/>
      <c r="F9" s="620" t="e">
        <f>HLOOKUP(E9,$R$3:$T$24, $P9, FALSE)</f>
        <v>#N/A</v>
      </c>
      <c r="G9" s="43"/>
      <c r="H9" s="620" t="e">
        <f>HLOOKUP(G9,$R$3:$T$24, $P9, FALSE)</f>
        <v>#N/A</v>
      </c>
      <c r="I9" s="43"/>
      <c r="J9" s="620" t="e">
        <f>HLOOKUP(I9,$R$3:$T$24, $P9, FALSE)</f>
        <v>#N/A</v>
      </c>
      <c r="K9" s="43"/>
      <c r="L9" s="620" t="e">
        <f>HLOOKUP(K9,$R$3:$T$24, $P9, FALSE)</f>
        <v>#N/A</v>
      </c>
      <c r="M9" s="441"/>
      <c r="N9" s="474"/>
      <c r="O9" s="528"/>
      <c r="P9" s="697">
        <v>7</v>
      </c>
      <c r="Q9" s="1286"/>
      <c r="R9" s="108">
        <v>0</v>
      </c>
      <c r="S9" s="108">
        <v>0</v>
      </c>
      <c r="T9" s="108">
        <v>0</v>
      </c>
      <c r="U9" s="114"/>
      <c r="V9" s="688"/>
      <c r="W9" s="255">
        <v>0</v>
      </c>
      <c r="Y9" s="6"/>
    </row>
    <row r="10" spans="1:25" s="7" customFormat="1" ht="20.25" customHeight="1">
      <c r="A10" s="381"/>
      <c r="B10" s="484"/>
      <c r="C10" s="1286"/>
      <c r="D10" s="64" t="s">
        <v>418</v>
      </c>
      <c r="E10" s="43"/>
      <c r="F10" s="620" t="e">
        <f>HLOOKUP(E10,$R$3:$S$24, $P10, FALSE)</f>
        <v>#N/A</v>
      </c>
      <c r="G10" s="43"/>
      <c r="H10" s="620" t="e">
        <f>HLOOKUP(G10,$R$3:$S$24, $P10, FALSE)</f>
        <v>#N/A</v>
      </c>
      <c r="I10" s="43"/>
      <c r="J10" s="620" t="e">
        <f>HLOOKUP(I10,$R$3:$S$24, $P10, FALSE)</f>
        <v>#N/A</v>
      </c>
      <c r="K10" s="43"/>
      <c r="L10" s="620" t="e">
        <f>HLOOKUP(K10,$R$3:$S$24, $P10, FALSE)</f>
        <v>#N/A</v>
      </c>
      <c r="M10" s="441"/>
      <c r="N10" s="474"/>
      <c r="O10" s="528"/>
      <c r="P10" s="697">
        <v>8</v>
      </c>
      <c r="Q10" s="1286"/>
      <c r="R10" s="108">
        <v>2</v>
      </c>
      <c r="S10" s="108">
        <v>-1</v>
      </c>
      <c r="T10" s="114"/>
      <c r="U10" s="114"/>
      <c r="V10" s="688"/>
      <c r="W10" s="255">
        <v>2</v>
      </c>
      <c r="Y10" s="6"/>
    </row>
    <row r="11" spans="1:25" s="7" customFormat="1" ht="22.5" customHeight="1">
      <c r="A11" s="381"/>
      <c r="B11" s="484"/>
      <c r="C11" s="1286"/>
      <c r="D11" s="64" t="s">
        <v>553</v>
      </c>
      <c r="E11" s="43"/>
      <c r="F11" s="620" t="e">
        <f>HLOOKUP(E11,$R$3:$S$24, $P11, FALSE)</f>
        <v>#N/A</v>
      </c>
      <c r="G11" s="43"/>
      <c r="H11" s="620" t="e">
        <f>HLOOKUP(G11,$R$3:$S$24, $P11, FALSE)</f>
        <v>#N/A</v>
      </c>
      <c r="I11" s="43"/>
      <c r="J11" s="620" t="e">
        <f>HLOOKUP(I11,$R$3:$S$24, $P11, FALSE)</f>
        <v>#N/A</v>
      </c>
      <c r="K11" s="43"/>
      <c r="L11" s="620" t="e">
        <f>HLOOKUP(K11,$R$3:$S$24, $P11, FALSE)</f>
        <v>#N/A</v>
      </c>
      <c r="M11" s="441"/>
      <c r="N11" s="474"/>
      <c r="O11" s="528"/>
      <c r="P11" s="697">
        <v>9</v>
      </c>
      <c r="Q11" s="1286"/>
      <c r="R11" s="108">
        <v>2</v>
      </c>
      <c r="S11" s="108">
        <v>-1</v>
      </c>
      <c r="T11" s="114"/>
      <c r="U11" s="114"/>
      <c r="V11" s="688"/>
      <c r="W11" s="255">
        <v>2</v>
      </c>
      <c r="Y11" s="6"/>
    </row>
    <row r="12" spans="1:25" s="7" customFormat="1" ht="29.1" customHeight="1" thickBot="1">
      <c r="A12" s="381"/>
      <c r="B12" s="484"/>
      <c r="C12" s="1286"/>
      <c r="D12" s="711" t="s">
        <v>576</v>
      </c>
      <c r="E12" s="43"/>
      <c r="F12" s="620" t="e">
        <f>HLOOKUP(E12,$R$3:$T$24, $P12, FALSE)</f>
        <v>#N/A</v>
      </c>
      <c r="G12" s="43"/>
      <c r="H12" s="620" t="e">
        <f>HLOOKUP(G12,$R$3:$T$24, $P12, FALSE)</f>
        <v>#N/A</v>
      </c>
      <c r="I12" s="43"/>
      <c r="J12" s="620" t="e">
        <f>HLOOKUP(I12,$R$3:$T$24, $P12, FALSE)</f>
        <v>#N/A</v>
      </c>
      <c r="K12" s="43"/>
      <c r="L12" s="620" t="e">
        <f>HLOOKUP(K12,$R$3:$T$24, $P12, FALSE)</f>
        <v>#N/A</v>
      </c>
      <c r="M12" s="441"/>
      <c r="N12" s="474"/>
      <c r="O12" s="528"/>
      <c r="P12" s="697">
        <v>10</v>
      </c>
      <c r="Q12" s="1286"/>
      <c r="R12" s="112">
        <v>0</v>
      </c>
      <c r="S12" s="112">
        <v>0</v>
      </c>
      <c r="T12" s="114">
        <v>0</v>
      </c>
      <c r="U12" s="114"/>
      <c r="V12" s="688"/>
      <c r="W12" s="255">
        <v>0</v>
      </c>
      <c r="Y12" s="6"/>
    </row>
    <row r="13" spans="1:25" s="7" customFormat="1" ht="15" customHeight="1">
      <c r="A13" s="381"/>
      <c r="B13" s="484"/>
      <c r="C13" s="1286"/>
      <c r="D13" s="1320" t="s">
        <v>554</v>
      </c>
      <c r="E13" s="699"/>
      <c r="F13" s="696"/>
      <c r="G13" s="700"/>
      <c r="H13" s="696"/>
      <c r="I13" s="700"/>
      <c r="J13" s="696"/>
      <c r="K13" s="700"/>
      <c r="L13" s="696"/>
      <c r="M13" s="441"/>
      <c r="N13" s="474"/>
      <c r="O13" s="528">
        <v>11</v>
      </c>
      <c r="P13" s="697">
        <v>1</v>
      </c>
      <c r="Q13" s="1292"/>
      <c r="R13" s="706" t="s">
        <v>190</v>
      </c>
      <c r="S13" s="689" t="s">
        <v>184</v>
      </c>
      <c r="T13" s="689" t="s">
        <v>185</v>
      </c>
      <c r="U13" s="689" t="s">
        <v>186</v>
      </c>
      <c r="V13" s="690" t="s">
        <v>187</v>
      </c>
      <c r="W13" s="255">
        <v>0</v>
      </c>
      <c r="Y13" s="6"/>
    </row>
    <row r="14" spans="1:25" s="7" customFormat="1" ht="78" customHeight="1" thickBot="1">
      <c r="A14" s="381"/>
      <c r="B14" s="484"/>
      <c r="C14" s="1286"/>
      <c r="D14" s="1321"/>
      <c r="E14" s="482"/>
      <c r="F14" s="620">
        <f>HLOOKUP(E14,$R$13:$W$14, $P14, FALSE)</f>
        <v>5</v>
      </c>
      <c r="G14" s="482"/>
      <c r="H14" s="620">
        <f>HLOOKUP(G14,$R$13:$W$14, $P14, FALSE)</f>
        <v>5</v>
      </c>
      <c r="I14" s="482"/>
      <c r="J14" s="620">
        <f>HLOOKUP(I14,$R$13:$W$14, $P14, FALSE)</f>
        <v>5</v>
      </c>
      <c r="K14" s="482"/>
      <c r="L14" s="620">
        <f>HLOOKUP(K14,$R$13:$W$14, $P14, FALSE)</f>
        <v>5</v>
      </c>
      <c r="M14" s="441"/>
      <c r="N14" s="474"/>
      <c r="O14" s="528">
        <v>12</v>
      </c>
      <c r="P14" s="697">
        <v>2</v>
      </c>
      <c r="Q14" s="1292"/>
      <c r="R14" s="327">
        <v>5</v>
      </c>
      <c r="S14" s="110">
        <v>4</v>
      </c>
      <c r="T14" s="110">
        <v>3</v>
      </c>
      <c r="U14" s="110">
        <v>2</v>
      </c>
      <c r="V14" s="111">
        <v>0</v>
      </c>
      <c r="W14" s="255">
        <v>5</v>
      </c>
      <c r="Y14" s="6"/>
    </row>
    <row r="15" spans="1:25" s="7" customFormat="1" ht="25.5" customHeight="1">
      <c r="A15" s="381"/>
      <c r="B15" s="484"/>
      <c r="C15" s="1286"/>
      <c r="D15" s="64" t="s">
        <v>421</v>
      </c>
      <c r="E15" s="43"/>
      <c r="F15" s="620" t="e">
        <f>HLOOKUP(E15,$R$3:$S$24, $P15, FALSE)</f>
        <v>#N/A</v>
      </c>
      <c r="G15" s="43"/>
      <c r="H15" s="620" t="e">
        <f>HLOOKUP(G15,$R$3:$S$24, $P15, FALSE)</f>
        <v>#N/A</v>
      </c>
      <c r="I15" s="43"/>
      <c r="J15" s="620" t="e">
        <f>HLOOKUP(I15,$R$3:$S$24, $P15, FALSE)</f>
        <v>#N/A</v>
      </c>
      <c r="K15" s="43"/>
      <c r="L15" s="620" t="e">
        <f>HLOOKUP(K15,$R$3:$S$24, $P15, FALSE)</f>
        <v>#N/A</v>
      </c>
      <c r="M15" s="441"/>
      <c r="N15" s="474"/>
      <c r="O15" s="528"/>
      <c r="P15" s="697">
        <v>13</v>
      </c>
      <c r="Q15" s="1286"/>
      <c r="R15" s="239">
        <v>2</v>
      </c>
      <c r="S15" s="239">
        <v>-1</v>
      </c>
      <c r="T15" s="114"/>
      <c r="U15" s="114"/>
      <c r="V15" s="688"/>
      <c r="W15" s="255">
        <v>2</v>
      </c>
      <c r="Y15" s="6"/>
    </row>
    <row r="16" spans="1:25" s="7" customFormat="1" ht="39" customHeight="1" thickBot="1">
      <c r="A16" s="381"/>
      <c r="B16" s="484"/>
      <c r="C16" s="1287"/>
      <c r="D16" s="711" t="s">
        <v>555</v>
      </c>
      <c r="E16" s="43"/>
      <c r="F16" s="620" t="e">
        <f>HLOOKUP(E16,$R$3:$U$24, $P16, FALSE)</f>
        <v>#N/A</v>
      </c>
      <c r="G16" s="43"/>
      <c r="H16" s="620" t="e">
        <f>HLOOKUP(G16,$R$3:$U$24, $P16, FALSE)</f>
        <v>#N/A</v>
      </c>
      <c r="I16" s="43"/>
      <c r="J16" s="620" t="e">
        <f>HLOOKUP(I16,$R$3:$U$24, $P16, FALSE)</f>
        <v>#N/A</v>
      </c>
      <c r="K16" s="43"/>
      <c r="L16" s="620" t="e">
        <f>HLOOKUP(K16,$R$3:$U$24, $P16, FALSE)</f>
        <v>#N/A</v>
      </c>
      <c r="M16" s="441"/>
      <c r="N16" s="474"/>
      <c r="O16" s="528"/>
      <c r="P16" s="623">
        <v>14</v>
      </c>
      <c r="Q16" s="1287"/>
      <c r="R16" s="108">
        <v>0</v>
      </c>
      <c r="S16" s="108">
        <v>0</v>
      </c>
      <c r="T16" s="108">
        <v>0</v>
      </c>
      <c r="U16" s="107">
        <v>0</v>
      </c>
      <c r="V16" s="687"/>
      <c r="W16" s="256">
        <v>0</v>
      </c>
      <c r="Y16" s="6"/>
    </row>
    <row r="17" spans="1:16384" s="7" customFormat="1" ht="21.75" customHeight="1">
      <c r="A17" s="381"/>
      <c r="B17" s="484"/>
      <c r="C17" s="1293" t="s">
        <v>3</v>
      </c>
      <c r="D17" s="1295" t="s">
        <v>3</v>
      </c>
      <c r="E17" s="1295"/>
      <c r="F17" s="1295"/>
      <c r="G17" s="1295"/>
      <c r="H17" s="1295"/>
      <c r="I17" s="1295"/>
      <c r="J17" s="1295"/>
      <c r="K17" s="1295"/>
      <c r="L17" s="1296"/>
      <c r="M17" s="441"/>
      <c r="N17" s="474"/>
      <c r="O17" s="528"/>
      <c r="P17" s="625">
        <v>15</v>
      </c>
      <c r="Q17" s="1297" t="s">
        <v>162</v>
      </c>
      <c r="R17" s="626"/>
      <c r="S17" s="628"/>
      <c r="T17" s="107"/>
      <c r="U17" s="107"/>
      <c r="V17" s="687"/>
      <c r="W17" s="254">
        <v>0</v>
      </c>
      <c r="Y17" s="6"/>
    </row>
    <row r="18" spans="1:16384" s="7" customFormat="1" ht="24" customHeight="1" thickBot="1">
      <c r="A18" s="381"/>
      <c r="B18" s="484"/>
      <c r="C18" s="1294"/>
      <c r="D18" s="539" t="s">
        <v>425</v>
      </c>
      <c r="E18" s="43"/>
      <c r="F18" s="620" t="e">
        <f>HLOOKUP(E18,$R$3:$S$24, $P18, FALSE)</f>
        <v>#N/A</v>
      </c>
      <c r="G18" s="43"/>
      <c r="H18" s="620" t="e">
        <f>HLOOKUP(G18,$R$3:$S$24, $P18, FALSE)</f>
        <v>#N/A</v>
      </c>
      <c r="I18" s="43"/>
      <c r="J18" s="620" t="e">
        <f>HLOOKUP(I18,$R$3:$S$24, $P18, FALSE)</f>
        <v>#N/A</v>
      </c>
      <c r="K18" s="43"/>
      <c r="L18" s="620" t="e">
        <f>HLOOKUP(K18,$R$3:$S$24, $P18, FALSE)</f>
        <v>#N/A</v>
      </c>
      <c r="M18" s="441"/>
      <c r="N18" s="474"/>
      <c r="O18" s="528"/>
      <c r="P18" s="629">
        <v>16</v>
      </c>
      <c r="Q18" s="1298"/>
      <c r="R18" s="702">
        <v>2</v>
      </c>
      <c r="S18" s="109">
        <v>0</v>
      </c>
      <c r="T18" s="687"/>
      <c r="U18" s="687"/>
      <c r="V18" s="687"/>
      <c r="W18" s="256">
        <v>2</v>
      </c>
      <c r="Y18" s="6"/>
    </row>
    <row r="19" spans="1:16384" s="7" customFormat="1" ht="27.95" customHeight="1">
      <c r="A19" s="381"/>
      <c r="B19" s="484"/>
      <c r="C19" s="1294"/>
      <c r="D19" s="64" t="s">
        <v>422</v>
      </c>
      <c r="E19" s="43"/>
      <c r="F19" s="620" t="e">
        <f>HLOOKUP(E19,$R$3:$S$24, $P19, FALSE)</f>
        <v>#N/A</v>
      </c>
      <c r="G19" s="43"/>
      <c r="H19" s="620" t="e">
        <f>HLOOKUP(G19,$R$3:$S$24, $P19, FALSE)</f>
        <v>#N/A</v>
      </c>
      <c r="I19" s="43"/>
      <c r="J19" s="620" t="e">
        <f>HLOOKUP(I19,$R$3:$S$24, $P19, FALSE)</f>
        <v>#N/A</v>
      </c>
      <c r="K19" s="43"/>
      <c r="L19" s="620" t="e">
        <f>HLOOKUP(K19,$R$3:$S$24, $P19, FALSE)</f>
        <v>#N/A</v>
      </c>
      <c r="M19" s="441"/>
      <c r="N19" s="474"/>
      <c r="O19" s="528"/>
      <c r="P19" s="629">
        <v>17</v>
      </c>
      <c r="Q19" s="1298"/>
      <c r="R19" s="702">
        <v>1</v>
      </c>
      <c r="S19" s="692">
        <v>0</v>
      </c>
      <c r="T19" s="107"/>
      <c r="U19" s="107"/>
      <c r="V19" s="687"/>
      <c r="W19" s="254">
        <v>2</v>
      </c>
      <c r="Y19" s="6"/>
    </row>
    <row r="20" spans="1:16384" s="7" customFormat="1" ht="22.5" customHeight="1" thickBot="1">
      <c r="A20" s="381"/>
      <c r="B20" s="484"/>
      <c r="C20" s="1294"/>
      <c r="D20" s="64" t="s">
        <v>423</v>
      </c>
      <c r="E20" s="43"/>
      <c r="F20" s="620" t="e">
        <f>HLOOKUP(E20,$R$3:$T$24, $P20, FALSE)</f>
        <v>#N/A</v>
      </c>
      <c r="G20" s="43"/>
      <c r="H20" s="620" t="e">
        <f>HLOOKUP(G20,$R$3:$S$24, $P20, FALSE)</f>
        <v>#N/A</v>
      </c>
      <c r="I20" s="43"/>
      <c r="J20" s="620" t="e">
        <f>HLOOKUP(I20,$R$3:$S$24, $P20, FALSE)</f>
        <v>#N/A</v>
      </c>
      <c r="K20" s="43"/>
      <c r="L20" s="620" t="e">
        <f>HLOOKUP(K20,$R$3:$S$24, $P20, FALSE)</f>
        <v>#N/A</v>
      </c>
      <c r="M20" s="441"/>
      <c r="N20" s="474"/>
      <c r="O20" s="528"/>
      <c r="P20" s="629">
        <v>18</v>
      </c>
      <c r="Q20" s="1298"/>
      <c r="R20" s="327">
        <v>2</v>
      </c>
      <c r="S20" s="111">
        <v>0</v>
      </c>
      <c r="T20" s="107"/>
      <c r="U20" s="107"/>
      <c r="V20" s="687"/>
      <c r="W20" s="255">
        <v>1</v>
      </c>
      <c r="Y20" s="6"/>
    </row>
    <row r="21" spans="1:16384" s="7" customFormat="1" ht="58.5" customHeight="1" thickBot="1">
      <c r="A21" s="381"/>
      <c r="B21" s="484"/>
      <c r="C21" s="1294"/>
      <c r="D21" s="711" t="s">
        <v>556</v>
      </c>
      <c r="E21" s="43"/>
      <c r="F21" s="620" t="e">
        <f>HLOOKUP(E21,$R$3:$U$24, $P21, FALSE)</f>
        <v>#N/A</v>
      </c>
      <c r="G21" s="43"/>
      <c r="H21" s="620" t="e">
        <f>HLOOKUP(G21,$R$3:$U$24, $P21, FALSE)</f>
        <v>#N/A</v>
      </c>
      <c r="I21" s="43"/>
      <c r="J21" s="620" t="e">
        <f>HLOOKUP(I21,$R$3:$U$24, $P21, FALSE)</f>
        <v>#N/A</v>
      </c>
      <c r="K21" s="43"/>
      <c r="L21" s="620" t="e">
        <f>HLOOKUP(K21,$R$3:$U$24, $P21, FALSE)</f>
        <v>#N/A</v>
      </c>
      <c r="M21" s="441"/>
      <c r="N21" s="474"/>
      <c r="O21" s="528"/>
      <c r="P21" s="629">
        <v>19</v>
      </c>
      <c r="Q21" s="1299"/>
      <c r="R21" s="632">
        <v>0</v>
      </c>
      <c r="S21" s="633">
        <v>0</v>
      </c>
      <c r="T21" s="634">
        <v>0</v>
      </c>
      <c r="U21" s="107">
        <v>0</v>
      </c>
      <c r="V21" s="687"/>
      <c r="W21" s="255">
        <v>0</v>
      </c>
      <c r="Y21" s="6"/>
    </row>
    <row r="22" spans="1:16384" s="7" customFormat="1" ht="24.75" customHeight="1">
      <c r="A22" s="381"/>
      <c r="B22" s="484"/>
      <c r="C22" s="1294"/>
      <c r="D22" s="64" t="s">
        <v>424</v>
      </c>
      <c r="E22" s="43"/>
      <c r="F22" s="620" t="e">
        <f>HLOOKUP(E22,$R$3:$S$24, $P22, FALSE)</f>
        <v>#N/A</v>
      </c>
      <c r="G22" s="43"/>
      <c r="H22" s="620" t="e">
        <f>HLOOKUP(G22,$R$3:$S$24, $P22, FALSE)</f>
        <v>#N/A</v>
      </c>
      <c r="I22" s="43"/>
      <c r="J22" s="620" t="e">
        <f>HLOOKUP(I22,$R$3:$S$24, $P22, FALSE)</f>
        <v>#N/A</v>
      </c>
      <c r="K22" s="43"/>
      <c r="L22" s="620" t="e">
        <f>HLOOKUP(K22,$R$3:$S$24, $P22, FALSE)</f>
        <v>#N/A</v>
      </c>
      <c r="M22" s="441"/>
      <c r="N22" s="474"/>
      <c r="O22" s="528"/>
      <c r="P22" s="629">
        <v>20</v>
      </c>
      <c r="Q22" s="1299"/>
      <c r="R22" s="108">
        <v>1</v>
      </c>
      <c r="S22" s="109">
        <v>0</v>
      </c>
      <c r="T22" s="107"/>
      <c r="U22" s="107"/>
      <c r="V22" s="687"/>
      <c r="W22" s="255">
        <v>1</v>
      </c>
      <c r="Y22" s="6"/>
    </row>
    <row r="23" spans="1:16384" s="7" customFormat="1" ht="31.15" customHeight="1" thickBot="1">
      <c r="A23" s="381"/>
      <c r="B23" s="484"/>
      <c r="C23" s="1294"/>
      <c r="D23" s="64" t="s">
        <v>557</v>
      </c>
      <c r="E23" s="43"/>
      <c r="F23" s="620" t="e">
        <f>HLOOKUP(E23,$R$3:$U$24, $P23, FALSE)</f>
        <v>#N/A</v>
      </c>
      <c r="G23" s="43"/>
      <c r="H23" s="620" t="e">
        <f>HLOOKUP(G23,$R$3:$U$24, $P23, FALSE)</f>
        <v>#N/A</v>
      </c>
      <c r="I23" s="43"/>
      <c r="J23" s="620" t="e">
        <f>HLOOKUP(I23,$R$3:$U$24, $P23, FALSE)</f>
        <v>#N/A</v>
      </c>
      <c r="K23" s="43"/>
      <c r="L23" s="620" t="e">
        <f>HLOOKUP(K23,$R$3:$U$24, $P23, FALSE)</f>
        <v>#N/A</v>
      </c>
      <c r="M23" s="441"/>
      <c r="N23" s="474"/>
      <c r="O23" s="528"/>
      <c r="P23" s="629">
        <v>21</v>
      </c>
      <c r="Q23" s="1299"/>
      <c r="R23" s="108">
        <v>0</v>
      </c>
      <c r="S23" s="109">
        <v>0</v>
      </c>
      <c r="T23" s="107">
        <v>0</v>
      </c>
      <c r="U23" s="107">
        <v>0</v>
      </c>
      <c r="V23" s="687"/>
      <c r="W23" s="255"/>
      <c r="Y23" s="6"/>
    </row>
    <row r="24" spans="1:16384" s="7" customFormat="1" ht="32.25" customHeight="1" thickBot="1">
      <c r="A24" s="381"/>
      <c r="B24" s="484"/>
      <c r="C24" s="1294"/>
      <c r="D24" s="711" t="s">
        <v>562</v>
      </c>
      <c r="E24" s="43"/>
      <c r="F24" s="620" t="e">
        <f>HLOOKUP(E24,$R$3:$T$24, $P24, FALSE)</f>
        <v>#N/A</v>
      </c>
      <c r="G24" s="43"/>
      <c r="H24" s="620" t="e">
        <f>HLOOKUP(G24,$R$3:$T$24, $P24, FALSE)</f>
        <v>#N/A</v>
      </c>
      <c r="I24" s="43"/>
      <c r="J24" s="620" t="e">
        <f>HLOOKUP(I24,$R$3:$T$24, $P24, FALSE)</f>
        <v>#N/A</v>
      </c>
      <c r="K24" s="43"/>
      <c r="L24" s="620" t="e">
        <f>HLOOKUP(K24,$R$3:$T$24, $P24, FALSE)</f>
        <v>#N/A</v>
      </c>
      <c r="M24" s="441"/>
      <c r="N24" s="474"/>
      <c r="O24" s="528"/>
      <c r="P24" s="629">
        <v>22</v>
      </c>
      <c r="Q24" s="1299"/>
      <c r="R24" s="701">
        <v>0</v>
      </c>
      <c r="S24" s="701">
        <v>0</v>
      </c>
      <c r="T24" s="634">
        <v>0</v>
      </c>
      <c r="U24" s="107"/>
      <c r="V24" s="687"/>
      <c r="W24" s="255">
        <v>0</v>
      </c>
      <c r="Y24" s="6"/>
    </row>
    <row r="25" spans="1:16384" s="399" customFormat="1" ht="18" customHeight="1" thickBot="1">
      <c r="A25" s="381"/>
      <c r="B25" s="484"/>
      <c r="C25" s="1103" t="s">
        <v>105</v>
      </c>
      <c r="D25" s="731" t="s">
        <v>442</v>
      </c>
      <c r="E25" s="1315" t="e">
        <f>SUM(F5:F12,F14:F16,F18:F24)</f>
        <v>#N/A</v>
      </c>
      <c r="F25" s="1316"/>
      <c r="G25" s="1315" t="e">
        <f>SUM(H5:H12,H14:H16,H18:H24)</f>
        <v>#N/A</v>
      </c>
      <c r="H25" s="1316"/>
      <c r="I25" s="1315" t="e">
        <f>SUM(J5:J12,J14:J16,J18:J24)</f>
        <v>#N/A</v>
      </c>
      <c r="J25" s="1316"/>
      <c r="K25" s="1315" t="e">
        <f>SUM(L5:L12,L14:L16,L18:L24)</f>
        <v>#N/A</v>
      </c>
      <c r="L25" s="1316"/>
      <c r="M25" s="365"/>
      <c r="N25" s="474"/>
      <c r="O25" s="365"/>
      <c r="P25" s="481" t="s">
        <v>95</v>
      </c>
      <c r="Q25" s="487"/>
      <c r="R25" s="487">
        <f>SUM(R4:R24)</f>
        <v>23</v>
      </c>
      <c r="S25" s="487">
        <f>SUM(S4:S24)</f>
        <v>1</v>
      </c>
      <c r="T25" s="487">
        <f>SUM(T4:T24)</f>
        <v>3</v>
      </c>
      <c r="U25" s="488">
        <f>SUM(U4:U24)</f>
        <v>2</v>
      </c>
      <c r="V25" s="488"/>
      <c r="W25" s="489">
        <f>SUM(W4:W24)</f>
        <v>23</v>
      </c>
      <c r="Y25" s="381"/>
    </row>
    <row r="26" spans="1:16384" s="399" customFormat="1">
      <c r="A26" s="381"/>
      <c r="B26" s="484"/>
      <c r="C26" s="1104"/>
      <c r="D26" s="590" t="s">
        <v>149</v>
      </c>
      <c r="E26" s="1304">
        <f>$W$25</f>
        <v>23</v>
      </c>
      <c r="F26" s="1305"/>
      <c r="G26" s="1304">
        <f>$W$25</f>
        <v>23</v>
      </c>
      <c r="H26" s="1305"/>
      <c r="I26" s="1304">
        <f>$W$25</f>
        <v>23</v>
      </c>
      <c r="J26" s="1305"/>
      <c r="K26" s="1304">
        <f>$W$25</f>
        <v>23</v>
      </c>
      <c r="L26" s="1305"/>
      <c r="M26" s="365"/>
      <c r="N26" s="474"/>
      <c r="O26" s="365"/>
      <c r="P26" s="365"/>
      <c r="Q26" s="365"/>
      <c r="U26" s="1306" t="s">
        <v>159</v>
      </c>
      <c r="V26" s="1307"/>
      <c r="W26" s="575">
        <f>SUM(W17:W24)</f>
        <v>6</v>
      </c>
      <c r="Y26" s="381"/>
    </row>
    <row r="27" spans="1:16384" s="399" customFormat="1" ht="15" thickBot="1">
      <c r="A27" s="381"/>
      <c r="B27" s="484"/>
      <c r="C27" s="1104"/>
      <c r="D27" s="590" t="s">
        <v>200</v>
      </c>
      <c r="E27" s="1300" t="e">
        <f>E25/E26</f>
        <v>#N/A</v>
      </c>
      <c r="F27" s="1301"/>
      <c r="G27" s="1300" t="e">
        <f t="shared" ref="G27" si="0">G25/G26</f>
        <v>#N/A</v>
      </c>
      <c r="H27" s="1301"/>
      <c r="I27" s="1300" t="e">
        <f>I25/I26</f>
        <v>#N/A</v>
      </c>
      <c r="J27" s="1301"/>
      <c r="K27" s="1300" t="e">
        <f t="shared" ref="K27" si="1">K25/K26</f>
        <v>#N/A</v>
      </c>
      <c r="L27" s="1301"/>
      <c r="M27" s="591"/>
      <c r="N27" s="474"/>
      <c r="O27" s="424"/>
      <c r="P27" s="424"/>
      <c r="Q27" s="424"/>
      <c r="R27" s="424"/>
      <c r="U27" s="1302" t="s">
        <v>160</v>
      </c>
      <c r="V27" s="1303"/>
      <c r="W27" s="636">
        <f>SUM(W4:W16)</f>
        <v>17</v>
      </c>
      <c r="Y27" s="381"/>
    </row>
    <row r="28" spans="1:16384" s="399" customFormat="1" ht="20.25" customHeight="1" thickBot="1">
      <c r="A28" s="381"/>
      <c r="B28" s="484"/>
      <c r="C28" s="1105"/>
      <c r="D28" s="592" t="s">
        <v>5</v>
      </c>
      <c r="E28" s="1308" t="e">
        <f>IF(ISNUMBER(K25),(SUM(E25:L25)/SUM(E26:L26)),IF(ISNUMBER(I25),(SUM(E25:J25)/SUM(E26:J26)),IF(ISNUMBER(G25),(SUM(E25:H25)/SUM(E26:H26)),E27)))</f>
        <v>#N/A</v>
      </c>
      <c r="F28" s="1309"/>
      <c r="G28" s="1309"/>
      <c r="H28" s="1309"/>
      <c r="I28" s="1309"/>
      <c r="J28" s="1309"/>
      <c r="K28" s="1309"/>
      <c r="L28" s="1310"/>
      <c r="M28" s="424"/>
      <c r="N28" s="474"/>
      <c r="O28" s="424"/>
      <c r="P28" s="424"/>
      <c r="Q28" s="424"/>
      <c r="R28" s="424"/>
      <c r="W28" s="423"/>
      <c r="Y28" s="381"/>
    </row>
    <row r="29" spans="1:16384" s="399" customFormat="1" ht="43.9" customHeight="1">
      <c r="A29" s="381"/>
      <c r="B29" s="484"/>
      <c r="C29" s="1173" t="s">
        <v>577</v>
      </c>
      <c r="D29" s="1173"/>
      <c r="E29" s="1173"/>
      <c r="F29" s="1173"/>
      <c r="G29" s="1173"/>
      <c r="H29" s="1173"/>
      <c r="I29" s="1173"/>
      <c r="J29" s="1173"/>
      <c r="K29" s="1173"/>
      <c r="L29" s="1173"/>
      <c r="M29" s="423"/>
      <c r="N29" s="474"/>
      <c r="O29" s="424"/>
      <c r="P29" s="424"/>
      <c r="Q29" s="424"/>
      <c r="R29" s="424"/>
      <c r="W29" s="423"/>
      <c r="Y29" s="381"/>
    </row>
    <row r="30" spans="1:16384">
      <c r="A30" s="381"/>
      <c r="B30" s="484"/>
      <c r="N30" s="474"/>
      <c r="O30" s="540"/>
      <c r="P30" s="233"/>
      <c r="Q30" s="84"/>
      <c r="R30" s="84"/>
      <c r="S30" s="399"/>
      <c r="T30" s="399"/>
      <c r="U30" s="399"/>
      <c r="Y30" s="9"/>
    </row>
    <row r="31" spans="1:16384">
      <c r="A31" s="381"/>
      <c r="B31" s="381"/>
      <c r="C31" s="381"/>
      <c r="D31" s="381"/>
      <c r="E31" s="381"/>
      <c r="F31" s="381"/>
      <c r="G31" s="381"/>
      <c r="H31" s="381"/>
      <c r="I31" s="381"/>
      <c r="J31" s="381"/>
      <c r="K31" s="381"/>
      <c r="L31" s="381"/>
      <c r="M31" s="381"/>
      <c r="N31" s="474"/>
      <c r="O31" s="381"/>
      <c r="P31" s="381"/>
      <c r="Q31" s="381"/>
      <c r="R31" s="381"/>
      <c r="S31" s="381"/>
      <c r="T31" s="381"/>
      <c r="U31" s="381"/>
      <c r="V31" s="381"/>
      <c r="W31" s="419"/>
      <c r="X31" s="381"/>
      <c r="Y31" s="381"/>
      <c r="Z31" s="381"/>
      <c r="AA31" s="381"/>
      <c r="AB31" s="381"/>
      <c r="AC31" s="381"/>
      <c r="AD31" s="381"/>
      <c r="AE31" s="381"/>
      <c r="AF31" s="381"/>
      <c r="AG31" s="381"/>
      <c r="AH31" s="381"/>
      <c r="AI31" s="381"/>
      <c r="AJ31" s="381"/>
      <c r="AK31" s="381"/>
      <c r="AL31" s="381"/>
      <c r="AM31" s="381"/>
      <c r="AN31" s="381"/>
      <c r="AO31" s="381"/>
      <c r="AP31" s="381"/>
      <c r="AQ31" s="381"/>
      <c r="AR31" s="381"/>
      <c r="AS31" s="381"/>
      <c r="AT31" s="381"/>
      <c r="AU31" s="381"/>
      <c r="AV31" s="381"/>
      <c r="AW31" s="381"/>
      <c r="AX31" s="381"/>
      <c r="AY31" s="381"/>
      <c r="AZ31" s="381"/>
      <c r="BA31" s="381"/>
      <c r="BB31" s="381"/>
      <c r="BC31" s="381"/>
      <c r="BD31" s="381"/>
      <c r="BE31" s="381"/>
      <c r="BF31" s="381"/>
      <c r="BG31" s="381"/>
      <c r="BH31" s="381"/>
      <c r="BI31" s="381"/>
      <c r="BJ31" s="381"/>
      <c r="BK31" s="381"/>
      <c r="BL31" s="381"/>
      <c r="BM31" s="381"/>
      <c r="BN31" s="381"/>
      <c r="BO31" s="381"/>
      <c r="BP31" s="381"/>
      <c r="BQ31" s="381"/>
      <c r="BR31" s="381"/>
      <c r="BS31" s="381"/>
      <c r="BT31" s="381"/>
      <c r="BU31" s="381"/>
      <c r="BV31" s="381"/>
      <c r="BW31" s="381"/>
      <c r="BX31" s="381"/>
      <c r="BY31" s="381"/>
      <c r="BZ31" s="381"/>
      <c r="CA31" s="381"/>
      <c r="CB31" s="381"/>
      <c r="CC31" s="381"/>
      <c r="CD31" s="381"/>
      <c r="CE31" s="381"/>
      <c r="CF31" s="381"/>
      <c r="CG31" s="381"/>
      <c r="CH31" s="381"/>
      <c r="CI31" s="381"/>
      <c r="CJ31" s="381"/>
      <c r="CK31" s="381"/>
      <c r="CL31" s="381"/>
      <c r="CM31" s="381"/>
      <c r="CN31" s="381"/>
      <c r="CO31" s="381"/>
      <c r="CP31" s="381"/>
      <c r="CQ31" s="381"/>
      <c r="CR31" s="381"/>
      <c r="CS31" s="381"/>
      <c r="CT31" s="381"/>
      <c r="CU31" s="381"/>
      <c r="CV31" s="381"/>
      <c r="CW31" s="381"/>
      <c r="CX31" s="381"/>
      <c r="CY31" s="381"/>
      <c r="CZ31" s="381"/>
      <c r="DA31" s="381"/>
      <c r="DB31" s="381"/>
      <c r="DC31" s="381"/>
      <c r="DD31" s="381"/>
      <c r="DE31" s="381"/>
      <c r="DF31" s="381"/>
      <c r="DG31" s="381"/>
      <c r="DH31" s="381"/>
      <c r="DI31" s="381"/>
      <c r="DJ31" s="381"/>
      <c r="DK31" s="381"/>
      <c r="DL31" s="381"/>
      <c r="DM31" s="381"/>
      <c r="DN31" s="381"/>
      <c r="DO31" s="381"/>
      <c r="DP31" s="381"/>
      <c r="DQ31" s="381"/>
      <c r="DR31" s="381"/>
      <c r="DS31" s="381"/>
      <c r="DT31" s="381"/>
      <c r="DU31" s="381"/>
      <c r="DV31" s="381"/>
      <c r="DW31" s="381"/>
      <c r="DX31" s="381"/>
      <c r="DY31" s="381"/>
      <c r="DZ31" s="381"/>
      <c r="EA31" s="381"/>
      <c r="EB31" s="381"/>
      <c r="EC31" s="381"/>
      <c r="ED31" s="381"/>
      <c r="EE31" s="381"/>
      <c r="EF31" s="381"/>
      <c r="EG31" s="381"/>
      <c r="EH31" s="381"/>
      <c r="EI31" s="381"/>
      <c r="EJ31" s="381"/>
      <c r="EK31" s="381"/>
      <c r="EL31" s="381"/>
      <c r="EM31" s="381"/>
      <c r="EN31" s="381"/>
      <c r="EO31" s="381"/>
      <c r="EP31" s="381"/>
      <c r="EQ31" s="381"/>
      <c r="ER31" s="381"/>
      <c r="ES31" s="381"/>
      <c r="ET31" s="381"/>
      <c r="EU31" s="381"/>
      <c r="EV31" s="381"/>
      <c r="EW31" s="381"/>
      <c r="EX31" s="381"/>
      <c r="EY31" s="381"/>
      <c r="EZ31" s="381"/>
      <c r="FA31" s="381"/>
      <c r="FB31" s="381"/>
      <c r="FC31" s="381"/>
      <c r="FD31" s="381"/>
      <c r="FE31" s="381"/>
      <c r="FF31" s="381"/>
      <c r="FG31" s="381"/>
      <c r="FH31" s="381"/>
      <c r="FI31" s="381"/>
      <c r="FJ31" s="381"/>
      <c r="FK31" s="381"/>
      <c r="FL31" s="381"/>
      <c r="FM31" s="381"/>
      <c r="FN31" s="381"/>
      <c r="FO31" s="381"/>
      <c r="FP31" s="381"/>
      <c r="FQ31" s="381"/>
      <c r="FR31" s="381"/>
      <c r="FS31" s="381"/>
      <c r="FT31" s="381"/>
      <c r="FU31" s="381"/>
      <c r="FV31" s="381"/>
      <c r="FW31" s="381"/>
      <c r="FX31" s="381"/>
      <c r="FY31" s="381"/>
      <c r="FZ31" s="381"/>
      <c r="GA31" s="381"/>
      <c r="GB31" s="381"/>
      <c r="GC31" s="381"/>
      <c r="GD31" s="381"/>
      <c r="GE31" s="381"/>
      <c r="GF31" s="381"/>
      <c r="GG31" s="381"/>
      <c r="GH31" s="381"/>
      <c r="GI31" s="381"/>
      <c r="GJ31" s="381"/>
      <c r="GK31" s="381"/>
      <c r="GL31" s="381"/>
      <c r="GM31" s="381"/>
      <c r="GN31" s="381"/>
      <c r="GO31" s="381"/>
      <c r="GP31" s="381"/>
      <c r="GQ31" s="381"/>
      <c r="GR31" s="381"/>
      <c r="GS31" s="381"/>
      <c r="GT31" s="381"/>
      <c r="GU31" s="381"/>
      <c r="GV31" s="381"/>
      <c r="GW31" s="381"/>
      <c r="GX31" s="381"/>
      <c r="GY31" s="381"/>
      <c r="GZ31" s="381"/>
      <c r="HA31" s="381"/>
      <c r="HB31" s="381"/>
      <c r="HC31" s="381"/>
      <c r="HD31" s="381"/>
      <c r="HE31" s="381"/>
      <c r="HF31" s="381"/>
      <c r="HG31" s="381"/>
      <c r="HH31" s="381"/>
      <c r="HI31" s="381"/>
      <c r="HJ31" s="381"/>
      <c r="HK31" s="381"/>
      <c r="HL31" s="381"/>
      <c r="HM31" s="381"/>
      <c r="HN31" s="381"/>
      <c r="HO31" s="381"/>
      <c r="HP31" s="381"/>
      <c r="HQ31" s="381"/>
      <c r="HR31" s="381"/>
      <c r="HS31" s="381"/>
      <c r="HT31" s="381"/>
      <c r="HU31" s="381"/>
      <c r="HV31" s="381"/>
      <c r="HW31" s="381"/>
      <c r="HX31" s="381"/>
      <c r="HY31" s="381"/>
      <c r="HZ31" s="381"/>
      <c r="IA31" s="381"/>
      <c r="IB31" s="381"/>
      <c r="IC31" s="381"/>
      <c r="ID31" s="381"/>
      <c r="IE31" s="381"/>
      <c r="IF31" s="381"/>
      <c r="IG31" s="381"/>
      <c r="IH31" s="381"/>
      <c r="II31" s="381"/>
      <c r="IJ31" s="381"/>
      <c r="IK31" s="381"/>
      <c r="IL31" s="381"/>
      <c r="IM31" s="381"/>
      <c r="IN31" s="381"/>
      <c r="IO31" s="381"/>
      <c r="IP31" s="381"/>
      <c r="IQ31" s="381"/>
      <c r="IR31" s="381"/>
      <c r="IS31" s="381"/>
      <c r="IT31" s="381"/>
      <c r="IU31" s="381"/>
      <c r="IV31" s="381"/>
      <c r="IW31" s="381"/>
      <c r="IX31" s="381"/>
      <c r="IY31" s="381"/>
      <c r="IZ31" s="381"/>
      <c r="JA31" s="381"/>
      <c r="JB31" s="381"/>
      <c r="JC31" s="381"/>
      <c r="JD31" s="381"/>
      <c r="JE31" s="381"/>
      <c r="JF31" s="381"/>
      <c r="JG31" s="381"/>
      <c r="JH31" s="381"/>
      <c r="JI31" s="381"/>
      <c r="JJ31" s="381"/>
      <c r="JK31" s="381"/>
      <c r="JL31" s="381"/>
      <c r="JM31" s="381"/>
      <c r="JN31" s="381"/>
      <c r="JO31" s="381"/>
      <c r="JP31" s="381"/>
      <c r="JQ31" s="381"/>
      <c r="JR31" s="381"/>
      <c r="JS31" s="381"/>
      <c r="JT31" s="381"/>
      <c r="JU31" s="381"/>
      <c r="JV31" s="381"/>
      <c r="JW31" s="381"/>
      <c r="JX31" s="381"/>
      <c r="JY31" s="381"/>
      <c r="JZ31" s="381"/>
      <c r="KA31" s="381"/>
      <c r="KB31" s="381"/>
      <c r="KC31" s="381"/>
      <c r="KD31" s="381"/>
      <c r="KE31" s="381"/>
      <c r="KF31" s="381"/>
      <c r="KG31" s="381"/>
      <c r="KH31" s="381"/>
      <c r="KI31" s="381"/>
      <c r="KJ31" s="381"/>
      <c r="KK31" s="381"/>
      <c r="KL31" s="381"/>
      <c r="KM31" s="381"/>
      <c r="KN31" s="381"/>
      <c r="KO31" s="381"/>
      <c r="KP31" s="381"/>
      <c r="KQ31" s="381"/>
      <c r="KR31" s="381"/>
      <c r="KS31" s="381"/>
      <c r="KT31" s="381"/>
      <c r="KU31" s="381"/>
      <c r="KV31" s="381"/>
      <c r="KW31" s="381"/>
      <c r="KX31" s="381"/>
      <c r="KY31" s="381"/>
      <c r="KZ31" s="381"/>
      <c r="LA31" s="381"/>
      <c r="LB31" s="381"/>
      <c r="LC31" s="381"/>
      <c r="LD31" s="381"/>
      <c r="LE31" s="381"/>
      <c r="LF31" s="381"/>
      <c r="LG31" s="381"/>
      <c r="LH31" s="381"/>
      <c r="LI31" s="381"/>
      <c r="LJ31" s="381"/>
      <c r="LK31" s="381"/>
      <c r="LL31" s="381"/>
      <c r="LM31" s="381"/>
      <c r="LN31" s="381"/>
      <c r="LO31" s="381"/>
      <c r="LP31" s="381"/>
      <c r="LQ31" s="381"/>
      <c r="LR31" s="381"/>
      <c r="LS31" s="381"/>
      <c r="LT31" s="381"/>
      <c r="LU31" s="381"/>
      <c r="LV31" s="381"/>
      <c r="LW31" s="381"/>
      <c r="LX31" s="381"/>
      <c r="LY31" s="381"/>
      <c r="LZ31" s="381"/>
      <c r="MA31" s="381"/>
      <c r="MB31" s="381"/>
      <c r="MC31" s="381"/>
      <c r="MD31" s="381"/>
      <c r="ME31" s="381"/>
      <c r="MF31" s="381"/>
      <c r="MG31" s="381"/>
      <c r="MH31" s="381"/>
      <c r="MI31" s="381"/>
      <c r="MJ31" s="381"/>
      <c r="MK31" s="381"/>
      <c r="ML31" s="381"/>
      <c r="MM31" s="381"/>
      <c r="MN31" s="381"/>
      <c r="MO31" s="381"/>
      <c r="MP31" s="381"/>
      <c r="MQ31" s="381"/>
      <c r="MR31" s="381"/>
      <c r="MS31" s="381"/>
      <c r="MT31" s="381"/>
      <c r="MU31" s="381"/>
      <c r="MV31" s="381"/>
      <c r="MW31" s="381"/>
      <c r="MX31" s="381"/>
      <c r="MY31" s="381"/>
      <c r="MZ31" s="381"/>
      <c r="NA31" s="381"/>
      <c r="NB31" s="381"/>
      <c r="NC31" s="381"/>
      <c r="ND31" s="381"/>
      <c r="NE31" s="381"/>
      <c r="NF31" s="381"/>
      <c r="NG31" s="381"/>
      <c r="NH31" s="381"/>
      <c r="NI31" s="381"/>
      <c r="NJ31" s="381"/>
      <c r="NK31" s="381"/>
      <c r="NL31" s="381"/>
      <c r="NM31" s="381"/>
      <c r="NN31" s="381"/>
      <c r="NO31" s="381"/>
      <c r="NP31" s="381"/>
      <c r="NQ31" s="381"/>
      <c r="NR31" s="381"/>
      <c r="NS31" s="381"/>
      <c r="NT31" s="381"/>
      <c r="NU31" s="381"/>
      <c r="NV31" s="381"/>
      <c r="NW31" s="381"/>
      <c r="NX31" s="381"/>
      <c r="NY31" s="381"/>
      <c r="NZ31" s="381"/>
      <c r="OA31" s="381"/>
      <c r="OB31" s="381"/>
      <c r="OC31" s="381"/>
      <c r="OD31" s="381"/>
      <c r="OE31" s="381"/>
      <c r="OF31" s="381"/>
      <c r="OG31" s="381"/>
      <c r="OH31" s="381"/>
      <c r="OI31" s="381"/>
      <c r="OJ31" s="381"/>
      <c r="OK31" s="381"/>
      <c r="OL31" s="381"/>
      <c r="OM31" s="381"/>
      <c r="ON31" s="381"/>
      <c r="OO31" s="381"/>
      <c r="OP31" s="381"/>
      <c r="OQ31" s="381"/>
      <c r="OR31" s="381"/>
      <c r="OS31" s="381"/>
      <c r="OT31" s="381"/>
      <c r="OU31" s="381"/>
      <c r="OV31" s="381"/>
      <c r="OW31" s="381"/>
      <c r="OX31" s="381"/>
      <c r="OY31" s="381"/>
      <c r="OZ31" s="381"/>
      <c r="PA31" s="381"/>
      <c r="PB31" s="381"/>
      <c r="PC31" s="381"/>
      <c r="PD31" s="381"/>
      <c r="PE31" s="381"/>
      <c r="PF31" s="381"/>
      <c r="PG31" s="381"/>
      <c r="PH31" s="381"/>
      <c r="PI31" s="381"/>
      <c r="PJ31" s="381"/>
      <c r="PK31" s="381"/>
      <c r="PL31" s="381"/>
      <c r="PM31" s="381"/>
      <c r="PN31" s="381"/>
      <c r="PO31" s="381"/>
      <c r="PP31" s="381"/>
      <c r="PQ31" s="381"/>
      <c r="PR31" s="381"/>
      <c r="PS31" s="381"/>
      <c r="PT31" s="381"/>
      <c r="PU31" s="381"/>
      <c r="PV31" s="381"/>
      <c r="PW31" s="381"/>
      <c r="PX31" s="381"/>
      <c r="PY31" s="381"/>
      <c r="PZ31" s="381"/>
      <c r="QA31" s="381"/>
      <c r="QB31" s="381"/>
      <c r="QC31" s="381"/>
      <c r="QD31" s="381"/>
      <c r="QE31" s="381"/>
      <c r="QF31" s="381"/>
      <c r="QG31" s="381"/>
      <c r="QH31" s="381"/>
      <c r="QI31" s="381"/>
      <c r="QJ31" s="381"/>
      <c r="QK31" s="381"/>
      <c r="QL31" s="381"/>
      <c r="QM31" s="381"/>
      <c r="QN31" s="381"/>
      <c r="QO31" s="381"/>
      <c r="QP31" s="381"/>
      <c r="QQ31" s="381"/>
      <c r="QR31" s="381"/>
      <c r="QS31" s="381"/>
      <c r="QT31" s="381"/>
      <c r="QU31" s="381"/>
      <c r="QV31" s="381"/>
      <c r="QW31" s="381"/>
      <c r="QX31" s="381"/>
      <c r="QY31" s="381"/>
      <c r="QZ31" s="381"/>
      <c r="RA31" s="381"/>
      <c r="RB31" s="381"/>
      <c r="RC31" s="381"/>
      <c r="RD31" s="381"/>
      <c r="RE31" s="381"/>
      <c r="RF31" s="381"/>
      <c r="RG31" s="381"/>
      <c r="RH31" s="381"/>
      <c r="RI31" s="381"/>
      <c r="RJ31" s="381"/>
      <c r="RK31" s="381"/>
      <c r="RL31" s="381"/>
      <c r="RM31" s="381"/>
      <c r="RN31" s="381"/>
      <c r="RO31" s="381"/>
      <c r="RP31" s="381"/>
      <c r="RQ31" s="381"/>
      <c r="RR31" s="381"/>
      <c r="RS31" s="381"/>
      <c r="RT31" s="381"/>
      <c r="RU31" s="381"/>
      <c r="RV31" s="381"/>
      <c r="RW31" s="381"/>
      <c r="RX31" s="381"/>
      <c r="RY31" s="381"/>
      <c r="RZ31" s="381"/>
      <c r="SA31" s="381"/>
      <c r="SB31" s="381"/>
      <c r="SC31" s="381"/>
      <c r="SD31" s="381"/>
      <c r="SE31" s="381"/>
      <c r="SF31" s="381"/>
      <c r="SG31" s="381"/>
      <c r="SH31" s="381"/>
      <c r="SI31" s="381"/>
      <c r="SJ31" s="381"/>
      <c r="SK31" s="381"/>
      <c r="SL31" s="381"/>
      <c r="SM31" s="381"/>
      <c r="SN31" s="381"/>
      <c r="SO31" s="381"/>
      <c r="SP31" s="381"/>
      <c r="SQ31" s="381"/>
      <c r="SR31" s="381"/>
      <c r="SS31" s="381"/>
      <c r="ST31" s="381"/>
      <c r="SU31" s="381"/>
      <c r="SV31" s="381"/>
      <c r="SW31" s="381"/>
      <c r="SX31" s="381"/>
      <c r="SY31" s="381"/>
      <c r="SZ31" s="381"/>
      <c r="TA31" s="381"/>
      <c r="TB31" s="381"/>
      <c r="TC31" s="381"/>
      <c r="TD31" s="381"/>
      <c r="TE31" s="381"/>
      <c r="TF31" s="381"/>
      <c r="TG31" s="381"/>
      <c r="TH31" s="381"/>
      <c r="TI31" s="381"/>
      <c r="TJ31" s="381"/>
      <c r="TK31" s="381"/>
      <c r="TL31" s="381"/>
      <c r="TM31" s="381"/>
      <c r="TN31" s="381"/>
      <c r="TO31" s="381"/>
      <c r="TP31" s="381"/>
      <c r="TQ31" s="381"/>
      <c r="TR31" s="381"/>
      <c r="TS31" s="381"/>
      <c r="TT31" s="381"/>
      <c r="TU31" s="381"/>
      <c r="TV31" s="381"/>
      <c r="TW31" s="381"/>
      <c r="TX31" s="381"/>
      <c r="TY31" s="381"/>
      <c r="TZ31" s="381"/>
      <c r="UA31" s="381"/>
      <c r="UB31" s="381"/>
      <c r="UC31" s="381"/>
      <c r="UD31" s="381"/>
      <c r="UE31" s="381"/>
      <c r="UF31" s="381"/>
      <c r="UG31" s="381"/>
      <c r="UH31" s="381"/>
      <c r="UI31" s="381"/>
      <c r="UJ31" s="381"/>
      <c r="UK31" s="381"/>
      <c r="UL31" s="381"/>
      <c r="UM31" s="381"/>
      <c r="UN31" s="381"/>
      <c r="UO31" s="381"/>
      <c r="UP31" s="381"/>
      <c r="UQ31" s="381"/>
      <c r="UR31" s="381"/>
      <c r="US31" s="381"/>
      <c r="UT31" s="381"/>
      <c r="UU31" s="381"/>
      <c r="UV31" s="381"/>
      <c r="UW31" s="381"/>
      <c r="UX31" s="381"/>
      <c r="UY31" s="381"/>
      <c r="UZ31" s="381"/>
      <c r="VA31" s="381"/>
      <c r="VB31" s="381"/>
      <c r="VC31" s="381"/>
      <c r="VD31" s="381"/>
      <c r="VE31" s="381"/>
      <c r="VF31" s="381"/>
      <c r="VG31" s="381"/>
      <c r="VH31" s="381"/>
      <c r="VI31" s="381"/>
      <c r="VJ31" s="381"/>
      <c r="VK31" s="381"/>
      <c r="VL31" s="381"/>
      <c r="VM31" s="381"/>
      <c r="VN31" s="381"/>
      <c r="VO31" s="381"/>
      <c r="VP31" s="381"/>
      <c r="VQ31" s="381"/>
      <c r="VR31" s="381"/>
      <c r="VS31" s="381"/>
      <c r="VT31" s="381"/>
      <c r="VU31" s="381"/>
      <c r="VV31" s="381"/>
      <c r="VW31" s="381"/>
      <c r="VX31" s="381"/>
      <c r="VY31" s="381"/>
      <c r="VZ31" s="381"/>
      <c r="WA31" s="381"/>
      <c r="WB31" s="381"/>
      <c r="WC31" s="381"/>
      <c r="WD31" s="381"/>
      <c r="WE31" s="381"/>
      <c r="WF31" s="381"/>
      <c r="WG31" s="381"/>
      <c r="WH31" s="381"/>
      <c r="WI31" s="381"/>
      <c r="WJ31" s="381"/>
      <c r="WK31" s="381"/>
      <c r="WL31" s="381"/>
      <c r="WM31" s="381"/>
      <c r="WN31" s="381"/>
      <c r="WO31" s="381"/>
      <c r="WP31" s="381"/>
      <c r="WQ31" s="381"/>
      <c r="WR31" s="381"/>
      <c r="WS31" s="381"/>
      <c r="WT31" s="381"/>
      <c r="WU31" s="381"/>
      <c r="WV31" s="381"/>
      <c r="WW31" s="381"/>
      <c r="WX31" s="381"/>
      <c r="WY31" s="381"/>
      <c r="WZ31" s="381"/>
      <c r="XA31" s="381"/>
      <c r="XB31" s="381"/>
      <c r="XC31" s="381"/>
      <c r="XD31" s="381"/>
      <c r="XE31" s="381"/>
      <c r="XF31" s="381"/>
      <c r="XG31" s="381"/>
      <c r="XH31" s="381"/>
      <c r="XI31" s="381"/>
      <c r="XJ31" s="381"/>
      <c r="XK31" s="381"/>
      <c r="XL31" s="381"/>
      <c r="XM31" s="381"/>
      <c r="XN31" s="381"/>
      <c r="XO31" s="381"/>
      <c r="XP31" s="381"/>
      <c r="XQ31" s="381"/>
      <c r="XR31" s="381"/>
      <c r="XS31" s="381"/>
      <c r="XT31" s="381"/>
      <c r="XU31" s="381"/>
      <c r="XV31" s="381"/>
      <c r="XW31" s="381"/>
      <c r="XX31" s="381"/>
      <c r="XY31" s="381"/>
      <c r="XZ31" s="381"/>
      <c r="YA31" s="381"/>
      <c r="YB31" s="381"/>
      <c r="YC31" s="381"/>
      <c r="YD31" s="381"/>
      <c r="YE31" s="381"/>
      <c r="YF31" s="381"/>
      <c r="YG31" s="381"/>
      <c r="YH31" s="381"/>
      <c r="YI31" s="381"/>
      <c r="YJ31" s="381"/>
      <c r="YK31" s="381"/>
      <c r="YL31" s="381"/>
      <c r="YM31" s="381"/>
      <c r="YN31" s="381"/>
      <c r="YO31" s="381"/>
      <c r="YP31" s="381"/>
      <c r="YQ31" s="381"/>
      <c r="YR31" s="381"/>
      <c r="YS31" s="381"/>
      <c r="YT31" s="381"/>
      <c r="YU31" s="381"/>
      <c r="YV31" s="381"/>
      <c r="YW31" s="381"/>
      <c r="YX31" s="381"/>
      <c r="YY31" s="381"/>
      <c r="YZ31" s="381"/>
      <c r="ZA31" s="381"/>
      <c r="ZB31" s="381"/>
      <c r="ZC31" s="381"/>
      <c r="ZD31" s="381"/>
      <c r="ZE31" s="381"/>
      <c r="ZF31" s="381"/>
      <c r="ZG31" s="381"/>
      <c r="ZH31" s="381"/>
      <c r="ZI31" s="381"/>
      <c r="ZJ31" s="381"/>
      <c r="ZK31" s="381"/>
      <c r="ZL31" s="381"/>
      <c r="ZM31" s="381"/>
      <c r="ZN31" s="381"/>
      <c r="ZO31" s="381"/>
      <c r="ZP31" s="381"/>
      <c r="ZQ31" s="381"/>
      <c r="ZR31" s="381"/>
      <c r="ZS31" s="381"/>
      <c r="ZT31" s="381"/>
      <c r="ZU31" s="381"/>
      <c r="ZV31" s="381"/>
      <c r="ZW31" s="381"/>
      <c r="ZX31" s="381"/>
      <c r="ZY31" s="381"/>
      <c r="ZZ31" s="381"/>
      <c r="AAA31" s="381"/>
      <c r="AAB31" s="381"/>
      <c r="AAC31" s="381"/>
      <c r="AAD31" s="381"/>
      <c r="AAE31" s="381"/>
      <c r="AAF31" s="381"/>
      <c r="AAG31" s="381"/>
      <c r="AAH31" s="381"/>
      <c r="AAI31" s="381"/>
      <c r="AAJ31" s="381"/>
      <c r="AAK31" s="381"/>
      <c r="AAL31" s="381"/>
      <c r="AAM31" s="381"/>
      <c r="AAN31" s="381"/>
      <c r="AAO31" s="381"/>
      <c r="AAP31" s="381"/>
      <c r="AAQ31" s="381"/>
      <c r="AAR31" s="381"/>
      <c r="AAS31" s="381"/>
      <c r="AAT31" s="381"/>
      <c r="AAU31" s="381"/>
      <c r="AAV31" s="381"/>
      <c r="AAW31" s="381"/>
      <c r="AAX31" s="381"/>
      <c r="AAY31" s="381"/>
      <c r="AAZ31" s="381"/>
      <c r="ABA31" s="381"/>
      <c r="ABB31" s="381"/>
      <c r="ABC31" s="381"/>
      <c r="ABD31" s="381"/>
      <c r="ABE31" s="381"/>
      <c r="ABF31" s="381"/>
      <c r="ABG31" s="381"/>
      <c r="ABH31" s="381"/>
      <c r="ABI31" s="381"/>
      <c r="ABJ31" s="381"/>
      <c r="ABK31" s="381"/>
      <c r="ABL31" s="381"/>
      <c r="ABM31" s="381"/>
      <c r="ABN31" s="381"/>
      <c r="ABO31" s="381"/>
      <c r="ABP31" s="381"/>
      <c r="ABQ31" s="381"/>
      <c r="ABR31" s="381"/>
      <c r="ABS31" s="381"/>
      <c r="ABT31" s="381"/>
      <c r="ABU31" s="381"/>
      <c r="ABV31" s="381"/>
      <c r="ABW31" s="381"/>
      <c r="ABX31" s="381"/>
      <c r="ABY31" s="381"/>
      <c r="ABZ31" s="381"/>
      <c r="ACA31" s="381"/>
      <c r="ACB31" s="381"/>
      <c r="ACC31" s="381"/>
      <c r="ACD31" s="381"/>
      <c r="ACE31" s="381"/>
      <c r="ACF31" s="381"/>
      <c r="ACG31" s="381"/>
      <c r="ACH31" s="381"/>
      <c r="ACI31" s="381"/>
      <c r="ACJ31" s="381"/>
      <c r="ACK31" s="381"/>
      <c r="ACL31" s="381"/>
      <c r="ACM31" s="381"/>
      <c r="ACN31" s="381"/>
      <c r="ACO31" s="381"/>
      <c r="ACP31" s="381"/>
      <c r="ACQ31" s="381"/>
      <c r="ACR31" s="381"/>
      <c r="ACS31" s="381"/>
      <c r="ACT31" s="381"/>
      <c r="ACU31" s="381"/>
      <c r="ACV31" s="381"/>
      <c r="ACW31" s="381"/>
      <c r="ACX31" s="381"/>
      <c r="ACY31" s="381"/>
      <c r="ACZ31" s="381"/>
      <c r="ADA31" s="381"/>
      <c r="ADB31" s="381"/>
      <c r="ADC31" s="381"/>
      <c r="ADD31" s="381"/>
      <c r="ADE31" s="381"/>
      <c r="ADF31" s="381"/>
      <c r="ADG31" s="381"/>
      <c r="ADH31" s="381"/>
      <c r="ADI31" s="381"/>
      <c r="ADJ31" s="381"/>
      <c r="ADK31" s="381"/>
      <c r="ADL31" s="381"/>
      <c r="ADM31" s="381"/>
      <c r="ADN31" s="381"/>
      <c r="ADO31" s="381"/>
      <c r="ADP31" s="381"/>
      <c r="ADQ31" s="381"/>
      <c r="ADR31" s="381"/>
      <c r="ADS31" s="381"/>
      <c r="ADT31" s="381"/>
      <c r="ADU31" s="381"/>
      <c r="ADV31" s="381"/>
      <c r="ADW31" s="381"/>
      <c r="ADX31" s="381"/>
      <c r="ADY31" s="381"/>
      <c r="ADZ31" s="381"/>
      <c r="AEA31" s="381"/>
      <c r="AEB31" s="381"/>
      <c r="AEC31" s="381"/>
      <c r="AED31" s="381"/>
      <c r="AEE31" s="381"/>
      <c r="AEF31" s="381"/>
      <c r="AEG31" s="381"/>
      <c r="AEH31" s="381"/>
      <c r="AEI31" s="381"/>
      <c r="AEJ31" s="381"/>
      <c r="AEK31" s="381"/>
      <c r="AEL31" s="381"/>
      <c r="AEM31" s="381"/>
      <c r="AEN31" s="381"/>
      <c r="AEO31" s="381"/>
      <c r="AEP31" s="381"/>
      <c r="AEQ31" s="381"/>
      <c r="AER31" s="381"/>
      <c r="AES31" s="381"/>
      <c r="AET31" s="381"/>
      <c r="AEU31" s="381"/>
      <c r="AEV31" s="381"/>
      <c r="AEW31" s="381"/>
      <c r="AEX31" s="381"/>
      <c r="AEY31" s="381"/>
      <c r="AEZ31" s="381"/>
      <c r="AFA31" s="381"/>
      <c r="AFB31" s="381"/>
      <c r="AFC31" s="381"/>
      <c r="AFD31" s="381"/>
      <c r="AFE31" s="381"/>
      <c r="AFF31" s="381"/>
      <c r="AFG31" s="381"/>
      <c r="AFH31" s="381"/>
      <c r="AFI31" s="381"/>
      <c r="AFJ31" s="381"/>
      <c r="AFK31" s="381"/>
      <c r="AFL31" s="381"/>
      <c r="AFM31" s="381"/>
      <c r="AFN31" s="381"/>
      <c r="AFO31" s="381"/>
      <c r="AFP31" s="381"/>
      <c r="AFQ31" s="381"/>
      <c r="AFR31" s="381"/>
      <c r="AFS31" s="381"/>
      <c r="AFT31" s="381"/>
      <c r="AFU31" s="381"/>
      <c r="AFV31" s="381"/>
      <c r="AFW31" s="381"/>
      <c r="AFX31" s="381"/>
      <c r="AFY31" s="381"/>
      <c r="AFZ31" s="381"/>
      <c r="AGA31" s="381"/>
      <c r="AGB31" s="381"/>
      <c r="AGC31" s="381"/>
      <c r="AGD31" s="381"/>
      <c r="AGE31" s="381"/>
      <c r="AGF31" s="381"/>
      <c r="AGG31" s="381"/>
      <c r="AGH31" s="381"/>
      <c r="AGI31" s="381"/>
      <c r="AGJ31" s="381"/>
      <c r="AGK31" s="381"/>
      <c r="AGL31" s="381"/>
      <c r="AGM31" s="381"/>
      <c r="AGN31" s="381"/>
      <c r="AGO31" s="381"/>
      <c r="AGP31" s="381"/>
      <c r="AGQ31" s="381"/>
      <c r="AGR31" s="381"/>
      <c r="AGS31" s="381"/>
      <c r="AGT31" s="381"/>
      <c r="AGU31" s="381"/>
      <c r="AGV31" s="381"/>
      <c r="AGW31" s="381"/>
      <c r="AGX31" s="381"/>
      <c r="AGY31" s="381"/>
      <c r="AGZ31" s="381"/>
      <c r="AHA31" s="381"/>
      <c r="AHB31" s="381"/>
      <c r="AHC31" s="381"/>
      <c r="AHD31" s="381"/>
      <c r="AHE31" s="381"/>
      <c r="AHF31" s="381"/>
      <c r="AHG31" s="381"/>
      <c r="AHH31" s="381"/>
      <c r="AHI31" s="381"/>
      <c r="AHJ31" s="381"/>
      <c r="AHK31" s="381"/>
      <c r="AHL31" s="381"/>
      <c r="AHM31" s="381"/>
      <c r="AHN31" s="381"/>
      <c r="AHO31" s="381"/>
      <c r="AHP31" s="381"/>
      <c r="AHQ31" s="381"/>
      <c r="AHR31" s="381"/>
      <c r="AHS31" s="381"/>
      <c r="AHT31" s="381"/>
      <c r="AHU31" s="381"/>
      <c r="AHV31" s="381"/>
      <c r="AHW31" s="381"/>
      <c r="AHX31" s="381"/>
      <c r="AHY31" s="381"/>
      <c r="AHZ31" s="381"/>
      <c r="AIA31" s="381"/>
      <c r="AIB31" s="381"/>
      <c r="AIC31" s="381"/>
      <c r="AID31" s="381"/>
      <c r="AIE31" s="381"/>
      <c r="AIF31" s="381"/>
      <c r="AIG31" s="381"/>
      <c r="AIH31" s="381"/>
      <c r="AII31" s="381"/>
      <c r="AIJ31" s="381"/>
      <c r="AIK31" s="381"/>
      <c r="AIL31" s="381"/>
      <c r="AIM31" s="381"/>
      <c r="AIN31" s="381"/>
      <c r="AIO31" s="381"/>
      <c r="AIP31" s="381"/>
      <c r="AIQ31" s="381"/>
      <c r="AIR31" s="381"/>
      <c r="AIS31" s="381"/>
      <c r="AIT31" s="381"/>
      <c r="AIU31" s="381"/>
      <c r="AIV31" s="381"/>
      <c r="AIW31" s="381"/>
      <c r="AIX31" s="381"/>
      <c r="AIY31" s="381"/>
      <c r="AIZ31" s="381"/>
      <c r="AJA31" s="381"/>
      <c r="AJB31" s="381"/>
      <c r="AJC31" s="381"/>
      <c r="AJD31" s="381"/>
      <c r="AJE31" s="381"/>
      <c r="AJF31" s="381"/>
      <c r="AJG31" s="381"/>
      <c r="AJH31" s="381"/>
      <c r="AJI31" s="381"/>
      <c r="AJJ31" s="381"/>
      <c r="AJK31" s="381"/>
      <c r="AJL31" s="381"/>
      <c r="AJM31" s="381"/>
      <c r="AJN31" s="381"/>
      <c r="AJO31" s="381"/>
      <c r="AJP31" s="381"/>
      <c r="AJQ31" s="381"/>
      <c r="AJR31" s="381"/>
      <c r="AJS31" s="381"/>
      <c r="AJT31" s="381"/>
      <c r="AJU31" s="381"/>
      <c r="AJV31" s="381"/>
      <c r="AJW31" s="381"/>
      <c r="AJX31" s="381"/>
      <c r="AJY31" s="381"/>
      <c r="AJZ31" s="381"/>
      <c r="AKA31" s="381"/>
      <c r="AKB31" s="381"/>
      <c r="AKC31" s="381"/>
      <c r="AKD31" s="381"/>
      <c r="AKE31" s="381"/>
      <c r="AKF31" s="381"/>
      <c r="AKG31" s="381"/>
      <c r="AKH31" s="381"/>
      <c r="AKI31" s="381"/>
      <c r="AKJ31" s="381"/>
      <c r="AKK31" s="381"/>
      <c r="AKL31" s="381"/>
      <c r="AKM31" s="381"/>
      <c r="AKN31" s="381"/>
      <c r="AKO31" s="381"/>
      <c r="AKP31" s="381"/>
      <c r="AKQ31" s="381"/>
      <c r="AKR31" s="381"/>
      <c r="AKS31" s="381"/>
      <c r="AKT31" s="381"/>
      <c r="AKU31" s="381"/>
      <c r="AKV31" s="381"/>
      <c r="AKW31" s="381"/>
      <c r="AKX31" s="381"/>
      <c r="AKY31" s="381"/>
      <c r="AKZ31" s="381"/>
      <c r="ALA31" s="381"/>
      <c r="ALB31" s="381"/>
      <c r="ALC31" s="381"/>
      <c r="ALD31" s="381"/>
      <c r="ALE31" s="381"/>
      <c r="ALF31" s="381"/>
      <c r="ALG31" s="381"/>
      <c r="ALH31" s="381"/>
      <c r="ALI31" s="381"/>
      <c r="ALJ31" s="381"/>
      <c r="ALK31" s="381"/>
      <c r="ALL31" s="381"/>
      <c r="ALM31" s="381"/>
      <c r="ALN31" s="381"/>
      <c r="ALO31" s="381"/>
      <c r="ALP31" s="381"/>
      <c r="ALQ31" s="381"/>
      <c r="ALR31" s="381"/>
      <c r="ALS31" s="381"/>
      <c r="ALT31" s="381"/>
      <c r="ALU31" s="381"/>
      <c r="ALV31" s="381"/>
      <c r="ALW31" s="381"/>
      <c r="ALX31" s="381"/>
      <c r="ALY31" s="381"/>
      <c r="ALZ31" s="381"/>
      <c r="AMA31" s="381"/>
      <c r="AMB31" s="381"/>
      <c r="AMC31" s="381"/>
      <c r="AMD31" s="381"/>
      <c r="AME31" s="381"/>
      <c r="AMF31" s="381"/>
      <c r="AMG31" s="381"/>
      <c r="AMH31" s="381"/>
      <c r="AMI31" s="381"/>
      <c r="AMJ31" s="381"/>
      <c r="AMK31" s="381"/>
      <c r="AML31" s="381"/>
      <c r="AMM31" s="381"/>
      <c r="AMN31" s="381"/>
      <c r="AMO31" s="381"/>
      <c r="AMP31" s="381"/>
      <c r="AMQ31" s="381"/>
      <c r="AMR31" s="381"/>
      <c r="AMS31" s="381"/>
      <c r="AMT31" s="381"/>
      <c r="AMU31" s="381"/>
      <c r="AMV31" s="381"/>
      <c r="AMW31" s="381"/>
      <c r="AMX31" s="381"/>
      <c r="AMY31" s="381"/>
      <c r="AMZ31" s="381"/>
      <c r="ANA31" s="381"/>
      <c r="ANB31" s="381"/>
      <c r="ANC31" s="381"/>
      <c r="AND31" s="381"/>
      <c r="ANE31" s="381"/>
      <c r="ANF31" s="381"/>
      <c r="ANG31" s="381"/>
      <c r="ANH31" s="381"/>
      <c r="ANI31" s="381"/>
      <c r="ANJ31" s="381"/>
      <c r="ANK31" s="381"/>
      <c r="ANL31" s="381"/>
      <c r="ANM31" s="381"/>
      <c r="ANN31" s="381"/>
      <c r="ANO31" s="381"/>
      <c r="ANP31" s="381"/>
      <c r="ANQ31" s="381"/>
      <c r="ANR31" s="381"/>
      <c r="ANS31" s="381"/>
      <c r="ANT31" s="381"/>
      <c r="ANU31" s="381"/>
      <c r="ANV31" s="381"/>
      <c r="ANW31" s="381"/>
      <c r="ANX31" s="381"/>
      <c r="ANY31" s="381"/>
      <c r="ANZ31" s="381"/>
      <c r="AOA31" s="381"/>
      <c r="AOB31" s="381"/>
      <c r="AOC31" s="381"/>
      <c r="AOD31" s="381"/>
      <c r="AOE31" s="381"/>
      <c r="AOF31" s="381"/>
      <c r="AOG31" s="381"/>
      <c r="AOH31" s="381"/>
      <c r="AOI31" s="381"/>
      <c r="AOJ31" s="381"/>
      <c r="AOK31" s="381"/>
      <c r="AOL31" s="381"/>
      <c r="AOM31" s="381"/>
      <c r="AON31" s="381"/>
      <c r="AOO31" s="381"/>
      <c r="AOP31" s="381"/>
      <c r="AOQ31" s="381"/>
      <c r="AOR31" s="381"/>
      <c r="AOS31" s="381"/>
      <c r="AOT31" s="381"/>
      <c r="AOU31" s="381"/>
      <c r="AOV31" s="381"/>
      <c r="AOW31" s="381"/>
      <c r="AOX31" s="381"/>
      <c r="AOY31" s="381"/>
      <c r="AOZ31" s="381"/>
      <c r="APA31" s="381"/>
      <c r="APB31" s="381"/>
      <c r="APC31" s="381"/>
      <c r="APD31" s="381"/>
      <c r="APE31" s="381"/>
      <c r="APF31" s="381"/>
      <c r="APG31" s="381"/>
      <c r="APH31" s="381"/>
      <c r="API31" s="381"/>
      <c r="APJ31" s="381"/>
      <c r="APK31" s="381"/>
      <c r="APL31" s="381"/>
      <c r="APM31" s="381"/>
      <c r="APN31" s="381"/>
      <c r="APO31" s="381"/>
      <c r="APP31" s="381"/>
      <c r="APQ31" s="381"/>
      <c r="APR31" s="381"/>
      <c r="APS31" s="381"/>
      <c r="APT31" s="381"/>
      <c r="APU31" s="381"/>
      <c r="APV31" s="381"/>
      <c r="APW31" s="381"/>
      <c r="APX31" s="381"/>
      <c r="APY31" s="381"/>
      <c r="APZ31" s="381"/>
      <c r="AQA31" s="381"/>
      <c r="AQB31" s="381"/>
      <c r="AQC31" s="381"/>
      <c r="AQD31" s="381"/>
      <c r="AQE31" s="381"/>
      <c r="AQF31" s="381"/>
      <c r="AQG31" s="381"/>
      <c r="AQH31" s="381"/>
      <c r="AQI31" s="381"/>
      <c r="AQJ31" s="381"/>
      <c r="AQK31" s="381"/>
      <c r="AQL31" s="381"/>
      <c r="AQM31" s="381"/>
      <c r="AQN31" s="381"/>
      <c r="AQO31" s="381"/>
      <c r="AQP31" s="381"/>
      <c r="AQQ31" s="381"/>
      <c r="AQR31" s="381"/>
      <c r="AQS31" s="381"/>
      <c r="AQT31" s="381"/>
      <c r="AQU31" s="381"/>
      <c r="AQV31" s="381"/>
      <c r="AQW31" s="381"/>
      <c r="AQX31" s="381"/>
      <c r="AQY31" s="381"/>
      <c r="AQZ31" s="381"/>
      <c r="ARA31" s="381"/>
      <c r="ARB31" s="381"/>
      <c r="ARC31" s="381"/>
      <c r="ARD31" s="381"/>
      <c r="ARE31" s="381"/>
      <c r="ARF31" s="381"/>
      <c r="ARG31" s="381"/>
      <c r="ARH31" s="381"/>
      <c r="ARI31" s="381"/>
      <c r="ARJ31" s="381"/>
      <c r="ARK31" s="381"/>
      <c r="ARL31" s="381"/>
      <c r="ARM31" s="381"/>
      <c r="ARN31" s="381"/>
      <c r="ARO31" s="381"/>
      <c r="ARP31" s="381"/>
      <c r="ARQ31" s="381"/>
      <c r="ARR31" s="381"/>
      <c r="ARS31" s="381"/>
      <c r="ART31" s="381"/>
      <c r="ARU31" s="381"/>
      <c r="ARV31" s="381"/>
      <c r="ARW31" s="381"/>
      <c r="ARX31" s="381"/>
      <c r="ARY31" s="381"/>
      <c r="ARZ31" s="381"/>
      <c r="ASA31" s="381"/>
      <c r="ASB31" s="381"/>
      <c r="ASC31" s="381"/>
      <c r="ASD31" s="381"/>
      <c r="ASE31" s="381"/>
      <c r="ASF31" s="381"/>
      <c r="ASG31" s="381"/>
      <c r="ASH31" s="381"/>
      <c r="ASI31" s="381"/>
      <c r="ASJ31" s="381"/>
      <c r="ASK31" s="381"/>
      <c r="ASL31" s="381"/>
      <c r="ASM31" s="381"/>
      <c r="ASN31" s="381"/>
      <c r="ASO31" s="381"/>
      <c r="ASP31" s="381"/>
      <c r="ASQ31" s="381"/>
      <c r="ASR31" s="381"/>
      <c r="ASS31" s="381"/>
      <c r="AST31" s="381"/>
      <c r="ASU31" s="381"/>
      <c r="ASV31" s="381"/>
      <c r="ASW31" s="381"/>
      <c r="ASX31" s="381"/>
      <c r="ASY31" s="381"/>
      <c r="ASZ31" s="381"/>
      <c r="ATA31" s="381"/>
      <c r="ATB31" s="381"/>
      <c r="ATC31" s="381"/>
      <c r="ATD31" s="381"/>
      <c r="ATE31" s="381"/>
      <c r="ATF31" s="381"/>
      <c r="ATG31" s="381"/>
      <c r="ATH31" s="381"/>
      <c r="ATI31" s="381"/>
      <c r="ATJ31" s="381"/>
      <c r="ATK31" s="381"/>
      <c r="ATL31" s="381"/>
      <c r="ATM31" s="381"/>
      <c r="ATN31" s="381"/>
      <c r="ATO31" s="381"/>
      <c r="ATP31" s="381"/>
      <c r="ATQ31" s="381"/>
      <c r="ATR31" s="381"/>
      <c r="ATS31" s="381"/>
      <c r="ATT31" s="381"/>
      <c r="ATU31" s="381"/>
      <c r="ATV31" s="381"/>
      <c r="ATW31" s="381"/>
      <c r="ATX31" s="381"/>
      <c r="ATY31" s="381"/>
      <c r="ATZ31" s="381"/>
      <c r="AUA31" s="381"/>
      <c r="AUB31" s="381"/>
      <c r="AUC31" s="381"/>
      <c r="AUD31" s="381"/>
      <c r="AUE31" s="381"/>
      <c r="AUF31" s="381"/>
      <c r="AUG31" s="381"/>
      <c r="AUH31" s="381"/>
      <c r="AUI31" s="381"/>
      <c r="AUJ31" s="381"/>
      <c r="AUK31" s="381"/>
      <c r="AUL31" s="381"/>
      <c r="AUM31" s="381"/>
      <c r="AUN31" s="381"/>
      <c r="AUO31" s="381"/>
      <c r="AUP31" s="381"/>
      <c r="AUQ31" s="381"/>
      <c r="AUR31" s="381"/>
      <c r="AUS31" s="381"/>
      <c r="AUT31" s="381"/>
      <c r="AUU31" s="381"/>
      <c r="AUV31" s="381"/>
      <c r="AUW31" s="381"/>
      <c r="AUX31" s="381"/>
      <c r="AUY31" s="381"/>
      <c r="AUZ31" s="381"/>
      <c r="AVA31" s="381"/>
      <c r="AVB31" s="381"/>
      <c r="AVC31" s="381"/>
      <c r="AVD31" s="381"/>
      <c r="AVE31" s="381"/>
      <c r="AVF31" s="381"/>
      <c r="AVG31" s="381"/>
      <c r="AVH31" s="381"/>
      <c r="AVI31" s="381"/>
      <c r="AVJ31" s="381"/>
      <c r="AVK31" s="381"/>
      <c r="AVL31" s="381"/>
      <c r="AVM31" s="381"/>
      <c r="AVN31" s="381"/>
      <c r="AVO31" s="381"/>
      <c r="AVP31" s="381"/>
      <c r="AVQ31" s="381"/>
      <c r="AVR31" s="381"/>
      <c r="AVS31" s="381"/>
      <c r="AVT31" s="381"/>
      <c r="AVU31" s="381"/>
      <c r="AVV31" s="381"/>
      <c r="AVW31" s="381"/>
      <c r="AVX31" s="381"/>
      <c r="AVY31" s="381"/>
      <c r="AVZ31" s="381"/>
      <c r="AWA31" s="381"/>
      <c r="AWB31" s="381"/>
      <c r="AWC31" s="381"/>
      <c r="AWD31" s="381"/>
      <c r="AWE31" s="381"/>
      <c r="AWF31" s="381"/>
      <c r="AWG31" s="381"/>
      <c r="AWH31" s="381"/>
      <c r="AWI31" s="381"/>
      <c r="AWJ31" s="381"/>
      <c r="AWK31" s="381"/>
      <c r="AWL31" s="381"/>
      <c r="AWM31" s="381"/>
      <c r="AWN31" s="381"/>
      <c r="AWO31" s="381"/>
      <c r="AWP31" s="381"/>
      <c r="AWQ31" s="381"/>
      <c r="AWR31" s="381"/>
      <c r="AWS31" s="381"/>
      <c r="AWT31" s="381"/>
      <c r="AWU31" s="381"/>
      <c r="AWV31" s="381"/>
      <c r="AWW31" s="381"/>
      <c r="AWX31" s="381"/>
      <c r="AWY31" s="381"/>
      <c r="AWZ31" s="381"/>
      <c r="AXA31" s="381"/>
      <c r="AXB31" s="381"/>
      <c r="AXC31" s="381"/>
      <c r="AXD31" s="381"/>
      <c r="AXE31" s="381"/>
      <c r="AXF31" s="381"/>
      <c r="AXG31" s="381"/>
      <c r="AXH31" s="381"/>
      <c r="AXI31" s="381"/>
      <c r="AXJ31" s="381"/>
      <c r="AXK31" s="381"/>
      <c r="AXL31" s="381"/>
      <c r="AXM31" s="381"/>
      <c r="AXN31" s="381"/>
      <c r="AXO31" s="381"/>
      <c r="AXP31" s="381"/>
      <c r="AXQ31" s="381"/>
      <c r="AXR31" s="381"/>
      <c r="AXS31" s="381"/>
      <c r="AXT31" s="381"/>
      <c r="AXU31" s="381"/>
      <c r="AXV31" s="381"/>
      <c r="AXW31" s="381"/>
      <c r="AXX31" s="381"/>
      <c r="AXY31" s="381"/>
      <c r="AXZ31" s="381"/>
      <c r="AYA31" s="381"/>
      <c r="AYB31" s="381"/>
      <c r="AYC31" s="381"/>
      <c r="AYD31" s="381"/>
      <c r="AYE31" s="381"/>
      <c r="AYF31" s="381"/>
      <c r="AYG31" s="381"/>
      <c r="AYH31" s="381"/>
      <c r="AYI31" s="381"/>
      <c r="AYJ31" s="381"/>
      <c r="AYK31" s="381"/>
      <c r="AYL31" s="381"/>
      <c r="AYM31" s="381"/>
      <c r="AYN31" s="381"/>
      <c r="AYO31" s="381"/>
      <c r="AYP31" s="381"/>
      <c r="AYQ31" s="381"/>
      <c r="AYR31" s="381"/>
      <c r="AYS31" s="381"/>
      <c r="AYT31" s="381"/>
      <c r="AYU31" s="381"/>
      <c r="AYV31" s="381"/>
      <c r="AYW31" s="381"/>
      <c r="AYX31" s="381"/>
      <c r="AYY31" s="381"/>
      <c r="AYZ31" s="381"/>
      <c r="AZA31" s="381"/>
      <c r="AZB31" s="381"/>
      <c r="AZC31" s="381"/>
      <c r="AZD31" s="381"/>
      <c r="AZE31" s="381"/>
      <c r="AZF31" s="381"/>
      <c r="AZG31" s="381"/>
      <c r="AZH31" s="381"/>
      <c r="AZI31" s="381"/>
      <c r="AZJ31" s="381"/>
      <c r="AZK31" s="381"/>
      <c r="AZL31" s="381"/>
      <c r="AZM31" s="381"/>
      <c r="AZN31" s="381"/>
      <c r="AZO31" s="381"/>
      <c r="AZP31" s="381"/>
      <c r="AZQ31" s="381"/>
      <c r="AZR31" s="381"/>
      <c r="AZS31" s="381"/>
      <c r="AZT31" s="381"/>
      <c r="AZU31" s="381"/>
      <c r="AZV31" s="381"/>
      <c r="AZW31" s="381"/>
      <c r="AZX31" s="381"/>
      <c r="AZY31" s="381"/>
      <c r="AZZ31" s="381"/>
      <c r="BAA31" s="381"/>
      <c r="BAB31" s="381"/>
      <c r="BAC31" s="381"/>
      <c r="BAD31" s="381"/>
      <c r="BAE31" s="381"/>
      <c r="BAF31" s="381"/>
      <c r="BAG31" s="381"/>
      <c r="BAH31" s="381"/>
      <c r="BAI31" s="381"/>
      <c r="BAJ31" s="381"/>
      <c r="BAK31" s="381"/>
      <c r="BAL31" s="381"/>
      <c r="BAM31" s="381"/>
      <c r="BAN31" s="381"/>
      <c r="BAO31" s="381"/>
      <c r="BAP31" s="381"/>
      <c r="BAQ31" s="381"/>
      <c r="BAR31" s="381"/>
      <c r="BAS31" s="381"/>
      <c r="BAT31" s="381"/>
      <c r="BAU31" s="381"/>
      <c r="BAV31" s="381"/>
      <c r="BAW31" s="381"/>
      <c r="BAX31" s="381"/>
      <c r="BAY31" s="381"/>
      <c r="BAZ31" s="381"/>
      <c r="BBA31" s="381"/>
      <c r="BBB31" s="381"/>
      <c r="BBC31" s="381"/>
      <c r="BBD31" s="381"/>
      <c r="BBE31" s="381"/>
      <c r="BBF31" s="381"/>
      <c r="BBG31" s="381"/>
      <c r="BBH31" s="381"/>
      <c r="BBI31" s="381"/>
      <c r="BBJ31" s="381"/>
      <c r="BBK31" s="381"/>
      <c r="BBL31" s="381"/>
      <c r="BBM31" s="381"/>
      <c r="BBN31" s="381"/>
      <c r="BBO31" s="381"/>
      <c r="BBP31" s="381"/>
      <c r="BBQ31" s="381"/>
      <c r="BBR31" s="381"/>
      <c r="BBS31" s="381"/>
      <c r="BBT31" s="381"/>
      <c r="BBU31" s="381"/>
      <c r="BBV31" s="381"/>
      <c r="BBW31" s="381"/>
      <c r="BBX31" s="381"/>
      <c r="BBY31" s="381"/>
      <c r="BBZ31" s="381"/>
      <c r="BCA31" s="381"/>
      <c r="BCB31" s="381"/>
      <c r="BCC31" s="381"/>
      <c r="BCD31" s="381"/>
      <c r="BCE31" s="381"/>
      <c r="BCF31" s="381"/>
      <c r="BCG31" s="381"/>
      <c r="BCH31" s="381"/>
      <c r="BCI31" s="381"/>
      <c r="BCJ31" s="381"/>
      <c r="BCK31" s="381"/>
      <c r="BCL31" s="381"/>
      <c r="BCM31" s="381"/>
      <c r="BCN31" s="381"/>
      <c r="BCO31" s="381"/>
      <c r="BCP31" s="381"/>
      <c r="BCQ31" s="381"/>
      <c r="BCR31" s="381"/>
      <c r="BCS31" s="381"/>
      <c r="BCT31" s="381"/>
      <c r="BCU31" s="381"/>
      <c r="BCV31" s="381"/>
      <c r="BCW31" s="381"/>
      <c r="BCX31" s="381"/>
      <c r="BCY31" s="381"/>
      <c r="BCZ31" s="381"/>
      <c r="BDA31" s="381"/>
      <c r="BDB31" s="381"/>
      <c r="BDC31" s="381"/>
      <c r="BDD31" s="381"/>
      <c r="BDE31" s="381"/>
      <c r="BDF31" s="381"/>
      <c r="BDG31" s="381"/>
      <c r="BDH31" s="381"/>
      <c r="BDI31" s="381"/>
      <c r="BDJ31" s="381"/>
      <c r="BDK31" s="381"/>
      <c r="BDL31" s="381"/>
      <c r="BDM31" s="381"/>
      <c r="BDN31" s="381"/>
      <c r="BDO31" s="381"/>
      <c r="BDP31" s="381"/>
      <c r="BDQ31" s="381"/>
      <c r="BDR31" s="381"/>
      <c r="BDS31" s="381"/>
      <c r="BDT31" s="381"/>
      <c r="BDU31" s="381"/>
      <c r="BDV31" s="381"/>
      <c r="BDW31" s="381"/>
      <c r="BDX31" s="381"/>
      <c r="BDY31" s="381"/>
      <c r="BDZ31" s="381"/>
      <c r="BEA31" s="381"/>
      <c r="BEB31" s="381"/>
      <c r="BEC31" s="381"/>
      <c r="BED31" s="381"/>
      <c r="BEE31" s="381"/>
      <c r="BEF31" s="381"/>
      <c r="BEG31" s="381"/>
      <c r="BEH31" s="381"/>
      <c r="BEI31" s="381"/>
      <c r="BEJ31" s="381"/>
      <c r="BEK31" s="381"/>
      <c r="BEL31" s="381"/>
      <c r="BEM31" s="381"/>
      <c r="BEN31" s="381"/>
      <c r="BEO31" s="381"/>
      <c r="BEP31" s="381"/>
      <c r="BEQ31" s="381"/>
      <c r="BER31" s="381"/>
      <c r="BES31" s="381"/>
      <c r="BET31" s="381"/>
      <c r="BEU31" s="381"/>
      <c r="BEV31" s="381"/>
      <c r="BEW31" s="381"/>
      <c r="BEX31" s="381"/>
      <c r="BEY31" s="381"/>
      <c r="BEZ31" s="381"/>
      <c r="BFA31" s="381"/>
      <c r="BFB31" s="381"/>
      <c r="BFC31" s="381"/>
      <c r="BFD31" s="381"/>
      <c r="BFE31" s="381"/>
      <c r="BFF31" s="381"/>
      <c r="BFG31" s="381"/>
      <c r="BFH31" s="381"/>
      <c r="BFI31" s="381"/>
      <c r="BFJ31" s="381"/>
      <c r="BFK31" s="381"/>
      <c r="BFL31" s="381"/>
      <c r="BFM31" s="381"/>
      <c r="BFN31" s="381"/>
      <c r="BFO31" s="381"/>
      <c r="BFP31" s="381"/>
      <c r="BFQ31" s="381"/>
      <c r="BFR31" s="381"/>
      <c r="BFS31" s="381"/>
      <c r="BFT31" s="381"/>
      <c r="BFU31" s="381"/>
      <c r="BFV31" s="381"/>
      <c r="BFW31" s="381"/>
      <c r="BFX31" s="381"/>
      <c r="BFY31" s="381"/>
      <c r="BFZ31" s="381"/>
      <c r="BGA31" s="381"/>
      <c r="BGB31" s="381"/>
      <c r="BGC31" s="381"/>
      <c r="BGD31" s="381"/>
      <c r="BGE31" s="381"/>
      <c r="BGF31" s="381"/>
      <c r="BGG31" s="381"/>
      <c r="BGH31" s="381"/>
      <c r="BGI31" s="381"/>
      <c r="BGJ31" s="381"/>
      <c r="BGK31" s="381"/>
      <c r="BGL31" s="381"/>
      <c r="BGM31" s="381"/>
      <c r="BGN31" s="381"/>
      <c r="BGO31" s="381"/>
      <c r="BGP31" s="381"/>
      <c r="BGQ31" s="381"/>
      <c r="BGR31" s="381"/>
      <c r="BGS31" s="381"/>
      <c r="BGT31" s="381"/>
      <c r="BGU31" s="381"/>
      <c r="BGV31" s="381"/>
      <c r="BGW31" s="381"/>
      <c r="BGX31" s="381"/>
      <c r="BGY31" s="381"/>
      <c r="BGZ31" s="381"/>
      <c r="BHA31" s="381"/>
      <c r="BHB31" s="381"/>
      <c r="BHC31" s="381"/>
      <c r="BHD31" s="381"/>
      <c r="BHE31" s="381"/>
      <c r="BHF31" s="381"/>
      <c r="BHG31" s="381"/>
      <c r="BHH31" s="381"/>
      <c r="BHI31" s="381"/>
      <c r="BHJ31" s="381"/>
      <c r="BHK31" s="381"/>
      <c r="BHL31" s="381"/>
      <c r="BHM31" s="381"/>
      <c r="BHN31" s="381"/>
      <c r="BHO31" s="381"/>
      <c r="BHP31" s="381"/>
      <c r="BHQ31" s="381"/>
      <c r="BHR31" s="381"/>
      <c r="BHS31" s="381"/>
      <c r="BHT31" s="381"/>
      <c r="BHU31" s="381"/>
      <c r="BHV31" s="381"/>
      <c r="BHW31" s="381"/>
      <c r="BHX31" s="381"/>
      <c r="BHY31" s="381"/>
      <c r="BHZ31" s="381"/>
      <c r="BIA31" s="381"/>
      <c r="BIB31" s="381"/>
      <c r="BIC31" s="381"/>
      <c r="BID31" s="381"/>
      <c r="BIE31" s="381"/>
      <c r="BIF31" s="381"/>
      <c r="BIG31" s="381"/>
      <c r="BIH31" s="381"/>
      <c r="BII31" s="381"/>
      <c r="BIJ31" s="381"/>
      <c r="BIK31" s="381"/>
      <c r="BIL31" s="381"/>
      <c r="BIM31" s="381"/>
      <c r="BIN31" s="381"/>
      <c r="BIO31" s="381"/>
      <c r="BIP31" s="381"/>
      <c r="BIQ31" s="381"/>
      <c r="BIR31" s="381"/>
      <c r="BIS31" s="381"/>
      <c r="BIT31" s="381"/>
      <c r="BIU31" s="381"/>
      <c r="BIV31" s="381"/>
      <c r="BIW31" s="381"/>
      <c r="BIX31" s="381"/>
      <c r="BIY31" s="381"/>
      <c r="BIZ31" s="381"/>
      <c r="BJA31" s="381"/>
      <c r="BJB31" s="381"/>
      <c r="BJC31" s="381"/>
      <c r="BJD31" s="381"/>
      <c r="BJE31" s="381"/>
      <c r="BJF31" s="381"/>
      <c r="BJG31" s="381"/>
      <c r="BJH31" s="381"/>
      <c r="BJI31" s="381"/>
      <c r="BJJ31" s="381"/>
      <c r="BJK31" s="381"/>
      <c r="BJL31" s="381"/>
      <c r="BJM31" s="381"/>
      <c r="BJN31" s="381"/>
      <c r="BJO31" s="381"/>
      <c r="BJP31" s="381"/>
      <c r="BJQ31" s="381"/>
      <c r="BJR31" s="381"/>
      <c r="BJS31" s="381"/>
      <c r="BJT31" s="381"/>
      <c r="BJU31" s="381"/>
      <c r="BJV31" s="381"/>
      <c r="BJW31" s="381"/>
      <c r="BJX31" s="381"/>
      <c r="BJY31" s="381"/>
      <c r="BJZ31" s="381"/>
      <c r="BKA31" s="381"/>
      <c r="BKB31" s="381"/>
      <c r="BKC31" s="381"/>
      <c r="BKD31" s="381"/>
      <c r="BKE31" s="381"/>
      <c r="BKF31" s="381"/>
      <c r="BKG31" s="381"/>
      <c r="BKH31" s="381"/>
      <c r="BKI31" s="381"/>
      <c r="BKJ31" s="381"/>
      <c r="BKK31" s="381"/>
      <c r="BKL31" s="381"/>
      <c r="BKM31" s="381"/>
      <c r="BKN31" s="381"/>
      <c r="BKO31" s="381"/>
      <c r="BKP31" s="381"/>
      <c r="BKQ31" s="381"/>
      <c r="BKR31" s="381"/>
      <c r="BKS31" s="381"/>
      <c r="BKT31" s="381"/>
      <c r="BKU31" s="381"/>
      <c r="BKV31" s="381"/>
      <c r="BKW31" s="381"/>
      <c r="BKX31" s="381"/>
      <c r="BKY31" s="381"/>
      <c r="BKZ31" s="381"/>
      <c r="BLA31" s="381"/>
      <c r="BLB31" s="381"/>
      <c r="BLC31" s="381"/>
      <c r="BLD31" s="381"/>
      <c r="BLE31" s="381"/>
      <c r="BLF31" s="381"/>
      <c r="BLG31" s="381"/>
      <c r="BLH31" s="381"/>
      <c r="BLI31" s="381"/>
      <c r="BLJ31" s="381"/>
      <c r="BLK31" s="381"/>
      <c r="BLL31" s="381"/>
      <c r="BLM31" s="381"/>
      <c r="BLN31" s="381"/>
      <c r="BLO31" s="381"/>
      <c r="BLP31" s="381"/>
      <c r="BLQ31" s="381"/>
      <c r="BLR31" s="381"/>
      <c r="BLS31" s="381"/>
      <c r="BLT31" s="381"/>
      <c r="BLU31" s="381"/>
      <c r="BLV31" s="381"/>
      <c r="BLW31" s="381"/>
      <c r="BLX31" s="381"/>
      <c r="BLY31" s="381"/>
      <c r="BLZ31" s="381"/>
      <c r="BMA31" s="381"/>
      <c r="BMB31" s="381"/>
      <c r="BMC31" s="381"/>
      <c r="BMD31" s="381"/>
      <c r="BME31" s="381"/>
      <c r="BMF31" s="381"/>
      <c r="BMG31" s="381"/>
      <c r="BMH31" s="381"/>
      <c r="BMI31" s="381"/>
      <c r="BMJ31" s="381"/>
      <c r="BMK31" s="381"/>
      <c r="BML31" s="381"/>
      <c r="BMM31" s="381"/>
      <c r="BMN31" s="381"/>
      <c r="BMO31" s="381"/>
      <c r="BMP31" s="381"/>
      <c r="BMQ31" s="381"/>
      <c r="BMR31" s="381"/>
      <c r="BMS31" s="381"/>
      <c r="BMT31" s="381"/>
      <c r="BMU31" s="381"/>
      <c r="BMV31" s="381"/>
      <c r="BMW31" s="381"/>
      <c r="BMX31" s="381"/>
      <c r="BMY31" s="381"/>
      <c r="BMZ31" s="381"/>
      <c r="BNA31" s="381"/>
      <c r="BNB31" s="381"/>
      <c r="BNC31" s="381"/>
      <c r="BND31" s="381"/>
      <c r="BNE31" s="381"/>
      <c r="BNF31" s="381"/>
      <c r="BNG31" s="381"/>
      <c r="BNH31" s="381"/>
      <c r="BNI31" s="381"/>
      <c r="BNJ31" s="381"/>
      <c r="BNK31" s="381"/>
      <c r="BNL31" s="381"/>
      <c r="BNM31" s="381"/>
      <c r="BNN31" s="381"/>
      <c r="BNO31" s="381"/>
      <c r="BNP31" s="381"/>
      <c r="BNQ31" s="381"/>
      <c r="BNR31" s="381"/>
      <c r="BNS31" s="381"/>
      <c r="BNT31" s="381"/>
      <c r="BNU31" s="381"/>
      <c r="BNV31" s="381"/>
      <c r="BNW31" s="381"/>
      <c r="BNX31" s="381"/>
      <c r="BNY31" s="381"/>
      <c r="BNZ31" s="381"/>
      <c r="BOA31" s="381"/>
      <c r="BOB31" s="381"/>
      <c r="BOC31" s="381"/>
      <c r="BOD31" s="381"/>
      <c r="BOE31" s="381"/>
      <c r="BOF31" s="381"/>
      <c r="BOG31" s="381"/>
      <c r="BOH31" s="381"/>
      <c r="BOI31" s="381"/>
      <c r="BOJ31" s="381"/>
      <c r="BOK31" s="381"/>
      <c r="BOL31" s="381"/>
      <c r="BOM31" s="381"/>
      <c r="BON31" s="381"/>
      <c r="BOO31" s="381"/>
      <c r="BOP31" s="381"/>
      <c r="BOQ31" s="381"/>
      <c r="BOR31" s="381"/>
      <c r="BOS31" s="381"/>
      <c r="BOT31" s="381"/>
      <c r="BOU31" s="381"/>
      <c r="BOV31" s="381"/>
      <c r="BOW31" s="381"/>
      <c r="BOX31" s="381"/>
      <c r="BOY31" s="381"/>
      <c r="BOZ31" s="381"/>
      <c r="BPA31" s="381"/>
      <c r="BPB31" s="381"/>
      <c r="BPC31" s="381"/>
      <c r="BPD31" s="381"/>
      <c r="BPE31" s="381"/>
      <c r="BPF31" s="381"/>
      <c r="BPG31" s="381"/>
      <c r="BPH31" s="381"/>
      <c r="BPI31" s="381"/>
      <c r="BPJ31" s="381"/>
      <c r="BPK31" s="381"/>
      <c r="BPL31" s="381"/>
      <c r="BPM31" s="381"/>
      <c r="BPN31" s="381"/>
      <c r="BPO31" s="381"/>
      <c r="BPP31" s="381"/>
      <c r="BPQ31" s="381"/>
      <c r="BPR31" s="381"/>
      <c r="BPS31" s="381"/>
      <c r="BPT31" s="381"/>
      <c r="BPU31" s="381"/>
      <c r="BPV31" s="381"/>
      <c r="BPW31" s="381"/>
      <c r="BPX31" s="381"/>
      <c r="BPY31" s="381"/>
      <c r="BPZ31" s="381"/>
      <c r="BQA31" s="381"/>
      <c r="BQB31" s="381"/>
      <c r="BQC31" s="381"/>
      <c r="BQD31" s="381"/>
      <c r="BQE31" s="381"/>
      <c r="BQF31" s="381"/>
      <c r="BQG31" s="381"/>
      <c r="BQH31" s="381"/>
      <c r="BQI31" s="381"/>
      <c r="BQJ31" s="381"/>
      <c r="BQK31" s="381"/>
      <c r="BQL31" s="381"/>
      <c r="BQM31" s="381"/>
      <c r="BQN31" s="381"/>
      <c r="BQO31" s="381"/>
      <c r="BQP31" s="381"/>
      <c r="BQQ31" s="381"/>
      <c r="BQR31" s="381"/>
      <c r="BQS31" s="381"/>
      <c r="BQT31" s="381"/>
      <c r="BQU31" s="381"/>
      <c r="BQV31" s="381"/>
      <c r="BQW31" s="381"/>
      <c r="BQX31" s="381"/>
      <c r="BQY31" s="381"/>
      <c r="BQZ31" s="381"/>
      <c r="BRA31" s="381"/>
      <c r="BRB31" s="381"/>
      <c r="BRC31" s="381"/>
      <c r="BRD31" s="381"/>
      <c r="BRE31" s="381"/>
      <c r="BRF31" s="381"/>
      <c r="BRG31" s="381"/>
      <c r="BRH31" s="381"/>
      <c r="BRI31" s="381"/>
      <c r="BRJ31" s="381"/>
      <c r="BRK31" s="381"/>
      <c r="BRL31" s="381"/>
      <c r="BRM31" s="381"/>
      <c r="BRN31" s="381"/>
      <c r="BRO31" s="381"/>
      <c r="BRP31" s="381"/>
      <c r="BRQ31" s="381"/>
      <c r="BRR31" s="381"/>
      <c r="BRS31" s="381"/>
      <c r="BRT31" s="381"/>
      <c r="BRU31" s="381"/>
      <c r="BRV31" s="381"/>
      <c r="BRW31" s="381"/>
      <c r="BRX31" s="381"/>
      <c r="BRY31" s="381"/>
      <c r="BRZ31" s="381"/>
      <c r="BSA31" s="381"/>
      <c r="BSB31" s="381"/>
      <c r="BSC31" s="381"/>
      <c r="BSD31" s="381"/>
      <c r="BSE31" s="381"/>
      <c r="BSF31" s="381"/>
      <c r="BSG31" s="381"/>
      <c r="BSH31" s="381"/>
      <c r="BSI31" s="381"/>
      <c r="BSJ31" s="381"/>
      <c r="BSK31" s="381"/>
      <c r="BSL31" s="381"/>
      <c r="BSM31" s="381"/>
      <c r="BSN31" s="381"/>
      <c r="BSO31" s="381"/>
      <c r="BSP31" s="381"/>
      <c r="BSQ31" s="381"/>
      <c r="BSR31" s="381"/>
      <c r="BSS31" s="381"/>
      <c r="BST31" s="381"/>
      <c r="BSU31" s="381"/>
      <c r="BSV31" s="381"/>
      <c r="BSW31" s="381"/>
      <c r="BSX31" s="381"/>
      <c r="BSY31" s="381"/>
      <c r="BSZ31" s="381"/>
      <c r="BTA31" s="381"/>
      <c r="BTB31" s="381"/>
      <c r="BTC31" s="381"/>
      <c r="BTD31" s="381"/>
      <c r="BTE31" s="381"/>
      <c r="BTF31" s="381"/>
      <c r="BTG31" s="381"/>
      <c r="BTH31" s="381"/>
      <c r="BTI31" s="381"/>
      <c r="BTJ31" s="381"/>
      <c r="BTK31" s="381"/>
      <c r="BTL31" s="381"/>
      <c r="BTM31" s="381"/>
      <c r="BTN31" s="381"/>
      <c r="BTO31" s="381"/>
      <c r="BTP31" s="381"/>
      <c r="BTQ31" s="381"/>
      <c r="BTR31" s="381"/>
      <c r="BTS31" s="381"/>
      <c r="BTT31" s="381"/>
      <c r="BTU31" s="381"/>
      <c r="BTV31" s="381"/>
      <c r="BTW31" s="381"/>
      <c r="BTX31" s="381"/>
      <c r="BTY31" s="381"/>
      <c r="BTZ31" s="381"/>
      <c r="BUA31" s="381"/>
      <c r="BUB31" s="381"/>
      <c r="BUC31" s="381"/>
      <c r="BUD31" s="381"/>
      <c r="BUE31" s="381"/>
      <c r="BUF31" s="381"/>
      <c r="BUG31" s="381"/>
      <c r="BUH31" s="381"/>
      <c r="BUI31" s="381"/>
      <c r="BUJ31" s="381"/>
      <c r="BUK31" s="381"/>
      <c r="BUL31" s="381"/>
      <c r="BUM31" s="381"/>
      <c r="BUN31" s="381"/>
      <c r="BUO31" s="381"/>
      <c r="BUP31" s="381"/>
      <c r="BUQ31" s="381"/>
      <c r="BUR31" s="381"/>
      <c r="BUS31" s="381"/>
      <c r="BUT31" s="381"/>
      <c r="BUU31" s="381"/>
      <c r="BUV31" s="381"/>
      <c r="BUW31" s="381"/>
      <c r="BUX31" s="381"/>
      <c r="BUY31" s="381"/>
      <c r="BUZ31" s="381"/>
      <c r="BVA31" s="381"/>
      <c r="BVB31" s="381"/>
      <c r="BVC31" s="381"/>
      <c r="BVD31" s="381"/>
      <c r="BVE31" s="381"/>
      <c r="BVF31" s="381"/>
      <c r="BVG31" s="381"/>
      <c r="BVH31" s="381"/>
      <c r="BVI31" s="381"/>
      <c r="BVJ31" s="381"/>
      <c r="BVK31" s="381"/>
      <c r="BVL31" s="381"/>
      <c r="BVM31" s="381"/>
      <c r="BVN31" s="381"/>
      <c r="BVO31" s="381"/>
      <c r="BVP31" s="381"/>
      <c r="BVQ31" s="381"/>
      <c r="BVR31" s="381"/>
      <c r="BVS31" s="381"/>
      <c r="BVT31" s="381"/>
      <c r="BVU31" s="381"/>
      <c r="BVV31" s="381"/>
      <c r="BVW31" s="381"/>
      <c r="BVX31" s="381"/>
      <c r="BVY31" s="381"/>
      <c r="BVZ31" s="381"/>
      <c r="BWA31" s="381"/>
      <c r="BWB31" s="381"/>
      <c r="BWC31" s="381"/>
      <c r="BWD31" s="381"/>
      <c r="BWE31" s="381"/>
      <c r="BWF31" s="381"/>
      <c r="BWG31" s="381"/>
      <c r="BWH31" s="381"/>
      <c r="BWI31" s="381"/>
      <c r="BWJ31" s="381"/>
      <c r="BWK31" s="381"/>
      <c r="BWL31" s="381"/>
      <c r="BWM31" s="381"/>
      <c r="BWN31" s="381"/>
      <c r="BWO31" s="381"/>
      <c r="BWP31" s="381"/>
      <c r="BWQ31" s="381"/>
      <c r="BWR31" s="381"/>
      <c r="BWS31" s="381"/>
      <c r="BWT31" s="381"/>
      <c r="BWU31" s="381"/>
      <c r="BWV31" s="381"/>
      <c r="BWW31" s="381"/>
      <c r="BWX31" s="381"/>
      <c r="BWY31" s="381"/>
      <c r="BWZ31" s="381"/>
      <c r="BXA31" s="381"/>
      <c r="BXB31" s="381"/>
      <c r="BXC31" s="381"/>
      <c r="BXD31" s="381"/>
      <c r="BXE31" s="381"/>
      <c r="BXF31" s="381"/>
      <c r="BXG31" s="381"/>
      <c r="BXH31" s="381"/>
      <c r="BXI31" s="381"/>
      <c r="BXJ31" s="381"/>
      <c r="BXK31" s="381"/>
      <c r="BXL31" s="381"/>
      <c r="BXM31" s="381"/>
      <c r="BXN31" s="381"/>
      <c r="BXO31" s="381"/>
      <c r="BXP31" s="381"/>
      <c r="BXQ31" s="381"/>
      <c r="BXR31" s="381"/>
      <c r="BXS31" s="381"/>
      <c r="BXT31" s="381"/>
      <c r="BXU31" s="381"/>
      <c r="BXV31" s="381"/>
      <c r="BXW31" s="381"/>
      <c r="BXX31" s="381"/>
      <c r="BXY31" s="381"/>
      <c r="BXZ31" s="381"/>
      <c r="BYA31" s="381"/>
      <c r="BYB31" s="381"/>
      <c r="BYC31" s="381"/>
      <c r="BYD31" s="381"/>
      <c r="BYE31" s="381"/>
      <c r="BYF31" s="381"/>
      <c r="BYG31" s="381"/>
      <c r="BYH31" s="381"/>
      <c r="BYI31" s="381"/>
      <c r="BYJ31" s="381"/>
      <c r="BYK31" s="381"/>
      <c r="BYL31" s="381"/>
      <c r="BYM31" s="381"/>
      <c r="BYN31" s="381"/>
      <c r="BYO31" s="381"/>
      <c r="BYP31" s="381"/>
      <c r="BYQ31" s="381"/>
      <c r="BYR31" s="381"/>
      <c r="BYS31" s="381"/>
      <c r="BYT31" s="381"/>
      <c r="BYU31" s="381"/>
      <c r="BYV31" s="381"/>
      <c r="BYW31" s="381"/>
      <c r="BYX31" s="381"/>
      <c r="BYY31" s="381"/>
      <c r="BYZ31" s="381"/>
      <c r="BZA31" s="381"/>
      <c r="BZB31" s="381"/>
      <c r="BZC31" s="381"/>
      <c r="BZD31" s="381"/>
      <c r="BZE31" s="381"/>
      <c r="BZF31" s="381"/>
      <c r="BZG31" s="381"/>
      <c r="BZH31" s="381"/>
      <c r="BZI31" s="381"/>
      <c r="BZJ31" s="381"/>
      <c r="BZK31" s="381"/>
      <c r="BZL31" s="381"/>
      <c r="BZM31" s="381"/>
      <c r="BZN31" s="381"/>
      <c r="BZO31" s="381"/>
      <c r="BZP31" s="381"/>
      <c r="BZQ31" s="381"/>
      <c r="BZR31" s="381"/>
      <c r="BZS31" s="381"/>
      <c r="BZT31" s="381"/>
      <c r="BZU31" s="381"/>
      <c r="BZV31" s="381"/>
      <c r="BZW31" s="381"/>
      <c r="BZX31" s="381"/>
      <c r="BZY31" s="381"/>
      <c r="BZZ31" s="381"/>
      <c r="CAA31" s="381"/>
      <c r="CAB31" s="381"/>
      <c r="CAC31" s="381"/>
      <c r="CAD31" s="381"/>
      <c r="CAE31" s="381"/>
      <c r="CAF31" s="381"/>
      <c r="CAG31" s="381"/>
      <c r="CAH31" s="381"/>
      <c r="CAI31" s="381"/>
      <c r="CAJ31" s="381"/>
      <c r="CAK31" s="381"/>
      <c r="CAL31" s="381"/>
      <c r="CAM31" s="381"/>
      <c r="CAN31" s="381"/>
      <c r="CAO31" s="381"/>
      <c r="CAP31" s="381"/>
      <c r="CAQ31" s="381"/>
      <c r="CAR31" s="381"/>
      <c r="CAS31" s="381"/>
      <c r="CAT31" s="381"/>
      <c r="CAU31" s="381"/>
      <c r="CAV31" s="381"/>
      <c r="CAW31" s="381"/>
      <c r="CAX31" s="381"/>
      <c r="CAY31" s="381"/>
      <c r="CAZ31" s="381"/>
      <c r="CBA31" s="381"/>
      <c r="CBB31" s="381"/>
      <c r="CBC31" s="381"/>
      <c r="CBD31" s="381"/>
      <c r="CBE31" s="381"/>
      <c r="CBF31" s="381"/>
      <c r="CBG31" s="381"/>
      <c r="CBH31" s="381"/>
      <c r="CBI31" s="381"/>
      <c r="CBJ31" s="381"/>
      <c r="CBK31" s="381"/>
      <c r="CBL31" s="381"/>
      <c r="CBM31" s="381"/>
      <c r="CBN31" s="381"/>
      <c r="CBO31" s="381"/>
      <c r="CBP31" s="381"/>
      <c r="CBQ31" s="381"/>
      <c r="CBR31" s="381"/>
      <c r="CBS31" s="381"/>
      <c r="CBT31" s="381"/>
      <c r="CBU31" s="381"/>
      <c r="CBV31" s="381"/>
      <c r="CBW31" s="381"/>
      <c r="CBX31" s="381"/>
      <c r="CBY31" s="381"/>
      <c r="CBZ31" s="381"/>
      <c r="CCA31" s="381"/>
      <c r="CCB31" s="381"/>
      <c r="CCC31" s="381"/>
      <c r="CCD31" s="381"/>
      <c r="CCE31" s="381"/>
      <c r="CCF31" s="381"/>
      <c r="CCG31" s="381"/>
      <c r="CCH31" s="381"/>
      <c r="CCI31" s="381"/>
      <c r="CCJ31" s="381"/>
      <c r="CCK31" s="381"/>
      <c r="CCL31" s="381"/>
      <c r="CCM31" s="381"/>
      <c r="CCN31" s="381"/>
      <c r="CCO31" s="381"/>
      <c r="CCP31" s="381"/>
      <c r="CCQ31" s="381"/>
      <c r="CCR31" s="381"/>
      <c r="CCS31" s="381"/>
      <c r="CCT31" s="381"/>
      <c r="CCU31" s="381"/>
      <c r="CCV31" s="381"/>
      <c r="CCW31" s="381"/>
      <c r="CCX31" s="381"/>
      <c r="CCY31" s="381"/>
      <c r="CCZ31" s="381"/>
      <c r="CDA31" s="381"/>
      <c r="CDB31" s="381"/>
      <c r="CDC31" s="381"/>
      <c r="CDD31" s="381"/>
      <c r="CDE31" s="381"/>
      <c r="CDF31" s="381"/>
      <c r="CDG31" s="381"/>
      <c r="CDH31" s="381"/>
      <c r="CDI31" s="381"/>
      <c r="CDJ31" s="381"/>
      <c r="CDK31" s="381"/>
      <c r="CDL31" s="381"/>
      <c r="CDM31" s="381"/>
      <c r="CDN31" s="381"/>
      <c r="CDO31" s="381"/>
      <c r="CDP31" s="381"/>
      <c r="CDQ31" s="381"/>
      <c r="CDR31" s="381"/>
      <c r="CDS31" s="381"/>
      <c r="CDT31" s="381"/>
      <c r="CDU31" s="381"/>
      <c r="CDV31" s="381"/>
      <c r="CDW31" s="381"/>
      <c r="CDX31" s="381"/>
      <c r="CDY31" s="381"/>
      <c r="CDZ31" s="381"/>
      <c r="CEA31" s="381"/>
      <c r="CEB31" s="381"/>
      <c r="CEC31" s="381"/>
      <c r="CED31" s="381"/>
      <c r="CEE31" s="381"/>
      <c r="CEF31" s="381"/>
      <c r="CEG31" s="381"/>
      <c r="CEH31" s="381"/>
      <c r="CEI31" s="381"/>
      <c r="CEJ31" s="381"/>
      <c r="CEK31" s="381"/>
      <c r="CEL31" s="381"/>
      <c r="CEM31" s="381"/>
      <c r="CEN31" s="381"/>
      <c r="CEO31" s="381"/>
      <c r="CEP31" s="381"/>
      <c r="CEQ31" s="381"/>
      <c r="CER31" s="381"/>
      <c r="CES31" s="381"/>
      <c r="CET31" s="381"/>
      <c r="CEU31" s="381"/>
      <c r="CEV31" s="381"/>
      <c r="CEW31" s="381"/>
      <c r="CEX31" s="381"/>
      <c r="CEY31" s="381"/>
      <c r="CEZ31" s="381"/>
      <c r="CFA31" s="381"/>
      <c r="CFB31" s="381"/>
      <c r="CFC31" s="381"/>
      <c r="CFD31" s="381"/>
      <c r="CFE31" s="381"/>
      <c r="CFF31" s="381"/>
      <c r="CFG31" s="381"/>
      <c r="CFH31" s="381"/>
      <c r="CFI31" s="381"/>
      <c r="CFJ31" s="381"/>
      <c r="CFK31" s="381"/>
      <c r="CFL31" s="381"/>
      <c r="CFM31" s="381"/>
      <c r="CFN31" s="381"/>
      <c r="CFO31" s="381"/>
      <c r="CFP31" s="381"/>
      <c r="CFQ31" s="381"/>
      <c r="CFR31" s="381"/>
      <c r="CFS31" s="381"/>
      <c r="CFT31" s="381"/>
      <c r="CFU31" s="381"/>
      <c r="CFV31" s="381"/>
      <c r="CFW31" s="381"/>
      <c r="CFX31" s="381"/>
      <c r="CFY31" s="381"/>
      <c r="CFZ31" s="381"/>
      <c r="CGA31" s="381"/>
      <c r="CGB31" s="381"/>
      <c r="CGC31" s="381"/>
      <c r="CGD31" s="381"/>
      <c r="CGE31" s="381"/>
      <c r="CGF31" s="381"/>
      <c r="CGG31" s="381"/>
      <c r="CGH31" s="381"/>
      <c r="CGI31" s="381"/>
      <c r="CGJ31" s="381"/>
      <c r="CGK31" s="381"/>
      <c r="CGL31" s="381"/>
      <c r="CGM31" s="381"/>
      <c r="CGN31" s="381"/>
      <c r="CGO31" s="381"/>
      <c r="CGP31" s="381"/>
      <c r="CGQ31" s="381"/>
      <c r="CGR31" s="381"/>
      <c r="CGS31" s="381"/>
      <c r="CGT31" s="381"/>
      <c r="CGU31" s="381"/>
      <c r="CGV31" s="381"/>
      <c r="CGW31" s="381"/>
      <c r="CGX31" s="381"/>
      <c r="CGY31" s="381"/>
      <c r="CGZ31" s="381"/>
      <c r="CHA31" s="381"/>
      <c r="CHB31" s="381"/>
      <c r="CHC31" s="381"/>
      <c r="CHD31" s="381"/>
      <c r="CHE31" s="381"/>
      <c r="CHF31" s="381"/>
      <c r="CHG31" s="381"/>
      <c r="CHH31" s="381"/>
      <c r="CHI31" s="381"/>
      <c r="CHJ31" s="381"/>
      <c r="CHK31" s="381"/>
      <c r="CHL31" s="381"/>
      <c r="CHM31" s="381"/>
      <c r="CHN31" s="381"/>
      <c r="CHO31" s="381"/>
      <c r="CHP31" s="381"/>
      <c r="CHQ31" s="381"/>
      <c r="CHR31" s="381"/>
      <c r="CHS31" s="381"/>
      <c r="CHT31" s="381"/>
      <c r="CHU31" s="381"/>
      <c r="CHV31" s="381"/>
      <c r="CHW31" s="381"/>
      <c r="CHX31" s="381"/>
      <c r="CHY31" s="381"/>
      <c r="CHZ31" s="381"/>
      <c r="CIA31" s="381"/>
      <c r="CIB31" s="381"/>
      <c r="CIC31" s="381"/>
      <c r="CID31" s="381"/>
      <c r="CIE31" s="381"/>
      <c r="CIF31" s="381"/>
      <c r="CIG31" s="381"/>
      <c r="CIH31" s="381"/>
      <c r="CII31" s="381"/>
      <c r="CIJ31" s="381"/>
      <c r="CIK31" s="381"/>
      <c r="CIL31" s="381"/>
      <c r="CIM31" s="381"/>
      <c r="CIN31" s="381"/>
      <c r="CIO31" s="381"/>
      <c r="CIP31" s="381"/>
      <c r="CIQ31" s="381"/>
      <c r="CIR31" s="381"/>
      <c r="CIS31" s="381"/>
      <c r="CIT31" s="381"/>
      <c r="CIU31" s="381"/>
      <c r="CIV31" s="381"/>
      <c r="CIW31" s="381"/>
      <c r="CIX31" s="381"/>
      <c r="CIY31" s="381"/>
      <c r="CIZ31" s="381"/>
      <c r="CJA31" s="381"/>
      <c r="CJB31" s="381"/>
      <c r="CJC31" s="381"/>
      <c r="CJD31" s="381"/>
      <c r="CJE31" s="381"/>
      <c r="CJF31" s="381"/>
      <c r="CJG31" s="381"/>
      <c r="CJH31" s="381"/>
      <c r="CJI31" s="381"/>
      <c r="CJJ31" s="381"/>
      <c r="CJK31" s="381"/>
      <c r="CJL31" s="381"/>
      <c r="CJM31" s="381"/>
      <c r="CJN31" s="381"/>
      <c r="CJO31" s="381"/>
      <c r="CJP31" s="381"/>
      <c r="CJQ31" s="381"/>
      <c r="CJR31" s="381"/>
      <c r="CJS31" s="381"/>
      <c r="CJT31" s="381"/>
      <c r="CJU31" s="381"/>
      <c r="CJV31" s="381"/>
      <c r="CJW31" s="381"/>
      <c r="CJX31" s="381"/>
      <c r="CJY31" s="381"/>
      <c r="CJZ31" s="381"/>
      <c r="CKA31" s="381"/>
      <c r="CKB31" s="381"/>
      <c r="CKC31" s="381"/>
      <c r="CKD31" s="381"/>
      <c r="CKE31" s="381"/>
      <c r="CKF31" s="381"/>
      <c r="CKG31" s="381"/>
      <c r="CKH31" s="381"/>
      <c r="CKI31" s="381"/>
      <c r="CKJ31" s="381"/>
      <c r="CKK31" s="381"/>
      <c r="CKL31" s="381"/>
      <c r="CKM31" s="381"/>
      <c r="CKN31" s="381"/>
      <c r="CKO31" s="381"/>
      <c r="CKP31" s="381"/>
      <c r="CKQ31" s="381"/>
      <c r="CKR31" s="381"/>
      <c r="CKS31" s="381"/>
      <c r="CKT31" s="381"/>
      <c r="CKU31" s="381"/>
      <c r="CKV31" s="381"/>
      <c r="CKW31" s="381"/>
      <c r="CKX31" s="381"/>
      <c r="CKY31" s="381"/>
      <c r="CKZ31" s="381"/>
      <c r="CLA31" s="381"/>
      <c r="CLB31" s="381"/>
      <c r="CLC31" s="381"/>
      <c r="CLD31" s="381"/>
      <c r="CLE31" s="381"/>
      <c r="CLF31" s="381"/>
      <c r="CLG31" s="381"/>
      <c r="CLH31" s="381"/>
      <c r="CLI31" s="381"/>
      <c r="CLJ31" s="381"/>
      <c r="CLK31" s="381"/>
      <c r="CLL31" s="381"/>
      <c r="CLM31" s="381"/>
      <c r="CLN31" s="381"/>
      <c r="CLO31" s="381"/>
      <c r="CLP31" s="381"/>
      <c r="CLQ31" s="381"/>
      <c r="CLR31" s="381"/>
      <c r="CLS31" s="381"/>
      <c r="CLT31" s="381"/>
      <c r="CLU31" s="381"/>
      <c r="CLV31" s="381"/>
      <c r="CLW31" s="381"/>
      <c r="CLX31" s="381"/>
      <c r="CLY31" s="381"/>
      <c r="CLZ31" s="381"/>
      <c r="CMA31" s="381"/>
      <c r="CMB31" s="381"/>
      <c r="CMC31" s="381"/>
      <c r="CMD31" s="381"/>
      <c r="CME31" s="381"/>
      <c r="CMF31" s="381"/>
      <c r="CMG31" s="381"/>
      <c r="CMH31" s="381"/>
      <c r="CMI31" s="381"/>
      <c r="CMJ31" s="381"/>
      <c r="CMK31" s="381"/>
      <c r="CML31" s="381"/>
      <c r="CMM31" s="381"/>
      <c r="CMN31" s="381"/>
      <c r="CMO31" s="381"/>
      <c r="CMP31" s="381"/>
      <c r="CMQ31" s="381"/>
      <c r="CMR31" s="381"/>
      <c r="CMS31" s="381"/>
      <c r="CMT31" s="381"/>
      <c r="CMU31" s="381"/>
      <c r="CMV31" s="381"/>
      <c r="CMW31" s="381"/>
      <c r="CMX31" s="381"/>
      <c r="CMY31" s="381"/>
      <c r="CMZ31" s="381"/>
      <c r="CNA31" s="381"/>
      <c r="CNB31" s="381"/>
      <c r="CNC31" s="381"/>
      <c r="CND31" s="381"/>
      <c r="CNE31" s="381"/>
      <c r="CNF31" s="381"/>
      <c r="CNG31" s="381"/>
      <c r="CNH31" s="381"/>
      <c r="CNI31" s="381"/>
      <c r="CNJ31" s="381"/>
      <c r="CNK31" s="381"/>
      <c r="CNL31" s="381"/>
      <c r="CNM31" s="381"/>
      <c r="CNN31" s="381"/>
      <c r="CNO31" s="381"/>
      <c r="CNP31" s="381"/>
      <c r="CNQ31" s="381"/>
      <c r="CNR31" s="381"/>
      <c r="CNS31" s="381"/>
      <c r="CNT31" s="381"/>
      <c r="CNU31" s="381"/>
      <c r="CNV31" s="381"/>
      <c r="CNW31" s="381"/>
      <c r="CNX31" s="381"/>
      <c r="CNY31" s="381"/>
      <c r="CNZ31" s="381"/>
      <c r="COA31" s="381"/>
      <c r="COB31" s="381"/>
      <c r="COC31" s="381"/>
      <c r="COD31" s="381"/>
      <c r="COE31" s="381"/>
      <c r="COF31" s="381"/>
      <c r="COG31" s="381"/>
      <c r="COH31" s="381"/>
      <c r="COI31" s="381"/>
      <c r="COJ31" s="381"/>
      <c r="COK31" s="381"/>
      <c r="COL31" s="381"/>
      <c r="COM31" s="381"/>
      <c r="CON31" s="381"/>
      <c r="COO31" s="381"/>
      <c r="COP31" s="381"/>
      <c r="COQ31" s="381"/>
      <c r="COR31" s="381"/>
      <c r="COS31" s="381"/>
      <c r="COT31" s="381"/>
      <c r="COU31" s="381"/>
      <c r="COV31" s="381"/>
      <c r="COW31" s="381"/>
      <c r="COX31" s="381"/>
      <c r="COY31" s="381"/>
      <c r="COZ31" s="381"/>
      <c r="CPA31" s="381"/>
      <c r="CPB31" s="381"/>
      <c r="CPC31" s="381"/>
      <c r="CPD31" s="381"/>
      <c r="CPE31" s="381"/>
      <c r="CPF31" s="381"/>
      <c r="CPG31" s="381"/>
      <c r="CPH31" s="381"/>
      <c r="CPI31" s="381"/>
      <c r="CPJ31" s="381"/>
      <c r="CPK31" s="381"/>
      <c r="CPL31" s="381"/>
      <c r="CPM31" s="381"/>
      <c r="CPN31" s="381"/>
      <c r="CPO31" s="381"/>
      <c r="CPP31" s="381"/>
      <c r="CPQ31" s="381"/>
      <c r="CPR31" s="381"/>
      <c r="CPS31" s="381"/>
      <c r="CPT31" s="381"/>
      <c r="CPU31" s="381"/>
      <c r="CPV31" s="381"/>
      <c r="CPW31" s="381"/>
      <c r="CPX31" s="381"/>
      <c r="CPY31" s="381"/>
      <c r="CPZ31" s="381"/>
      <c r="CQA31" s="381"/>
      <c r="CQB31" s="381"/>
      <c r="CQC31" s="381"/>
      <c r="CQD31" s="381"/>
      <c r="CQE31" s="381"/>
      <c r="CQF31" s="381"/>
      <c r="CQG31" s="381"/>
      <c r="CQH31" s="381"/>
      <c r="CQI31" s="381"/>
      <c r="CQJ31" s="381"/>
      <c r="CQK31" s="381"/>
      <c r="CQL31" s="381"/>
      <c r="CQM31" s="381"/>
      <c r="CQN31" s="381"/>
      <c r="CQO31" s="381"/>
      <c r="CQP31" s="381"/>
      <c r="CQQ31" s="381"/>
      <c r="CQR31" s="381"/>
      <c r="CQS31" s="381"/>
      <c r="CQT31" s="381"/>
      <c r="CQU31" s="381"/>
      <c r="CQV31" s="381"/>
      <c r="CQW31" s="381"/>
      <c r="CQX31" s="381"/>
      <c r="CQY31" s="381"/>
      <c r="CQZ31" s="381"/>
      <c r="CRA31" s="381"/>
      <c r="CRB31" s="381"/>
      <c r="CRC31" s="381"/>
      <c r="CRD31" s="381"/>
      <c r="CRE31" s="381"/>
      <c r="CRF31" s="381"/>
      <c r="CRG31" s="381"/>
      <c r="CRH31" s="381"/>
      <c r="CRI31" s="381"/>
      <c r="CRJ31" s="381"/>
      <c r="CRK31" s="381"/>
      <c r="CRL31" s="381"/>
      <c r="CRM31" s="381"/>
      <c r="CRN31" s="381"/>
      <c r="CRO31" s="381"/>
      <c r="CRP31" s="381"/>
      <c r="CRQ31" s="381"/>
      <c r="CRR31" s="381"/>
      <c r="CRS31" s="381"/>
      <c r="CRT31" s="381"/>
      <c r="CRU31" s="381"/>
      <c r="CRV31" s="381"/>
      <c r="CRW31" s="381"/>
      <c r="CRX31" s="381"/>
      <c r="CRY31" s="381"/>
      <c r="CRZ31" s="381"/>
      <c r="CSA31" s="381"/>
      <c r="CSB31" s="381"/>
      <c r="CSC31" s="381"/>
      <c r="CSD31" s="381"/>
      <c r="CSE31" s="381"/>
      <c r="CSF31" s="381"/>
      <c r="CSG31" s="381"/>
      <c r="CSH31" s="381"/>
      <c r="CSI31" s="381"/>
      <c r="CSJ31" s="381"/>
      <c r="CSK31" s="381"/>
      <c r="CSL31" s="381"/>
      <c r="CSM31" s="381"/>
      <c r="CSN31" s="381"/>
      <c r="CSO31" s="381"/>
      <c r="CSP31" s="381"/>
      <c r="CSQ31" s="381"/>
      <c r="CSR31" s="381"/>
      <c r="CSS31" s="381"/>
      <c r="CST31" s="381"/>
      <c r="CSU31" s="381"/>
      <c r="CSV31" s="381"/>
      <c r="CSW31" s="381"/>
      <c r="CSX31" s="381"/>
      <c r="CSY31" s="381"/>
      <c r="CSZ31" s="381"/>
      <c r="CTA31" s="381"/>
      <c r="CTB31" s="381"/>
      <c r="CTC31" s="381"/>
      <c r="CTD31" s="381"/>
      <c r="CTE31" s="381"/>
      <c r="CTF31" s="381"/>
      <c r="CTG31" s="381"/>
      <c r="CTH31" s="381"/>
      <c r="CTI31" s="381"/>
      <c r="CTJ31" s="381"/>
      <c r="CTK31" s="381"/>
      <c r="CTL31" s="381"/>
      <c r="CTM31" s="381"/>
      <c r="CTN31" s="381"/>
      <c r="CTO31" s="381"/>
      <c r="CTP31" s="381"/>
      <c r="CTQ31" s="381"/>
      <c r="CTR31" s="381"/>
      <c r="CTS31" s="381"/>
      <c r="CTT31" s="381"/>
      <c r="CTU31" s="381"/>
      <c r="CTV31" s="381"/>
      <c r="CTW31" s="381"/>
      <c r="CTX31" s="381"/>
      <c r="CTY31" s="381"/>
      <c r="CTZ31" s="381"/>
      <c r="CUA31" s="381"/>
      <c r="CUB31" s="381"/>
      <c r="CUC31" s="381"/>
      <c r="CUD31" s="381"/>
      <c r="CUE31" s="381"/>
      <c r="CUF31" s="381"/>
      <c r="CUG31" s="381"/>
      <c r="CUH31" s="381"/>
      <c r="CUI31" s="381"/>
      <c r="CUJ31" s="381"/>
      <c r="CUK31" s="381"/>
      <c r="CUL31" s="381"/>
      <c r="CUM31" s="381"/>
      <c r="CUN31" s="381"/>
      <c r="CUO31" s="381"/>
      <c r="CUP31" s="381"/>
      <c r="CUQ31" s="381"/>
      <c r="CUR31" s="381"/>
      <c r="CUS31" s="381"/>
      <c r="CUT31" s="381"/>
      <c r="CUU31" s="381"/>
      <c r="CUV31" s="381"/>
      <c r="CUW31" s="381"/>
      <c r="CUX31" s="381"/>
      <c r="CUY31" s="381"/>
      <c r="CUZ31" s="381"/>
      <c r="CVA31" s="381"/>
      <c r="CVB31" s="381"/>
      <c r="CVC31" s="381"/>
      <c r="CVD31" s="381"/>
      <c r="CVE31" s="381"/>
      <c r="CVF31" s="381"/>
      <c r="CVG31" s="381"/>
      <c r="CVH31" s="381"/>
      <c r="CVI31" s="381"/>
      <c r="CVJ31" s="381"/>
      <c r="CVK31" s="381"/>
      <c r="CVL31" s="381"/>
      <c r="CVM31" s="381"/>
      <c r="CVN31" s="381"/>
      <c r="CVO31" s="381"/>
      <c r="CVP31" s="381"/>
      <c r="CVQ31" s="381"/>
      <c r="CVR31" s="381"/>
      <c r="CVS31" s="381"/>
      <c r="CVT31" s="381"/>
      <c r="CVU31" s="381"/>
      <c r="CVV31" s="381"/>
      <c r="CVW31" s="381"/>
      <c r="CVX31" s="381"/>
      <c r="CVY31" s="381"/>
      <c r="CVZ31" s="381"/>
      <c r="CWA31" s="381"/>
      <c r="CWB31" s="381"/>
      <c r="CWC31" s="381"/>
      <c r="CWD31" s="381"/>
      <c r="CWE31" s="381"/>
      <c r="CWF31" s="381"/>
      <c r="CWG31" s="381"/>
      <c r="CWH31" s="381"/>
      <c r="CWI31" s="381"/>
      <c r="CWJ31" s="381"/>
      <c r="CWK31" s="381"/>
      <c r="CWL31" s="381"/>
      <c r="CWM31" s="381"/>
      <c r="CWN31" s="381"/>
      <c r="CWO31" s="381"/>
      <c r="CWP31" s="381"/>
      <c r="CWQ31" s="381"/>
      <c r="CWR31" s="381"/>
      <c r="CWS31" s="381"/>
      <c r="CWT31" s="381"/>
      <c r="CWU31" s="381"/>
      <c r="CWV31" s="381"/>
      <c r="CWW31" s="381"/>
      <c r="CWX31" s="381"/>
      <c r="CWY31" s="381"/>
      <c r="CWZ31" s="381"/>
      <c r="CXA31" s="381"/>
      <c r="CXB31" s="381"/>
      <c r="CXC31" s="381"/>
      <c r="CXD31" s="381"/>
      <c r="CXE31" s="381"/>
      <c r="CXF31" s="381"/>
      <c r="CXG31" s="381"/>
      <c r="CXH31" s="381"/>
      <c r="CXI31" s="381"/>
      <c r="CXJ31" s="381"/>
      <c r="CXK31" s="381"/>
      <c r="CXL31" s="381"/>
      <c r="CXM31" s="381"/>
      <c r="CXN31" s="381"/>
      <c r="CXO31" s="381"/>
      <c r="CXP31" s="381"/>
      <c r="CXQ31" s="381"/>
      <c r="CXR31" s="381"/>
      <c r="CXS31" s="381"/>
      <c r="CXT31" s="381"/>
      <c r="CXU31" s="381"/>
      <c r="CXV31" s="381"/>
      <c r="CXW31" s="381"/>
      <c r="CXX31" s="381"/>
      <c r="CXY31" s="381"/>
      <c r="CXZ31" s="381"/>
      <c r="CYA31" s="381"/>
      <c r="CYB31" s="381"/>
      <c r="CYC31" s="381"/>
      <c r="CYD31" s="381"/>
      <c r="CYE31" s="381"/>
      <c r="CYF31" s="381"/>
      <c r="CYG31" s="381"/>
      <c r="CYH31" s="381"/>
      <c r="CYI31" s="381"/>
      <c r="CYJ31" s="381"/>
      <c r="CYK31" s="381"/>
      <c r="CYL31" s="381"/>
      <c r="CYM31" s="381"/>
      <c r="CYN31" s="381"/>
      <c r="CYO31" s="381"/>
      <c r="CYP31" s="381"/>
      <c r="CYQ31" s="381"/>
      <c r="CYR31" s="381"/>
      <c r="CYS31" s="381"/>
      <c r="CYT31" s="381"/>
      <c r="CYU31" s="381"/>
      <c r="CYV31" s="381"/>
      <c r="CYW31" s="381"/>
      <c r="CYX31" s="381"/>
      <c r="CYY31" s="381"/>
      <c r="CYZ31" s="381"/>
      <c r="CZA31" s="381"/>
      <c r="CZB31" s="381"/>
      <c r="CZC31" s="381"/>
      <c r="CZD31" s="381"/>
      <c r="CZE31" s="381"/>
      <c r="CZF31" s="381"/>
      <c r="CZG31" s="381"/>
      <c r="CZH31" s="381"/>
      <c r="CZI31" s="381"/>
      <c r="CZJ31" s="381"/>
      <c r="CZK31" s="381"/>
      <c r="CZL31" s="381"/>
      <c r="CZM31" s="381"/>
      <c r="CZN31" s="381"/>
      <c r="CZO31" s="381"/>
      <c r="CZP31" s="381"/>
      <c r="CZQ31" s="381"/>
      <c r="CZR31" s="381"/>
      <c r="CZS31" s="381"/>
      <c r="CZT31" s="381"/>
      <c r="CZU31" s="381"/>
      <c r="CZV31" s="381"/>
      <c r="CZW31" s="381"/>
      <c r="CZX31" s="381"/>
      <c r="CZY31" s="381"/>
      <c r="CZZ31" s="381"/>
      <c r="DAA31" s="381"/>
      <c r="DAB31" s="381"/>
      <c r="DAC31" s="381"/>
      <c r="DAD31" s="381"/>
      <c r="DAE31" s="381"/>
      <c r="DAF31" s="381"/>
      <c r="DAG31" s="381"/>
      <c r="DAH31" s="381"/>
      <c r="DAI31" s="381"/>
      <c r="DAJ31" s="381"/>
      <c r="DAK31" s="381"/>
      <c r="DAL31" s="381"/>
      <c r="DAM31" s="381"/>
      <c r="DAN31" s="381"/>
      <c r="DAO31" s="381"/>
      <c r="DAP31" s="381"/>
      <c r="DAQ31" s="381"/>
      <c r="DAR31" s="381"/>
      <c r="DAS31" s="381"/>
      <c r="DAT31" s="381"/>
      <c r="DAU31" s="381"/>
      <c r="DAV31" s="381"/>
      <c r="DAW31" s="381"/>
      <c r="DAX31" s="381"/>
      <c r="DAY31" s="381"/>
      <c r="DAZ31" s="381"/>
      <c r="DBA31" s="381"/>
      <c r="DBB31" s="381"/>
      <c r="DBC31" s="381"/>
      <c r="DBD31" s="381"/>
      <c r="DBE31" s="381"/>
      <c r="DBF31" s="381"/>
      <c r="DBG31" s="381"/>
      <c r="DBH31" s="381"/>
      <c r="DBI31" s="381"/>
      <c r="DBJ31" s="381"/>
      <c r="DBK31" s="381"/>
      <c r="DBL31" s="381"/>
      <c r="DBM31" s="381"/>
      <c r="DBN31" s="381"/>
      <c r="DBO31" s="381"/>
      <c r="DBP31" s="381"/>
      <c r="DBQ31" s="381"/>
      <c r="DBR31" s="381"/>
      <c r="DBS31" s="381"/>
      <c r="DBT31" s="381"/>
      <c r="DBU31" s="381"/>
      <c r="DBV31" s="381"/>
      <c r="DBW31" s="381"/>
      <c r="DBX31" s="381"/>
      <c r="DBY31" s="381"/>
      <c r="DBZ31" s="381"/>
      <c r="DCA31" s="381"/>
      <c r="DCB31" s="381"/>
      <c r="DCC31" s="381"/>
      <c r="DCD31" s="381"/>
      <c r="DCE31" s="381"/>
      <c r="DCF31" s="381"/>
      <c r="DCG31" s="381"/>
      <c r="DCH31" s="381"/>
      <c r="DCI31" s="381"/>
      <c r="DCJ31" s="381"/>
      <c r="DCK31" s="381"/>
      <c r="DCL31" s="381"/>
      <c r="DCM31" s="381"/>
      <c r="DCN31" s="381"/>
      <c r="DCO31" s="381"/>
      <c r="DCP31" s="381"/>
      <c r="DCQ31" s="381"/>
      <c r="DCR31" s="381"/>
      <c r="DCS31" s="381"/>
      <c r="DCT31" s="381"/>
      <c r="DCU31" s="381"/>
      <c r="DCV31" s="381"/>
      <c r="DCW31" s="381"/>
      <c r="DCX31" s="381"/>
      <c r="DCY31" s="381"/>
      <c r="DCZ31" s="381"/>
      <c r="DDA31" s="381"/>
      <c r="DDB31" s="381"/>
      <c r="DDC31" s="381"/>
      <c r="DDD31" s="381"/>
      <c r="DDE31" s="381"/>
      <c r="DDF31" s="381"/>
      <c r="DDG31" s="381"/>
      <c r="DDH31" s="381"/>
      <c r="DDI31" s="381"/>
      <c r="DDJ31" s="381"/>
      <c r="DDK31" s="381"/>
      <c r="DDL31" s="381"/>
      <c r="DDM31" s="381"/>
      <c r="DDN31" s="381"/>
      <c r="DDO31" s="381"/>
      <c r="DDP31" s="381"/>
      <c r="DDQ31" s="381"/>
      <c r="DDR31" s="381"/>
      <c r="DDS31" s="381"/>
      <c r="DDT31" s="381"/>
      <c r="DDU31" s="381"/>
      <c r="DDV31" s="381"/>
      <c r="DDW31" s="381"/>
      <c r="DDX31" s="381"/>
      <c r="DDY31" s="381"/>
      <c r="DDZ31" s="381"/>
      <c r="DEA31" s="381"/>
      <c r="DEB31" s="381"/>
      <c r="DEC31" s="381"/>
      <c r="DED31" s="381"/>
      <c r="DEE31" s="381"/>
      <c r="DEF31" s="381"/>
      <c r="DEG31" s="381"/>
      <c r="DEH31" s="381"/>
      <c r="DEI31" s="381"/>
      <c r="DEJ31" s="381"/>
      <c r="DEK31" s="381"/>
      <c r="DEL31" s="381"/>
      <c r="DEM31" s="381"/>
      <c r="DEN31" s="381"/>
      <c r="DEO31" s="381"/>
      <c r="DEP31" s="381"/>
      <c r="DEQ31" s="381"/>
      <c r="DER31" s="381"/>
      <c r="DES31" s="381"/>
      <c r="DET31" s="381"/>
      <c r="DEU31" s="381"/>
      <c r="DEV31" s="381"/>
      <c r="DEW31" s="381"/>
      <c r="DEX31" s="381"/>
      <c r="DEY31" s="381"/>
      <c r="DEZ31" s="381"/>
      <c r="DFA31" s="381"/>
      <c r="DFB31" s="381"/>
      <c r="DFC31" s="381"/>
      <c r="DFD31" s="381"/>
      <c r="DFE31" s="381"/>
      <c r="DFF31" s="381"/>
      <c r="DFG31" s="381"/>
      <c r="DFH31" s="381"/>
      <c r="DFI31" s="381"/>
      <c r="DFJ31" s="381"/>
      <c r="DFK31" s="381"/>
      <c r="DFL31" s="381"/>
      <c r="DFM31" s="381"/>
      <c r="DFN31" s="381"/>
      <c r="DFO31" s="381"/>
      <c r="DFP31" s="381"/>
      <c r="DFQ31" s="381"/>
      <c r="DFR31" s="381"/>
      <c r="DFS31" s="381"/>
      <c r="DFT31" s="381"/>
      <c r="DFU31" s="381"/>
      <c r="DFV31" s="381"/>
      <c r="DFW31" s="381"/>
      <c r="DFX31" s="381"/>
      <c r="DFY31" s="381"/>
      <c r="DFZ31" s="381"/>
      <c r="DGA31" s="381"/>
      <c r="DGB31" s="381"/>
      <c r="DGC31" s="381"/>
      <c r="DGD31" s="381"/>
      <c r="DGE31" s="381"/>
      <c r="DGF31" s="381"/>
      <c r="DGG31" s="381"/>
      <c r="DGH31" s="381"/>
      <c r="DGI31" s="381"/>
      <c r="DGJ31" s="381"/>
      <c r="DGK31" s="381"/>
      <c r="DGL31" s="381"/>
      <c r="DGM31" s="381"/>
      <c r="DGN31" s="381"/>
      <c r="DGO31" s="381"/>
      <c r="DGP31" s="381"/>
      <c r="DGQ31" s="381"/>
      <c r="DGR31" s="381"/>
      <c r="DGS31" s="381"/>
      <c r="DGT31" s="381"/>
      <c r="DGU31" s="381"/>
      <c r="DGV31" s="381"/>
      <c r="DGW31" s="381"/>
      <c r="DGX31" s="381"/>
      <c r="DGY31" s="381"/>
      <c r="DGZ31" s="381"/>
      <c r="DHA31" s="381"/>
      <c r="DHB31" s="381"/>
      <c r="DHC31" s="381"/>
      <c r="DHD31" s="381"/>
      <c r="DHE31" s="381"/>
      <c r="DHF31" s="381"/>
      <c r="DHG31" s="381"/>
      <c r="DHH31" s="381"/>
      <c r="DHI31" s="381"/>
      <c r="DHJ31" s="381"/>
      <c r="DHK31" s="381"/>
      <c r="DHL31" s="381"/>
      <c r="DHM31" s="381"/>
      <c r="DHN31" s="381"/>
      <c r="DHO31" s="381"/>
      <c r="DHP31" s="381"/>
      <c r="DHQ31" s="381"/>
      <c r="DHR31" s="381"/>
      <c r="DHS31" s="381"/>
      <c r="DHT31" s="381"/>
      <c r="DHU31" s="381"/>
      <c r="DHV31" s="381"/>
      <c r="DHW31" s="381"/>
      <c r="DHX31" s="381"/>
      <c r="DHY31" s="381"/>
      <c r="DHZ31" s="381"/>
      <c r="DIA31" s="381"/>
      <c r="DIB31" s="381"/>
      <c r="DIC31" s="381"/>
      <c r="DID31" s="381"/>
      <c r="DIE31" s="381"/>
      <c r="DIF31" s="381"/>
      <c r="DIG31" s="381"/>
      <c r="DIH31" s="381"/>
      <c r="DII31" s="381"/>
      <c r="DIJ31" s="381"/>
      <c r="DIK31" s="381"/>
      <c r="DIL31" s="381"/>
      <c r="DIM31" s="381"/>
      <c r="DIN31" s="381"/>
      <c r="DIO31" s="381"/>
      <c r="DIP31" s="381"/>
      <c r="DIQ31" s="381"/>
      <c r="DIR31" s="381"/>
      <c r="DIS31" s="381"/>
      <c r="DIT31" s="381"/>
      <c r="DIU31" s="381"/>
      <c r="DIV31" s="381"/>
      <c r="DIW31" s="381"/>
      <c r="DIX31" s="381"/>
      <c r="DIY31" s="381"/>
      <c r="DIZ31" s="381"/>
      <c r="DJA31" s="381"/>
      <c r="DJB31" s="381"/>
      <c r="DJC31" s="381"/>
      <c r="DJD31" s="381"/>
      <c r="DJE31" s="381"/>
      <c r="DJF31" s="381"/>
      <c r="DJG31" s="381"/>
      <c r="DJH31" s="381"/>
      <c r="DJI31" s="381"/>
      <c r="DJJ31" s="381"/>
      <c r="DJK31" s="381"/>
      <c r="DJL31" s="381"/>
      <c r="DJM31" s="381"/>
      <c r="DJN31" s="381"/>
      <c r="DJO31" s="381"/>
      <c r="DJP31" s="381"/>
      <c r="DJQ31" s="381"/>
      <c r="DJR31" s="381"/>
      <c r="DJS31" s="381"/>
      <c r="DJT31" s="381"/>
      <c r="DJU31" s="381"/>
      <c r="DJV31" s="381"/>
      <c r="DJW31" s="381"/>
      <c r="DJX31" s="381"/>
      <c r="DJY31" s="381"/>
      <c r="DJZ31" s="381"/>
      <c r="DKA31" s="381"/>
      <c r="DKB31" s="381"/>
      <c r="DKC31" s="381"/>
      <c r="DKD31" s="381"/>
      <c r="DKE31" s="381"/>
      <c r="DKF31" s="381"/>
      <c r="DKG31" s="381"/>
      <c r="DKH31" s="381"/>
      <c r="DKI31" s="381"/>
      <c r="DKJ31" s="381"/>
      <c r="DKK31" s="381"/>
      <c r="DKL31" s="381"/>
      <c r="DKM31" s="381"/>
      <c r="DKN31" s="381"/>
      <c r="DKO31" s="381"/>
      <c r="DKP31" s="381"/>
      <c r="DKQ31" s="381"/>
      <c r="DKR31" s="381"/>
      <c r="DKS31" s="381"/>
      <c r="DKT31" s="381"/>
      <c r="DKU31" s="381"/>
      <c r="DKV31" s="381"/>
      <c r="DKW31" s="381"/>
      <c r="DKX31" s="381"/>
      <c r="DKY31" s="381"/>
      <c r="DKZ31" s="381"/>
      <c r="DLA31" s="381"/>
      <c r="DLB31" s="381"/>
      <c r="DLC31" s="381"/>
      <c r="DLD31" s="381"/>
      <c r="DLE31" s="381"/>
      <c r="DLF31" s="381"/>
      <c r="DLG31" s="381"/>
      <c r="DLH31" s="381"/>
      <c r="DLI31" s="381"/>
      <c r="DLJ31" s="381"/>
      <c r="DLK31" s="381"/>
      <c r="DLL31" s="381"/>
      <c r="DLM31" s="381"/>
      <c r="DLN31" s="381"/>
      <c r="DLO31" s="381"/>
      <c r="DLP31" s="381"/>
      <c r="DLQ31" s="381"/>
      <c r="DLR31" s="381"/>
      <c r="DLS31" s="381"/>
      <c r="DLT31" s="381"/>
      <c r="DLU31" s="381"/>
      <c r="DLV31" s="381"/>
      <c r="DLW31" s="381"/>
      <c r="DLX31" s="381"/>
      <c r="DLY31" s="381"/>
      <c r="DLZ31" s="381"/>
      <c r="DMA31" s="381"/>
      <c r="DMB31" s="381"/>
      <c r="DMC31" s="381"/>
      <c r="DMD31" s="381"/>
      <c r="DME31" s="381"/>
      <c r="DMF31" s="381"/>
      <c r="DMG31" s="381"/>
      <c r="DMH31" s="381"/>
      <c r="DMI31" s="381"/>
      <c r="DMJ31" s="381"/>
      <c r="DMK31" s="381"/>
      <c r="DML31" s="381"/>
      <c r="DMM31" s="381"/>
      <c r="DMN31" s="381"/>
      <c r="DMO31" s="381"/>
      <c r="DMP31" s="381"/>
      <c r="DMQ31" s="381"/>
      <c r="DMR31" s="381"/>
      <c r="DMS31" s="381"/>
      <c r="DMT31" s="381"/>
      <c r="DMU31" s="381"/>
      <c r="DMV31" s="381"/>
      <c r="DMW31" s="381"/>
      <c r="DMX31" s="381"/>
      <c r="DMY31" s="381"/>
      <c r="DMZ31" s="381"/>
      <c r="DNA31" s="381"/>
      <c r="DNB31" s="381"/>
      <c r="DNC31" s="381"/>
      <c r="DND31" s="381"/>
      <c r="DNE31" s="381"/>
      <c r="DNF31" s="381"/>
      <c r="DNG31" s="381"/>
      <c r="DNH31" s="381"/>
      <c r="DNI31" s="381"/>
      <c r="DNJ31" s="381"/>
      <c r="DNK31" s="381"/>
      <c r="DNL31" s="381"/>
      <c r="DNM31" s="381"/>
      <c r="DNN31" s="381"/>
      <c r="DNO31" s="381"/>
      <c r="DNP31" s="381"/>
      <c r="DNQ31" s="381"/>
      <c r="DNR31" s="381"/>
      <c r="DNS31" s="381"/>
      <c r="DNT31" s="381"/>
      <c r="DNU31" s="381"/>
      <c r="DNV31" s="381"/>
      <c r="DNW31" s="381"/>
      <c r="DNX31" s="381"/>
      <c r="DNY31" s="381"/>
      <c r="DNZ31" s="381"/>
      <c r="DOA31" s="381"/>
      <c r="DOB31" s="381"/>
      <c r="DOC31" s="381"/>
      <c r="DOD31" s="381"/>
      <c r="DOE31" s="381"/>
      <c r="DOF31" s="381"/>
      <c r="DOG31" s="381"/>
      <c r="DOH31" s="381"/>
      <c r="DOI31" s="381"/>
      <c r="DOJ31" s="381"/>
      <c r="DOK31" s="381"/>
      <c r="DOL31" s="381"/>
      <c r="DOM31" s="381"/>
      <c r="DON31" s="381"/>
      <c r="DOO31" s="381"/>
      <c r="DOP31" s="381"/>
      <c r="DOQ31" s="381"/>
      <c r="DOR31" s="381"/>
      <c r="DOS31" s="381"/>
      <c r="DOT31" s="381"/>
      <c r="DOU31" s="381"/>
      <c r="DOV31" s="381"/>
      <c r="DOW31" s="381"/>
      <c r="DOX31" s="381"/>
      <c r="DOY31" s="381"/>
      <c r="DOZ31" s="381"/>
      <c r="DPA31" s="381"/>
      <c r="DPB31" s="381"/>
      <c r="DPC31" s="381"/>
      <c r="DPD31" s="381"/>
      <c r="DPE31" s="381"/>
      <c r="DPF31" s="381"/>
      <c r="DPG31" s="381"/>
      <c r="DPH31" s="381"/>
      <c r="DPI31" s="381"/>
      <c r="DPJ31" s="381"/>
      <c r="DPK31" s="381"/>
      <c r="DPL31" s="381"/>
      <c r="DPM31" s="381"/>
      <c r="DPN31" s="381"/>
      <c r="DPO31" s="381"/>
      <c r="DPP31" s="381"/>
      <c r="DPQ31" s="381"/>
      <c r="DPR31" s="381"/>
      <c r="DPS31" s="381"/>
      <c r="DPT31" s="381"/>
      <c r="DPU31" s="381"/>
      <c r="DPV31" s="381"/>
      <c r="DPW31" s="381"/>
      <c r="DPX31" s="381"/>
      <c r="DPY31" s="381"/>
      <c r="DPZ31" s="381"/>
      <c r="DQA31" s="381"/>
      <c r="DQB31" s="381"/>
      <c r="DQC31" s="381"/>
      <c r="DQD31" s="381"/>
      <c r="DQE31" s="381"/>
      <c r="DQF31" s="381"/>
      <c r="DQG31" s="381"/>
      <c r="DQH31" s="381"/>
      <c r="DQI31" s="381"/>
      <c r="DQJ31" s="381"/>
      <c r="DQK31" s="381"/>
      <c r="DQL31" s="381"/>
      <c r="DQM31" s="381"/>
      <c r="DQN31" s="381"/>
      <c r="DQO31" s="381"/>
      <c r="DQP31" s="381"/>
      <c r="DQQ31" s="381"/>
      <c r="DQR31" s="381"/>
      <c r="DQS31" s="381"/>
      <c r="DQT31" s="381"/>
      <c r="DQU31" s="381"/>
      <c r="DQV31" s="381"/>
      <c r="DQW31" s="381"/>
      <c r="DQX31" s="381"/>
      <c r="DQY31" s="381"/>
      <c r="DQZ31" s="381"/>
      <c r="DRA31" s="381"/>
      <c r="DRB31" s="381"/>
      <c r="DRC31" s="381"/>
      <c r="DRD31" s="381"/>
      <c r="DRE31" s="381"/>
      <c r="DRF31" s="381"/>
      <c r="DRG31" s="381"/>
      <c r="DRH31" s="381"/>
      <c r="DRI31" s="381"/>
      <c r="DRJ31" s="381"/>
      <c r="DRK31" s="381"/>
      <c r="DRL31" s="381"/>
      <c r="DRM31" s="381"/>
      <c r="DRN31" s="381"/>
      <c r="DRO31" s="381"/>
      <c r="DRP31" s="381"/>
      <c r="DRQ31" s="381"/>
      <c r="DRR31" s="381"/>
      <c r="DRS31" s="381"/>
      <c r="DRT31" s="381"/>
      <c r="DRU31" s="381"/>
      <c r="DRV31" s="381"/>
      <c r="DRW31" s="381"/>
      <c r="DRX31" s="381"/>
      <c r="DRY31" s="381"/>
      <c r="DRZ31" s="381"/>
      <c r="DSA31" s="381"/>
      <c r="DSB31" s="381"/>
      <c r="DSC31" s="381"/>
      <c r="DSD31" s="381"/>
      <c r="DSE31" s="381"/>
      <c r="DSF31" s="381"/>
      <c r="DSG31" s="381"/>
      <c r="DSH31" s="381"/>
      <c r="DSI31" s="381"/>
      <c r="DSJ31" s="381"/>
      <c r="DSK31" s="381"/>
      <c r="DSL31" s="381"/>
      <c r="DSM31" s="381"/>
      <c r="DSN31" s="381"/>
      <c r="DSO31" s="381"/>
      <c r="DSP31" s="381"/>
      <c r="DSQ31" s="381"/>
      <c r="DSR31" s="381"/>
      <c r="DSS31" s="381"/>
      <c r="DST31" s="381"/>
      <c r="DSU31" s="381"/>
      <c r="DSV31" s="381"/>
      <c r="DSW31" s="381"/>
      <c r="DSX31" s="381"/>
      <c r="DSY31" s="381"/>
      <c r="DSZ31" s="381"/>
      <c r="DTA31" s="381"/>
      <c r="DTB31" s="381"/>
      <c r="DTC31" s="381"/>
      <c r="DTD31" s="381"/>
      <c r="DTE31" s="381"/>
      <c r="DTF31" s="381"/>
      <c r="DTG31" s="381"/>
      <c r="DTH31" s="381"/>
      <c r="DTI31" s="381"/>
      <c r="DTJ31" s="381"/>
      <c r="DTK31" s="381"/>
      <c r="DTL31" s="381"/>
      <c r="DTM31" s="381"/>
      <c r="DTN31" s="381"/>
      <c r="DTO31" s="381"/>
      <c r="DTP31" s="381"/>
      <c r="DTQ31" s="381"/>
      <c r="DTR31" s="381"/>
      <c r="DTS31" s="381"/>
      <c r="DTT31" s="381"/>
      <c r="DTU31" s="381"/>
      <c r="DTV31" s="381"/>
      <c r="DTW31" s="381"/>
      <c r="DTX31" s="381"/>
      <c r="DTY31" s="381"/>
      <c r="DTZ31" s="381"/>
      <c r="DUA31" s="381"/>
      <c r="DUB31" s="381"/>
      <c r="DUC31" s="381"/>
      <c r="DUD31" s="381"/>
      <c r="DUE31" s="381"/>
      <c r="DUF31" s="381"/>
      <c r="DUG31" s="381"/>
      <c r="DUH31" s="381"/>
      <c r="DUI31" s="381"/>
      <c r="DUJ31" s="381"/>
      <c r="DUK31" s="381"/>
      <c r="DUL31" s="381"/>
      <c r="DUM31" s="381"/>
      <c r="DUN31" s="381"/>
      <c r="DUO31" s="381"/>
      <c r="DUP31" s="381"/>
      <c r="DUQ31" s="381"/>
      <c r="DUR31" s="381"/>
      <c r="DUS31" s="381"/>
      <c r="DUT31" s="381"/>
      <c r="DUU31" s="381"/>
      <c r="DUV31" s="381"/>
      <c r="DUW31" s="381"/>
      <c r="DUX31" s="381"/>
      <c r="DUY31" s="381"/>
      <c r="DUZ31" s="381"/>
      <c r="DVA31" s="381"/>
      <c r="DVB31" s="381"/>
      <c r="DVC31" s="381"/>
      <c r="DVD31" s="381"/>
      <c r="DVE31" s="381"/>
      <c r="DVF31" s="381"/>
      <c r="DVG31" s="381"/>
      <c r="DVH31" s="381"/>
      <c r="DVI31" s="381"/>
      <c r="DVJ31" s="381"/>
      <c r="DVK31" s="381"/>
      <c r="DVL31" s="381"/>
      <c r="DVM31" s="381"/>
      <c r="DVN31" s="381"/>
      <c r="DVO31" s="381"/>
      <c r="DVP31" s="381"/>
      <c r="DVQ31" s="381"/>
      <c r="DVR31" s="381"/>
      <c r="DVS31" s="381"/>
      <c r="DVT31" s="381"/>
      <c r="DVU31" s="381"/>
      <c r="DVV31" s="381"/>
      <c r="DVW31" s="381"/>
      <c r="DVX31" s="381"/>
      <c r="DVY31" s="381"/>
      <c r="DVZ31" s="381"/>
      <c r="DWA31" s="381"/>
      <c r="DWB31" s="381"/>
      <c r="DWC31" s="381"/>
      <c r="DWD31" s="381"/>
      <c r="DWE31" s="381"/>
      <c r="DWF31" s="381"/>
      <c r="DWG31" s="381"/>
      <c r="DWH31" s="381"/>
      <c r="DWI31" s="381"/>
      <c r="DWJ31" s="381"/>
      <c r="DWK31" s="381"/>
      <c r="DWL31" s="381"/>
      <c r="DWM31" s="381"/>
      <c r="DWN31" s="381"/>
      <c r="DWO31" s="381"/>
      <c r="DWP31" s="381"/>
      <c r="DWQ31" s="381"/>
      <c r="DWR31" s="381"/>
      <c r="DWS31" s="381"/>
      <c r="DWT31" s="381"/>
      <c r="DWU31" s="381"/>
      <c r="DWV31" s="381"/>
      <c r="DWW31" s="381"/>
      <c r="DWX31" s="381"/>
      <c r="DWY31" s="381"/>
      <c r="DWZ31" s="381"/>
      <c r="DXA31" s="381"/>
      <c r="DXB31" s="381"/>
      <c r="DXC31" s="381"/>
      <c r="DXD31" s="381"/>
      <c r="DXE31" s="381"/>
      <c r="DXF31" s="381"/>
      <c r="DXG31" s="381"/>
      <c r="DXH31" s="381"/>
      <c r="DXI31" s="381"/>
      <c r="DXJ31" s="381"/>
      <c r="DXK31" s="381"/>
      <c r="DXL31" s="381"/>
      <c r="DXM31" s="381"/>
      <c r="DXN31" s="381"/>
      <c r="DXO31" s="381"/>
      <c r="DXP31" s="381"/>
      <c r="DXQ31" s="381"/>
      <c r="DXR31" s="381"/>
      <c r="DXS31" s="381"/>
      <c r="DXT31" s="381"/>
      <c r="DXU31" s="381"/>
      <c r="DXV31" s="381"/>
      <c r="DXW31" s="381"/>
      <c r="DXX31" s="381"/>
      <c r="DXY31" s="381"/>
      <c r="DXZ31" s="381"/>
      <c r="DYA31" s="381"/>
      <c r="DYB31" s="381"/>
      <c r="DYC31" s="381"/>
      <c r="DYD31" s="381"/>
      <c r="DYE31" s="381"/>
      <c r="DYF31" s="381"/>
      <c r="DYG31" s="381"/>
      <c r="DYH31" s="381"/>
      <c r="DYI31" s="381"/>
      <c r="DYJ31" s="381"/>
      <c r="DYK31" s="381"/>
      <c r="DYL31" s="381"/>
      <c r="DYM31" s="381"/>
      <c r="DYN31" s="381"/>
      <c r="DYO31" s="381"/>
      <c r="DYP31" s="381"/>
      <c r="DYQ31" s="381"/>
      <c r="DYR31" s="381"/>
      <c r="DYS31" s="381"/>
      <c r="DYT31" s="381"/>
      <c r="DYU31" s="381"/>
      <c r="DYV31" s="381"/>
      <c r="DYW31" s="381"/>
      <c r="DYX31" s="381"/>
      <c r="DYY31" s="381"/>
      <c r="DYZ31" s="381"/>
      <c r="DZA31" s="381"/>
      <c r="DZB31" s="381"/>
      <c r="DZC31" s="381"/>
      <c r="DZD31" s="381"/>
      <c r="DZE31" s="381"/>
      <c r="DZF31" s="381"/>
      <c r="DZG31" s="381"/>
      <c r="DZH31" s="381"/>
      <c r="DZI31" s="381"/>
      <c r="DZJ31" s="381"/>
      <c r="DZK31" s="381"/>
      <c r="DZL31" s="381"/>
      <c r="DZM31" s="381"/>
      <c r="DZN31" s="381"/>
      <c r="DZO31" s="381"/>
      <c r="DZP31" s="381"/>
      <c r="DZQ31" s="381"/>
      <c r="DZR31" s="381"/>
      <c r="DZS31" s="381"/>
      <c r="DZT31" s="381"/>
      <c r="DZU31" s="381"/>
      <c r="DZV31" s="381"/>
      <c r="DZW31" s="381"/>
      <c r="DZX31" s="381"/>
      <c r="DZY31" s="381"/>
      <c r="DZZ31" s="381"/>
      <c r="EAA31" s="381"/>
      <c r="EAB31" s="381"/>
      <c r="EAC31" s="381"/>
      <c r="EAD31" s="381"/>
      <c r="EAE31" s="381"/>
      <c r="EAF31" s="381"/>
      <c r="EAG31" s="381"/>
      <c r="EAH31" s="381"/>
      <c r="EAI31" s="381"/>
      <c r="EAJ31" s="381"/>
      <c r="EAK31" s="381"/>
      <c r="EAL31" s="381"/>
      <c r="EAM31" s="381"/>
      <c r="EAN31" s="381"/>
      <c r="EAO31" s="381"/>
      <c r="EAP31" s="381"/>
      <c r="EAQ31" s="381"/>
      <c r="EAR31" s="381"/>
      <c r="EAS31" s="381"/>
      <c r="EAT31" s="381"/>
      <c r="EAU31" s="381"/>
      <c r="EAV31" s="381"/>
      <c r="EAW31" s="381"/>
      <c r="EAX31" s="381"/>
      <c r="EAY31" s="381"/>
      <c r="EAZ31" s="381"/>
      <c r="EBA31" s="381"/>
      <c r="EBB31" s="381"/>
      <c r="EBC31" s="381"/>
      <c r="EBD31" s="381"/>
      <c r="EBE31" s="381"/>
      <c r="EBF31" s="381"/>
      <c r="EBG31" s="381"/>
      <c r="EBH31" s="381"/>
      <c r="EBI31" s="381"/>
      <c r="EBJ31" s="381"/>
      <c r="EBK31" s="381"/>
      <c r="EBL31" s="381"/>
      <c r="EBM31" s="381"/>
      <c r="EBN31" s="381"/>
      <c r="EBO31" s="381"/>
      <c r="EBP31" s="381"/>
      <c r="EBQ31" s="381"/>
      <c r="EBR31" s="381"/>
      <c r="EBS31" s="381"/>
      <c r="EBT31" s="381"/>
      <c r="EBU31" s="381"/>
      <c r="EBV31" s="381"/>
      <c r="EBW31" s="381"/>
      <c r="EBX31" s="381"/>
      <c r="EBY31" s="381"/>
      <c r="EBZ31" s="381"/>
      <c r="ECA31" s="381"/>
      <c r="ECB31" s="381"/>
      <c r="ECC31" s="381"/>
      <c r="ECD31" s="381"/>
      <c r="ECE31" s="381"/>
      <c r="ECF31" s="381"/>
      <c r="ECG31" s="381"/>
      <c r="ECH31" s="381"/>
      <c r="ECI31" s="381"/>
      <c r="ECJ31" s="381"/>
      <c r="ECK31" s="381"/>
      <c r="ECL31" s="381"/>
      <c r="ECM31" s="381"/>
      <c r="ECN31" s="381"/>
      <c r="ECO31" s="381"/>
      <c r="ECP31" s="381"/>
      <c r="ECQ31" s="381"/>
      <c r="ECR31" s="381"/>
      <c r="ECS31" s="381"/>
      <c r="ECT31" s="381"/>
      <c r="ECU31" s="381"/>
      <c r="ECV31" s="381"/>
      <c r="ECW31" s="381"/>
      <c r="ECX31" s="381"/>
      <c r="ECY31" s="381"/>
      <c r="ECZ31" s="381"/>
      <c r="EDA31" s="381"/>
      <c r="EDB31" s="381"/>
      <c r="EDC31" s="381"/>
      <c r="EDD31" s="381"/>
      <c r="EDE31" s="381"/>
      <c r="EDF31" s="381"/>
      <c r="EDG31" s="381"/>
      <c r="EDH31" s="381"/>
      <c r="EDI31" s="381"/>
      <c r="EDJ31" s="381"/>
      <c r="EDK31" s="381"/>
      <c r="EDL31" s="381"/>
      <c r="EDM31" s="381"/>
      <c r="EDN31" s="381"/>
      <c r="EDO31" s="381"/>
      <c r="EDP31" s="381"/>
      <c r="EDQ31" s="381"/>
      <c r="EDR31" s="381"/>
      <c r="EDS31" s="381"/>
      <c r="EDT31" s="381"/>
      <c r="EDU31" s="381"/>
      <c r="EDV31" s="381"/>
      <c r="EDW31" s="381"/>
      <c r="EDX31" s="381"/>
      <c r="EDY31" s="381"/>
      <c r="EDZ31" s="381"/>
      <c r="EEA31" s="381"/>
      <c r="EEB31" s="381"/>
      <c r="EEC31" s="381"/>
      <c r="EED31" s="381"/>
      <c r="EEE31" s="381"/>
      <c r="EEF31" s="381"/>
      <c r="EEG31" s="381"/>
      <c r="EEH31" s="381"/>
      <c r="EEI31" s="381"/>
      <c r="EEJ31" s="381"/>
      <c r="EEK31" s="381"/>
      <c r="EEL31" s="381"/>
      <c r="EEM31" s="381"/>
      <c r="EEN31" s="381"/>
      <c r="EEO31" s="381"/>
      <c r="EEP31" s="381"/>
      <c r="EEQ31" s="381"/>
      <c r="EER31" s="381"/>
      <c r="EES31" s="381"/>
      <c r="EET31" s="381"/>
      <c r="EEU31" s="381"/>
      <c r="EEV31" s="381"/>
      <c r="EEW31" s="381"/>
      <c r="EEX31" s="381"/>
      <c r="EEY31" s="381"/>
      <c r="EEZ31" s="381"/>
      <c r="EFA31" s="381"/>
      <c r="EFB31" s="381"/>
      <c r="EFC31" s="381"/>
      <c r="EFD31" s="381"/>
      <c r="EFE31" s="381"/>
      <c r="EFF31" s="381"/>
      <c r="EFG31" s="381"/>
      <c r="EFH31" s="381"/>
      <c r="EFI31" s="381"/>
      <c r="EFJ31" s="381"/>
      <c r="EFK31" s="381"/>
      <c r="EFL31" s="381"/>
      <c r="EFM31" s="381"/>
      <c r="EFN31" s="381"/>
      <c r="EFO31" s="381"/>
      <c r="EFP31" s="381"/>
      <c r="EFQ31" s="381"/>
      <c r="EFR31" s="381"/>
      <c r="EFS31" s="381"/>
      <c r="EFT31" s="381"/>
      <c r="EFU31" s="381"/>
      <c r="EFV31" s="381"/>
      <c r="EFW31" s="381"/>
      <c r="EFX31" s="381"/>
      <c r="EFY31" s="381"/>
      <c r="EFZ31" s="381"/>
      <c r="EGA31" s="381"/>
      <c r="EGB31" s="381"/>
      <c r="EGC31" s="381"/>
      <c r="EGD31" s="381"/>
      <c r="EGE31" s="381"/>
      <c r="EGF31" s="381"/>
      <c r="EGG31" s="381"/>
      <c r="EGH31" s="381"/>
      <c r="EGI31" s="381"/>
      <c r="EGJ31" s="381"/>
      <c r="EGK31" s="381"/>
      <c r="EGL31" s="381"/>
      <c r="EGM31" s="381"/>
      <c r="EGN31" s="381"/>
      <c r="EGO31" s="381"/>
      <c r="EGP31" s="381"/>
      <c r="EGQ31" s="381"/>
      <c r="EGR31" s="381"/>
      <c r="EGS31" s="381"/>
      <c r="EGT31" s="381"/>
      <c r="EGU31" s="381"/>
      <c r="EGV31" s="381"/>
      <c r="EGW31" s="381"/>
      <c r="EGX31" s="381"/>
      <c r="EGY31" s="381"/>
      <c r="EGZ31" s="381"/>
      <c r="EHA31" s="381"/>
      <c r="EHB31" s="381"/>
      <c r="EHC31" s="381"/>
      <c r="EHD31" s="381"/>
      <c r="EHE31" s="381"/>
      <c r="EHF31" s="381"/>
      <c r="EHG31" s="381"/>
      <c r="EHH31" s="381"/>
      <c r="EHI31" s="381"/>
      <c r="EHJ31" s="381"/>
      <c r="EHK31" s="381"/>
      <c r="EHL31" s="381"/>
      <c r="EHM31" s="381"/>
      <c r="EHN31" s="381"/>
      <c r="EHO31" s="381"/>
      <c r="EHP31" s="381"/>
      <c r="EHQ31" s="381"/>
      <c r="EHR31" s="381"/>
      <c r="EHS31" s="381"/>
      <c r="EHT31" s="381"/>
      <c r="EHU31" s="381"/>
      <c r="EHV31" s="381"/>
      <c r="EHW31" s="381"/>
      <c r="EHX31" s="381"/>
      <c r="EHY31" s="381"/>
      <c r="EHZ31" s="381"/>
      <c r="EIA31" s="381"/>
      <c r="EIB31" s="381"/>
      <c r="EIC31" s="381"/>
      <c r="EID31" s="381"/>
      <c r="EIE31" s="381"/>
      <c r="EIF31" s="381"/>
      <c r="EIG31" s="381"/>
      <c r="EIH31" s="381"/>
      <c r="EII31" s="381"/>
      <c r="EIJ31" s="381"/>
      <c r="EIK31" s="381"/>
      <c r="EIL31" s="381"/>
      <c r="EIM31" s="381"/>
      <c r="EIN31" s="381"/>
      <c r="EIO31" s="381"/>
      <c r="EIP31" s="381"/>
      <c r="EIQ31" s="381"/>
      <c r="EIR31" s="381"/>
      <c r="EIS31" s="381"/>
      <c r="EIT31" s="381"/>
      <c r="EIU31" s="381"/>
      <c r="EIV31" s="381"/>
      <c r="EIW31" s="381"/>
      <c r="EIX31" s="381"/>
      <c r="EIY31" s="381"/>
      <c r="EIZ31" s="381"/>
      <c r="EJA31" s="381"/>
      <c r="EJB31" s="381"/>
      <c r="EJC31" s="381"/>
      <c r="EJD31" s="381"/>
      <c r="EJE31" s="381"/>
      <c r="EJF31" s="381"/>
      <c r="EJG31" s="381"/>
      <c r="EJH31" s="381"/>
      <c r="EJI31" s="381"/>
      <c r="EJJ31" s="381"/>
      <c r="EJK31" s="381"/>
      <c r="EJL31" s="381"/>
      <c r="EJM31" s="381"/>
      <c r="EJN31" s="381"/>
      <c r="EJO31" s="381"/>
      <c r="EJP31" s="381"/>
      <c r="EJQ31" s="381"/>
      <c r="EJR31" s="381"/>
      <c r="EJS31" s="381"/>
      <c r="EJT31" s="381"/>
      <c r="EJU31" s="381"/>
      <c r="EJV31" s="381"/>
      <c r="EJW31" s="381"/>
      <c r="EJX31" s="381"/>
      <c r="EJY31" s="381"/>
      <c r="EJZ31" s="381"/>
      <c r="EKA31" s="381"/>
      <c r="EKB31" s="381"/>
      <c r="EKC31" s="381"/>
      <c r="EKD31" s="381"/>
      <c r="EKE31" s="381"/>
      <c r="EKF31" s="381"/>
      <c r="EKG31" s="381"/>
      <c r="EKH31" s="381"/>
      <c r="EKI31" s="381"/>
      <c r="EKJ31" s="381"/>
      <c r="EKK31" s="381"/>
      <c r="EKL31" s="381"/>
      <c r="EKM31" s="381"/>
      <c r="EKN31" s="381"/>
      <c r="EKO31" s="381"/>
      <c r="EKP31" s="381"/>
      <c r="EKQ31" s="381"/>
      <c r="EKR31" s="381"/>
      <c r="EKS31" s="381"/>
      <c r="EKT31" s="381"/>
      <c r="EKU31" s="381"/>
      <c r="EKV31" s="381"/>
      <c r="EKW31" s="381"/>
      <c r="EKX31" s="381"/>
      <c r="EKY31" s="381"/>
      <c r="EKZ31" s="381"/>
      <c r="ELA31" s="381"/>
      <c r="ELB31" s="381"/>
      <c r="ELC31" s="381"/>
      <c r="ELD31" s="381"/>
      <c r="ELE31" s="381"/>
      <c r="ELF31" s="381"/>
      <c r="ELG31" s="381"/>
      <c r="ELH31" s="381"/>
      <c r="ELI31" s="381"/>
      <c r="ELJ31" s="381"/>
      <c r="ELK31" s="381"/>
      <c r="ELL31" s="381"/>
      <c r="ELM31" s="381"/>
      <c r="ELN31" s="381"/>
      <c r="ELO31" s="381"/>
      <c r="ELP31" s="381"/>
      <c r="ELQ31" s="381"/>
      <c r="ELR31" s="381"/>
      <c r="ELS31" s="381"/>
      <c r="ELT31" s="381"/>
      <c r="ELU31" s="381"/>
      <c r="ELV31" s="381"/>
      <c r="ELW31" s="381"/>
      <c r="ELX31" s="381"/>
      <c r="ELY31" s="381"/>
      <c r="ELZ31" s="381"/>
      <c r="EMA31" s="381"/>
      <c r="EMB31" s="381"/>
      <c r="EMC31" s="381"/>
      <c r="EMD31" s="381"/>
      <c r="EME31" s="381"/>
      <c r="EMF31" s="381"/>
      <c r="EMG31" s="381"/>
      <c r="EMH31" s="381"/>
      <c r="EMI31" s="381"/>
      <c r="EMJ31" s="381"/>
      <c r="EMK31" s="381"/>
      <c r="EML31" s="381"/>
      <c r="EMM31" s="381"/>
      <c r="EMN31" s="381"/>
      <c r="EMO31" s="381"/>
      <c r="EMP31" s="381"/>
      <c r="EMQ31" s="381"/>
      <c r="EMR31" s="381"/>
      <c r="EMS31" s="381"/>
      <c r="EMT31" s="381"/>
      <c r="EMU31" s="381"/>
      <c r="EMV31" s="381"/>
      <c r="EMW31" s="381"/>
      <c r="EMX31" s="381"/>
      <c r="EMY31" s="381"/>
      <c r="EMZ31" s="381"/>
      <c r="ENA31" s="381"/>
      <c r="ENB31" s="381"/>
      <c r="ENC31" s="381"/>
      <c r="END31" s="381"/>
      <c r="ENE31" s="381"/>
      <c r="ENF31" s="381"/>
      <c r="ENG31" s="381"/>
      <c r="ENH31" s="381"/>
      <c r="ENI31" s="381"/>
      <c r="ENJ31" s="381"/>
      <c r="ENK31" s="381"/>
      <c r="ENL31" s="381"/>
      <c r="ENM31" s="381"/>
      <c r="ENN31" s="381"/>
      <c r="ENO31" s="381"/>
      <c r="ENP31" s="381"/>
      <c r="ENQ31" s="381"/>
      <c r="ENR31" s="381"/>
      <c r="ENS31" s="381"/>
      <c r="ENT31" s="381"/>
      <c r="ENU31" s="381"/>
      <c r="ENV31" s="381"/>
      <c r="ENW31" s="381"/>
      <c r="ENX31" s="381"/>
      <c r="ENY31" s="381"/>
      <c r="ENZ31" s="381"/>
      <c r="EOA31" s="381"/>
      <c r="EOB31" s="381"/>
      <c r="EOC31" s="381"/>
      <c r="EOD31" s="381"/>
      <c r="EOE31" s="381"/>
      <c r="EOF31" s="381"/>
      <c r="EOG31" s="381"/>
      <c r="EOH31" s="381"/>
      <c r="EOI31" s="381"/>
      <c r="EOJ31" s="381"/>
      <c r="EOK31" s="381"/>
      <c r="EOL31" s="381"/>
      <c r="EOM31" s="381"/>
      <c r="EON31" s="381"/>
      <c r="EOO31" s="381"/>
      <c r="EOP31" s="381"/>
      <c r="EOQ31" s="381"/>
      <c r="EOR31" s="381"/>
      <c r="EOS31" s="381"/>
      <c r="EOT31" s="381"/>
      <c r="EOU31" s="381"/>
      <c r="EOV31" s="381"/>
      <c r="EOW31" s="381"/>
      <c r="EOX31" s="381"/>
      <c r="EOY31" s="381"/>
      <c r="EOZ31" s="381"/>
      <c r="EPA31" s="381"/>
      <c r="EPB31" s="381"/>
      <c r="EPC31" s="381"/>
      <c r="EPD31" s="381"/>
      <c r="EPE31" s="381"/>
      <c r="EPF31" s="381"/>
      <c r="EPG31" s="381"/>
      <c r="EPH31" s="381"/>
      <c r="EPI31" s="381"/>
      <c r="EPJ31" s="381"/>
      <c r="EPK31" s="381"/>
      <c r="EPL31" s="381"/>
      <c r="EPM31" s="381"/>
      <c r="EPN31" s="381"/>
      <c r="EPO31" s="381"/>
      <c r="EPP31" s="381"/>
      <c r="EPQ31" s="381"/>
      <c r="EPR31" s="381"/>
      <c r="EPS31" s="381"/>
      <c r="EPT31" s="381"/>
      <c r="EPU31" s="381"/>
      <c r="EPV31" s="381"/>
      <c r="EPW31" s="381"/>
      <c r="EPX31" s="381"/>
      <c r="EPY31" s="381"/>
      <c r="EPZ31" s="381"/>
      <c r="EQA31" s="381"/>
      <c r="EQB31" s="381"/>
      <c r="EQC31" s="381"/>
      <c r="EQD31" s="381"/>
      <c r="EQE31" s="381"/>
      <c r="EQF31" s="381"/>
      <c r="EQG31" s="381"/>
      <c r="EQH31" s="381"/>
      <c r="EQI31" s="381"/>
      <c r="EQJ31" s="381"/>
      <c r="EQK31" s="381"/>
      <c r="EQL31" s="381"/>
      <c r="EQM31" s="381"/>
      <c r="EQN31" s="381"/>
      <c r="EQO31" s="381"/>
      <c r="EQP31" s="381"/>
      <c r="EQQ31" s="381"/>
      <c r="EQR31" s="381"/>
      <c r="EQS31" s="381"/>
      <c r="EQT31" s="381"/>
      <c r="EQU31" s="381"/>
      <c r="EQV31" s="381"/>
      <c r="EQW31" s="381"/>
      <c r="EQX31" s="381"/>
      <c r="EQY31" s="381"/>
      <c r="EQZ31" s="381"/>
      <c r="ERA31" s="381"/>
      <c r="ERB31" s="381"/>
      <c r="ERC31" s="381"/>
      <c r="ERD31" s="381"/>
      <c r="ERE31" s="381"/>
      <c r="ERF31" s="381"/>
      <c r="ERG31" s="381"/>
      <c r="ERH31" s="381"/>
      <c r="ERI31" s="381"/>
      <c r="ERJ31" s="381"/>
      <c r="ERK31" s="381"/>
      <c r="ERL31" s="381"/>
      <c r="ERM31" s="381"/>
      <c r="ERN31" s="381"/>
      <c r="ERO31" s="381"/>
      <c r="ERP31" s="381"/>
      <c r="ERQ31" s="381"/>
      <c r="ERR31" s="381"/>
      <c r="ERS31" s="381"/>
      <c r="ERT31" s="381"/>
      <c r="ERU31" s="381"/>
      <c r="ERV31" s="381"/>
      <c r="ERW31" s="381"/>
      <c r="ERX31" s="381"/>
      <c r="ERY31" s="381"/>
      <c r="ERZ31" s="381"/>
      <c r="ESA31" s="381"/>
      <c r="ESB31" s="381"/>
      <c r="ESC31" s="381"/>
      <c r="ESD31" s="381"/>
      <c r="ESE31" s="381"/>
      <c r="ESF31" s="381"/>
      <c r="ESG31" s="381"/>
      <c r="ESH31" s="381"/>
      <c r="ESI31" s="381"/>
      <c r="ESJ31" s="381"/>
      <c r="ESK31" s="381"/>
      <c r="ESL31" s="381"/>
      <c r="ESM31" s="381"/>
      <c r="ESN31" s="381"/>
      <c r="ESO31" s="381"/>
      <c r="ESP31" s="381"/>
      <c r="ESQ31" s="381"/>
      <c r="ESR31" s="381"/>
      <c r="ESS31" s="381"/>
      <c r="EST31" s="381"/>
      <c r="ESU31" s="381"/>
      <c r="ESV31" s="381"/>
      <c r="ESW31" s="381"/>
      <c r="ESX31" s="381"/>
      <c r="ESY31" s="381"/>
      <c r="ESZ31" s="381"/>
      <c r="ETA31" s="381"/>
      <c r="ETB31" s="381"/>
      <c r="ETC31" s="381"/>
      <c r="ETD31" s="381"/>
      <c r="ETE31" s="381"/>
      <c r="ETF31" s="381"/>
      <c r="ETG31" s="381"/>
      <c r="ETH31" s="381"/>
      <c r="ETI31" s="381"/>
      <c r="ETJ31" s="381"/>
      <c r="ETK31" s="381"/>
      <c r="ETL31" s="381"/>
      <c r="ETM31" s="381"/>
      <c r="ETN31" s="381"/>
      <c r="ETO31" s="381"/>
      <c r="ETP31" s="381"/>
      <c r="ETQ31" s="381"/>
      <c r="ETR31" s="381"/>
      <c r="ETS31" s="381"/>
      <c r="ETT31" s="381"/>
      <c r="ETU31" s="381"/>
      <c r="ETV31" s="381"/>
      <c r="ETW31" s="381"/>
      <c r="ETX31" s="381"/>
      <c r="ETY31" s="381"/>
      <c r="ETZ31" s="381"/>
      <c r="EUA31" s="381"/>
      <c r="EUB31" s="381"/>
      <c r="EUC31" s="381"/>
      <c r="EUD31" s="381"/>
      <c r="EUE31" s="381"/>
      <c r="EUF31" s="381"/>
      <c r="EUG31" s="381"/>
      <c r="EUH31" s="381"/>
      <c r="EUI31" s="381"/>
      <c r="EUJ31" s="381"/>
      <c r="EUK31" s="381"/>
      <c r="EUL31" s="381"/>
      <c r="EUM31" s="381"/>
      <c r="EUN31" s="381"/>
      <c r="EUO31" s="381"/>
      <c r="EUP31" s="381"/>
      <c r="EUQ31" s="381"/>
      <c r="EUR31" s="381"/>
      <c r="EUS31" s="381"/>
      <c r="EUT31" s="381"/>
      <c r="EUU31" s="381"/>
      <c r="EUV31" s="381"/>
      <c r="EUW31" s="381"/>
      <c r="EUX31" s="381"/>
      <c r="EUY31" s="381"/>
      <c r="EUZ31" s="381"/>
      <c r="EVA31" s="381"/>
      <c r="EVB31" s="381"/>
      <c r="EVC31" s="381"/>
      <c r="EVD31" s="381"/>
      <c r="EVE31" s="381"/>
      <c r="EVF31" s="381"/>
      <c r="EVG31" s="381"/>
      <c r="EVH31" s="381"/>
      <c r="EVI31" s="381"/>
      <c r="EVJ31" s="381"/>
      <c r="EVK31" s="381"/>
      <c r="EVL31" s="381"/>
      <c r="EVM31" s="381"/>
      <c r="EVN31" s="381"/>
      <c r="EVO31" s="381"/>
      <c r="EVP31" s="381"/>
      <c r="EVQ31" s="381"/>
      <c r="EVR31" s="381"/>
      <c r="EVS31" s="381"/>
      <c r="EVT31" s="381"/>
      <c r="EVU31" s="381"/>
      <c r="EVV31" s="381"/>
      <c r="EVW31" s="381"/>
      <c r="EVX31" s="381"/>
      <c r="EVY31" s="381"/>
      <c r="EVZ31" s="381"/>
      <c r="EWA31" s="381"/>
      <c r="EWB31" s="381"/>
      <c r="EWC31" s="381"/>
      <c r="EWD31" s="381"/>
      <c r="EWE31" s="381"/>
      <c r="EWF31" s="381"/>
      <c r="EWG31" s="381"/>
      <c r="EWH31" s="381"/>
      <c r="EWI31" s="381"/>
      <c r="EWJ31" s="381"/>
      <c r="EWK31" s="381"/>
      <c r="EWL31" s="381"/>
      <c r="EWM31" s="381"/>
      <c r="EWN31" s="381"/>
      <c r="EWO31" s="381"/>
      <c r="EWP31" s="381"/>
      <c r="EWQ31" s="381"/>
      <c r="EWR31" s="381"/>
      <c r="EWS31" s="381"/>
      <c r="EWT31" s="381"/>
      <c r="EWU31" s="381"/>
      <c r="EWV31" s="381"/>
      <c r="EWW31" s="381"/>
      <c r="EWX31" s="381"/>
      <c r="EWY31" s="381"/>
      <c r="EWZ31" s="381"/>
      <c r="EXA31" s="381"/>
      <c r="EXB31" s="381"/>
      <c r="EXC31" s="381"/>
      <c r="EXD31" s="381"/>
      <c r="EXE31" s="381"/>
      <c r="EXF31" s="381"/>
      <c r="EXG31" s="381"/>
      <c r="EXH31" s="381"/>
      <c r="EXI31" s="381"/>
      <c r="EXJ31" s="381"/>
      <c r="EXK31" s="381"/>
      <c r="EXL31" s="381"/>
      <c r="EXM31" s="381"/>
      <c r="EXN31" s="381"/>
      <c r="EXO31" s="381"/>
      <c r="EXP31" s="381"/>
      <c r="EXQ31" s="381"/>
      <c r="EXR31" s="381"/>
      <c r="EXS31" s="381"/>
      <c r="EXT31" s="381"/>
      <c r="EXU31" s="381"/>
      <c r="EXV31" s="381"/>
      <c r="EXW31" s="381"/>
      <c r="EXX31" s="381"/>
      <c r="EXY31" s="381"/>
      <c r="EXZ31" s="381"/>
      <c r="EYA31" s="381"/>
      <c r="EYB31" s="381"/>
      <c r="EYC31" s="381"/>
      <c r="EYD31" s="381"/>
      <c r="EYE31" s="381"/>
      <c r="EYF31" s="381"/>
      <c r="EYG31" s="381"/>
      <c r="EYH31" s="381"/>
      <c r="EYI31" s="381"/>
      <c r="EYJ31" s="381"/>
      <c r="EYK31" s="381"/>
      <c r="EYL31" s="381"/>
      <c r="EYM31" s="381"/>
      <c r="EYN31" s="381"/>
      <c r="EYO31" s="381"/>
      <c r="EYP31" s="381"/>
      <c r="EYQ31" s="381"/>
      <c r="EYR31" s="381"/>
      <c r="EYS31" s="381"/>
      <c r="EYT31" s="381"/>
      <c r="EYU31" s="381"/>
      <c r="EYV31" s="381"/>
      <c r="EYW31" s="381"/>
      <c r="EYX31" s="381"/>
      <c r="EYY31" s="381"/>
      <c r="EYZ31" s="381"/>
      <c r="EZA31" s="381"/>
      <c r="EZB31" s="381"/>
      <c r="EZC31" s="381"/>
      <c r="EZD31" s="381"/>
      <c r="EZE31" s="381"/>
      <c r="EZF31" s="381"/>
      <c r="EZG31" s="381"/>
      <c r="EZH31" s="381"/>
      <c r="EZI31" s="381"/>
      <c r="EZJ31" s="381"/>
      <c r="EZK31" s="381"/>
      <c r="EZL31" s="381"/>
      <c r="EZM31" s="381"/>
      <c r="EZN31" s="381"/>
      <c r="EZO31" s="381"/>
      <c r="EZP31" s="381"/>
      <c r="EZQ31" s="381"/>
      <c r="EZR31" s="381"/>
      <c r="EZS31" s="381"/>
      <c r="EZT31" s="381"/>
      <c r="EZU31" s="381"/>
      <c r="EZV31" s="381"/>
      <c r="EZW31" s="381"/>
      <c r="EZX31" s="381"/>
      <c r="EZY31" s="381"/>
      <c r="EZZ31" s="381"/>
      <c r="FAA31" s="381"/>
      <c r="FAB31" s="381"/>
      <c r="FAC31" s="381"/>
      <c r="FAD31" s="381"/>
      <c r="FAE31" s="381"/>
      <c r="FAF31" s="381"/>
      <c r="FAG31" s="381"/>
      <c r="FAH31" s="381"/>
      <c r="FAI31" s="381"/>
      <c r="FAJ31" s="381"/>
      <c r="FAK31" s="381"/>
      <c r="FAL31" s="381"/>
      <c r="FAM31" s="381"/>
      <c r="FAN31" s="381"/>
      <c r="FAO31" s="381"/>
      <c r="FAP31" s="381"/>
      <c r="FAQ31" s="381"/>
      <c r="FAR31" s="381"/>
      <c r="FAS31" s="381"/>
      <c r="FAT31" s="381"/>
      <c r="FAU31" s="381"/>
      <c r="FAV31" s="381"/>
      <c r="FAW31" s="381"/>
      <c r="FAX31" s="381"/>
      <c r="FAY31" s="381"/>
      <c r="FAZ31" s="381"/>
      <c r="FBA31" s="381"/>
      <c r="FBB31" s="381"/>
      <c r="FBC31" s="381"/>
      <c r="FBD31" s="381"/>
      <c r="FBE31" s="381"/>
      <c r="FBF31" s="381"/>
      <c r="FBG31" s="381"/>
      <c r="FBH31" s="381"/>
      <c r="FBI31" s="381"/>
      <c r="FBJ31" s="381"/>
      <c r="FBK31" s="381"/>
      <c r="FBL31" s="381"/>
      <c r="FBM31" s="381"/>
      <c r="FBN31" s="381"/>
      <c r="FBO31" s="381"/>
      <c r="FBP31" s="381"/>
      <c r="FBQ31" s="381"/>
      <c r="FBR31" s="381"/>
      <c r="FBS31" s="381"/>
      <c r="FBT31" s="381"/>
      <c r="FBU31" s="381"/>
      <c r="FBV31" s="381"/>
      <c r="FBW31" s="381"/>
      <c r="FBX31" s="381"/>
      <c r="FBY31" s="381"/>
      <c r="FBZ31" s="381"/>
      <c r="FCA31" s="381"/>
      <c r="FCB31" s="381"/>
      <c r="FCC31" s="381"/>
      <c r="FCD31" s="381"/>
      <c r="FCE31" s="381"/>
      <c r="FCF31" s="381"/>
      <c r="FCG31" s="381"/>
      <c r="FCH31" s="381"/>
      <c r="FCI31" s="381"/>
      <c r="FCJ31" s="381"/>
      <c r="FCK31" s="381"/>
      <c r="FCL31" s="381"/>
      <c r="FCM31" s="381"/>
      <c r="FCN31" s="381"/>
      <c r="FCO31" s="381"/>
      <c r="FCP31" s="381"/>
      <c r="FCQ31" s="381"/>
      <c r="FCR31" s="381"/>
      <c r="FCS31" s="381"/>
      <c r="FCT31" s="381"/>
      <c r="FCU31" s="381"/>
      <c r="FCV31" s="381"/>
      <c r="FCW31" s="381"/>
      <c r="FCX31" s="381"/>
      <c r="FCY31" s="381"/>
      <c r="FCZ31" s="381"/>
      <c r="FDA31" s="381"/>
      <c r="FDB31" s="381"/>
      <c r="FDC31" s="381"/>
      <c r="FDD31" s="381"/>
      <c r="FDE31" s="381"/>
      <c r="FDF31" s="381"/>
      <c r="FDG31" s="381"/>
      <c r="FDH31" s="381"/>
      <c r="FDI31" s="381"/>
      <c r="FDJ31" s="381"/>
      <c r="FDK31" s="381"/>
      <c r="FDL31" s="381"/>
      <c r="FDM31" s="381"/>
      <c r="FDN31" s="381"/>
      <c r="FDO31" s="381"/>
      <c r="FDP31" s="381"/>
      <c r="FDQ31" s="381"/>
      <c r="FDR31" s="381"/>
      <c r="FDS31" s="381"/>
      <c r="FDT31" s="381"/>
      <c r="FDU31" s="381"/>
      <c r="FDV31" s="381"/>
      <c r="FDW31" s="381"/>
      <c r="FDX31" s="381"/>
      <c r="FDY31" s="381"/>
      <c r="FDZ31" s="381"/>
      <c r="FEA31" s="381"/>
      <c r="FEB31" s="381"/>
      <c r="FEC31" s="381"/>
      <c r="FED31" s="381"/>
      <c r="FEE31" s="381"/>
      <c r="FEF31" s="381"/>
      <c r="FEG31" s="381"/>
      <c r="FEH31" s="381"/>
      <c r="FEI31" s="381"/>
      <c r="FEJ31" s="381"/>
      <c r="FEK31" s="381"/>
      <c r="FEL31" s="381"/>
      <c r="FEM31" s="381"/>
      <c r="FEN31" s="381"/>
      <c r="FEO31" s="381"/>
      <c r="FEP31" s="381"/>
      <c r="FEQ31" s="381"/>
      <c r="FER31" s="381"/>
      <c r="FES31" s="381"/>
      <c r="FET31" s="381"/>
      <c r="FEU31" s="381"/>
      <c r="FEV31" s="381"/>
      <c r="FEW31" s="381"/>
      <c r="FEX31" s="381"/>
      <c r="FEY31" s="381"/>
      <c r="FEZ31" s="381"/>
      <c r="FFA31" s="381"/>
      <c r="FFB31" s="381"/>
      <c r="FFC31" s="381"/>
      <c r="FFD31" s="381"/>
      <c r="FFE31" s="381"/>
      <c r="FFF31" s="381"/>
      <c r="FFG31" s="381"/>
      <c r="FFH31" s="381"/>
      <c r="FFI31" s="381"/>
      <c r="FFJ31" s="381"/>
      <c r="FFK31" s="381"/>
      <c r="FFL31" s="381"/>
      <c r="FFM31" s="381"/>
      <c r="FFN31" s="381"/>
      <c r="FFO31" s="381"/>
      <c r="FFP31" s="381"/>
      <c r="FFQ31" s="381"/>
      <c r="FFR31" s="381"/>
      <c r="FFS31" s="381"/>
      <c r="FFT31" s="381"/>
      <c r="FFU31" s="381"/>
      <c r="FFV31" s="381"/>
      <c r="FFW31" s="381"/>
      <c r="FFX31" s="381"/>
      <c r="FFY31" s="381"/>
      <c r="FFZ31" s="381"/>
      <c r="FGA31" s="381"/>
      <c r="FGB31" s="381"/>
      <c r="FGC31" s="381"/>
      <c r="FGD31" s="381"/>
      <c r="FGE31" s="381"/>
      <c r="FGF31" s="381"/>
      <c r="FGG31" s="381"/>
      <c r="FGH31" s="381"/>
      <c r="FGI31" s="381"/>
      <c r="FGJ31" s="381"/>
      <c r="FGK31" s="381"/>
      <c r="FGL31" s="381"/>
      <c r="FGM31" s="381"/>
      <c r="FGN31" s="381"/>
      <c r="FGO31" s="381"/>
      <c r="FGP31" s="381"/>
      <c r="FGQ31" s="381"/>
      <c r="FGR31" s="381"/>
      <c r="FGS31" s="381"/>
      <c r="FGT31" s="381"/>
      <c r="FGU31" s="381"/>
      <c r="FGV31" s="381"/>
      <c r="FGW31" s="381"/>
      <c r="FGX31" s="381"/>
      <c r="FGY31" s="381"/>
      <c r="FGZ31" s="381"/>
      <c r="FHA31" s="381"/>
      <c r="FHB31" s="381"/>
      <c r="FHC31" s="381"/>
      <c r="FHD31" s="381"/>
      <c r="FHE31" s="381"/>
      <c r="FHF31" s="381"/>
      <c r="FHG31" s="381"/>
      <c r="FHH31" s="381"/>
      <c r="FHI31" s="381"/>
      <c r="FHJ31" s="381"/>
      <c r="FHK31" s="381"/>
      <c r="FHL31" s="381"/>
      <c r="FHM31" s="381"/>
      <c r="FHN31" s="381"/>
      <c r="FHO31" s="381"/>
      <c r="FHP31" s="381"/>
      <c r="FHQ31" s="381"/>
      <c r="FHR31" s="381"/>
      <c r="FHS31" s="381"/>
      <c r="FHT31" s="381"/>
      <c r="FHU31" s="381"/>
      <c r="FHV31" s="381"/>
      <c r="FHW31" s="381"/>
      <c r="FHX31" s="381"/>
      <c r="FHY31" s="381"/>
      <c r="FHZ31" s="381"/>
      <c r="FIA31" s="381"/>
      <c r="FIB31" s="381"/>
      <c r="FIC31" s="381"/>
      <c r="FID31" s="381"/>
      <c r="FIE31" s="381"/>
      <c r="FIF31" s="381"/>
      <c r="FIG31" s="381"/>
      <c r="FIH31" s="381"/>
      <c r="FII31" s="381"/>
      <c r="FIJ31" s="381"/>
      <c r="FIK31" s="381"/>
      <c r="FIL31" s="381"/>
      <c r="FIM31" s="381"/>
      <c r="FIN31" s="381"/>
      <c r="FIO31" s="381"/>
      <c r="FIP31" s="381"/>
      <c r="FIQ31" s="381"/>
      <c r="FIR31" s="381"/>
      <c r="FIS31" s="381"/>
      <c r="FIT31" s="381"/>
      <c r="FIU31" s="381"/>
      <c r="FIV31" s="381"/>
      <c r="FIW31" s="381"/>
      <c r="FIX31" s="381"/>
      <c r="FIY31" s="381"/>
      <c r="FIZ31" s="381"/>
      <c r="FJA31" s="381"/>
      <c r="FJB31" s="381"/>
      <c r="FJC31" s="381"/>
      <c r="FJD31" s="381"/>
      <c r="FJE31" s="381"/>
      <c r="FJF31" s="381"/>
      <c r="FJG31" s="381"/>
      <c r="FJH31" s="381"/>
      <c r="FJI31" s="381"/>
      <c r="FJJ31" s="381"/>
      <c r="FJK31" s="381"/>
      <c r="FJL31" s="381"/>
      <c r="FJM31" s="381"/>
      <c r="FJN31" s="381"/>
      <c r="FJO31" s="381"/>
      <c r="FJP31" s="381"/>
      <c r="FJQ31" s="381"/>
      <c r="FJR31" s="381"/>
      <c r="FJS31" s="381"/>
      <c r="FJT31" s="381"/>
      <c r="FJU31" s="381"/>
      <c r="FJV31" s="381"/>
      <c r="FJW31" s="381"/>
      <c r="FJX31" s="381"/>
      <c r="FJY31" s="381"/>
      <c r="FJZ31" s="381"/>
      <c r="FKA31" s="381"/>
      <c r="FKB31" s="381"/>
      <c r="FKC31" s="381"/>
      <c r="FKD31" s="381"/>
      <c r="FKE31" s="381"/>
      <c r="FKF31" s="381"/>
      <c r="FKG31" s="381"/>
      <c r="FKH31" s="381"/>
      <c r="FKI31" s="381"/>
      <c r="FKJ31" s="381"/>
      <c r="FKK31" s="381"/>
      <c r="FKL31" s="381"/>
      <c r="FKM31" s="381"/>
      <c r="FKN31" s="381"/>
      <c r="FKO31" s="381"/>
      <c r="FKP31" s="381"/>
      <c r="FKQ31" s="381"/>
      <c r="FKR31" s="381"/>
      <c r="FKS31" s="381"/>
      <c r="FKT31" s="381"/>
      <c r="FKU31" s="381"/>
      <c r="FKV31" s="381"/>
      <c r="FKW31" s="381"/>
      <c r="FKX31" s="381"/>
      <c r="FKY31" s="381"/>
      <c r="FKZ31" s="381"/>
      <c r="FLA31" s="381"/>
      <c r="FLB31" s="381"/>
      <c r="FLC31" s="381"/>
      <c r="FLD31" s="381"/>
      <c r="FLE31" s="381"/>
      <c r="FLF31" s="381"/>
      <c r="FLG31" s="381"/>
      <c r="FLH31" s="381"/>
      <c r="FLI31" s="381"/>
      <c r="FLJ31" s="381"/>
      <c r="FLK31" s="381"/>
      <c r="FLL31" s="381"/>
      <c r="FLM31" s="381"/>
      <c r="FLN31" s="381"/>
      <c r="FLO31" s="381"/>
      <c r="FLP31" s="381"/>
      <c r="FLQ31" s="381"/>
      <c r="FLR31" s="381"/>
      <c r="FLS31" s="381"/>
      <c r="FLT31" s="381"/>
      <c r="FLU31" s="381"/>
      <c r="FLV31" s="381"/>
      <c r="FLW31" s="381"/>
      <c r="FLX31" s="381"/>
      <c r="FLY31" s="381"/>
      <c r="FLZ31" s="381"/>
      <c r="FMA31" s="381"/>
      <c r="FMB31" s="381"/>
      <c r="FMC31" s="381"/>
      <c r="FMD31" s="381"/>
      <c r="FME31" s="381"/>
      <c r="FMF31" s="381"/>
      <c r="FMG31" s="381"/>
      <c r="FMH31" s="381"/>
      <c r="FMI31" s="381"/>
      <c r="FMJ31" s="381"/>
      <c r="FMK31" s="381"/>
      <c r="FML31" s="381"/>
      <c r="FMM31" s="381"/>
      <c r="FMN31" s="381"/>
      <c r="FMO31" s="381"/>
      <c r="FMP31" s="381"/>
      <c r="FMQ31" s="381"/>
      <c r="FMR31" s="381"/>
      <c r="FMS31" s="381"/>
      <c r="FMT31" s="381"/>
      <c r="FMU31" s="381"/>
      <c r="FMV31" s="381"/>
      <c r="FMW31" s="381"/>
      <c r="FMX31" s="381"/>
      <c r="FMY31" s="381"/>
      <c r="FMZ31" s="381"/>
      <c r="FNA31" s="381"/>
      <c r="FNB31" s="381"/>
      <c r="FNC31" s="381"/>
      <c r="FND31" s="381"/>
      <c r="FNE31" s="381"/>
      <c r="FNF31" s="381"/>
      <c r="FNG31" s="381"/>
      <c r="FNH31" s="381"/>
      <c r="FNI31" s="381"/>
      <c r="FNJ31" s="381"/>
      <c r="FNK31" s="381"/>
      <c r="FNL31" s="381"/>
      <c r="FNM31" s="381"/>
      <c r="FNN31" s="381"/>
      <c r="FNO31" s="381"/>
      <c r="FNP31" s="381"/>
      <c r="FNQ31" s="381"/>
      <c r="FNR31" s="381"/>
      <c r="FNS31" s="381"/>
      <c r="FNT31" s="381"/>
      <c r="FNU31" s="381"/>
      <c r="FNV31" s="381"/>
      <c r="FNW31" s="381"/>
      <c r="FNX31" s="381"/>
      <c r="FNY31" s="381"/>
      <c r="FNZ31" s="381"/>
      <c r="FOA31" s="381"/>
      <c r="FOB31" s="381"/>
      <c r="FOC31" s="381"/>
      <c r="FOD31" s="381"/>
      <c r="FOE31" s="381"/>
      <c r="FOF31" s="381"/>
      <c r="FOG31" s="381"/>
      <c r="FOH31" s="381"/>
      <c r="FOI31" s="381"/>
      <c r="FOJ31" s="381"/>
      <c r="FOK31" s="381"/>
      <c r="FOL31" s="381"/>
      <c r="FOM31" s="381"/>
      <c r="FON31" s="381"/>
      <c r="FOO31" s="381"/>
      <c r="FOP31" s="381"/>
      <c r="FOQ31" s="381"/>
      <c r="FOR31" s="381"/>
      <c r="FOS31" s="381"/>
      <c r="FOT31" s="381"/>
      <c r="FOU31" s="381"/>
      <c r="FOV31" s="381"/>
      <c r="FOW31" s="381"/>
      <c r="FOX31" s="381"/>
      <c r="FOY31" s="381"/>
      <c r="FOZ31" s="381"/>
      <c r="FPA31" s="381"/>
      <c r="FPB31" s="381"/>
      <c r="FPC31" s="381"/>
      <c r="FPD31" s="381"/>
      <c r="FPE31" s="381"/>
      <c r="FPF31" s="381"/>
      <c r="FPG31" s="381"/>
      <c r="FPH31" s="381"/>
      <c r="FPI31" s="381"/>
      <c r="FPJ31" s="381"/>
      <c r="FPK31" s="381"/>
      <c r="FPL31" s="381"/>
      <c r="FPM31" s="381"/>
      <c r="FPN31" s="381"/>
      <c r="FPO31" s="381"/>
      <c r="FPP31" s="381"/>
      <c r="FPQ31" s="381"/>
      <c r="FPR31" s="381"/>
      <c r="FPS31" s="381"/>
      <c r="FPT31" s="381"/>
      <c r="FPU31" s="381"/>
      <c r="FPV31" s="381"/>
      <c r="FPW31" s="381"/>
      <c r="FPX31" s="381"/>
      <c r="FPY31" s="381"/>
      <c r="FPZ31" s="381"/>
      <c r="FQA31" s="381"/>
      <c r="FQB31" s="381"/>
      <c r="FQC31" s="381"/>
      <c r="FQD31" s="381"/>
      <c r="FQE31" s="381"/>
      <c r="FQF31" s="381"/>
      <c r="FQG31" s="381"/>
      <c r="FQH31" s="381"/>
      <c r="FQI31" s="381"/>
      <c r="FQJ31" s="381"/>
      <c r="FQK31" s="381"/>
      <c r="FQL31" s="381"/>
      <c r="FQM31" s="381"/>
      <c r="FQN31" s="381"/>
      <c r="FQO31" s="381"/>
      <c r="FQP31" s="381"/>
      <c r="FQQ31" s="381"/>
      <c r="FQR31" s="381"/>
      <c r="FQS31" s="381"/>
      <c r="FQT31" s="381"/>
      <c r="FQU31" s="381"/>
      <c r="FQV31" s="381"/>
      <c r="FQW31" s="381"/>
      <c r="FQX31" s="381"/>
      <c r="FQY31" s="381"/>
      <c r="FQZ31" s="381"/>
      <c r="FRA31" s="381"/>
      <c r="FRB31" s="381"/>
      <c r="FRC31" s="381"/>
      <c r="FRD31" s="381"/>
      <c r="FRE31" s="381"/>
      <c r="FRF31" s="381"/>
      <c r="FRG31" s="381"/>
      <c r="FRH31" s="381"/>
      <c r="FRI31" s="381"/>
      <c r="FRJ31" s="381"/>
      <c r="FRK31" s="381"/>
      <c r="FRL31" s="381"/>
      <c r="FRM31" s="381"/>
      <c r="FRN31" s="381"/>
      <c r="FRO31" s="381"/>
      <c r="FRP31" s="381"/>
      <c r="FRQ31" s="381"/>
      <c r="FRR31" s="381"/>
      <c r="FRS31" s="381"/>
      <c r="FRT31" s="381"/>
      <c r="FRU31" s="381"/>
      <c r="FRV31" s="381"/>
      <c r="FRW31" s="381"/>
      <c r="FRX31" s="381"/>
      <c r="FRY31" s="381"/>
      <c r="FRZ31" s="381"/>
      <c r="FSA31" s="381"/>
      <c r="FSB31" s="381"/>
      <c r="FSC31" s="381"/>
      <c r="FSD31" s="381"/>
      <c r="FSE31" s="381"/>
      <c r="FSF31" s="381"/>
      <c r="FSG31" s="381"/>
      <c r="FSH31" s="381"/>
      <c r="FSI31" s="381"/>
      <c r="FSJ31" s="381"/>
      <c r="FSK31" s="381"/>
      <c r="FSL31" s="381"/>
      <c r="FSM31" s="381"/>
      <c r="FSN31" s="381"/>
      <c r="FSO31" s="381"/>
      <c r="FSP31" s="381"/>
      <c r="FSQ31" s="381"/>
      <c r="FSR31" s="381"/>
      <c r="FSS31" s="381"/>
      <c r="FST31" s="381"/>
      <c r="FSU31" s="381"/>
      <c r="FSV31" s="381"/>
      <c r="FSW31" s="381"/>
      <c r="FSX31" s="381"/>
      <c r="FSY31" s="381"/>
      <c r="FSZ31" s="381"/>
      <c r="FTA31" s="381"/>
      <c r="FTB31" s="381"/>
      <c r="FTC31" s="381"/>
      <c r="FTD31" s="381"/>
      <c r="FTE31" s="381"/>
      <c r="FTF31" s="381"/>
      <c r="FTG31" s="381"/>
      <c r="FTH31" s="381"/>
      <c r="FTI31" s="381"/>
      <c r="FTJ31" s="381"/>
      <c r="FTK31" s="381"/>
      <c r="FTL31" s="381"/>
      <c r="FTM31" s="381"/>
      <c r="FTN31" s="381"/>
      <c r="FTO31" s="381"/>
      <c r="FTP31" s="381"/>
      <c r="FTQ31" s="381"/>
      <c r="FTR31" s="381"/>
      <c r="FTS31" s="381"/>
      <c r="FTT31" s="381"/>
      <c r="FTU31" s="381"/>
      <c r="FTV31" s="381"/>
      <c r="FTW31" s="381"/>
      <c r="FTX31" s="381"/>
      <c r="FTY31" s="381"/>
      <c r="FTZ31" s="381"/>
      <c r="FUA31" s="381"/>
      <c r="FUB31" s="381"/>
      <c r="FUC31" s="381"/>
      <c r="FUD31" s="381"/>
      <c r="FUE31" s="381"/>
      <c r="FUF31" s="381"/>
      <c r="FUG31" s="381"/>
      <c r="FUH31" s="381"/>
      <c r="FUI31" s="381"/>
      <c r="FUJ31" s="381"/>
      <c r="FUK31" s="381"/>
      <c r="FUL31" s="381"/>
      <c r="FUM31" s="381"/>
      <c r="FUN31" s="381"/>
      <c r="FUO31" s="381"/>
      <c r="FUP31" s="381"/>
      <c r="FUQ31" s="381"/>
      <c r="FUR31" s="381"/>
      <c r="FUS31" s="381"/>
      <c r="FUT31" s="381"/>
      <c r="FUU31" s="381"/>
      <c r="FUV31" s="381"/>
      <c r="FUW31" s="381"/>
      <c r="FUX31" s="381"/>
      <c r="FUY31" s="381"/>
      <c r="FUZ31" s="381"/>
      <c r="FVA31" s="381"/>
      <c r="FVB31" s="381"/>
      <c r="FVC31" s="381"/>
      <c r="FVD31" s="381"/>
      <c r="FVE31" s="381"/>
      <c r="FVF31" s="381"/>
      <c r="FVG31" s="381"/>
      <c r="FVH31" s="381"/>
      <c r="FVI31" s="381"/>
      <c r="FVJ31" s="381"/>
      <c r="FVK31" s="381"/>
      <c r="FVL31" s="381"/>
      <c r="FVM31" s="381"/>
      <c r="FVN31" s="381"/>
      <c r="FVO31" s="381"/>
      <c r="FVP31" s="381"/>
      <c r="FVQ31" s="381"/>
      <c r="FVR31" s="381"/>
      <c r="FVS31" s="381"/>
      <c r="FVT31" s="381"/>
      <c r="FVU31" s="381"/>
      <c r="FVV31" s="381"/>
      <c r="FVW31" s="381"/>
      <c r="FVX31" s="381"/>
      <c r="FVY31" s="381"/>
      <c r="FVZ31" s="381"/>
      <c r="FWA31" s="381"/>
      <c r="FWB31" s="381"/>
      <c r="FWC31" s="381"/>
      <c r="FWD31" s="381"/>
      <c r="FWE31" s="381"/>
      <c r="FWF31" s="381"/>
      <c r="FWG31" s="381"/>
      <c r="FWH31" s="381"/>
      <c r="FWI31" s="381"/>
      <c r="FWJ31" s="381"/>
      <c r="FWK31" s="381"/>
      <c r="FWL31" s="381"/>
      <c r="FWM31" s="381"/>
      <c r="FWN31" s="381"/>
      <c r="FWO31" s="381"/>
      <c r="FWP31" s="381"/>
      <c r="FWQ31" s="381"/>
      <c r="FWR31" s="381"/>
      <c r="FWS31" s="381"/>
      <c r="FWT31" s="381"/>
      <c r="FWU31" s="381"/>
      <c r="FWV31" s="381"/>
      <c r="FWW31" s="381"/>
      <c r="FWX31" s="381"/>
      <c r="FWY31" s="381"/>
      <c r="FWZ31" s="381"/>
      <c r="FXA31" s="381"/>
      <c r="FXB31" s="381"/>
      <c r="FXC31" s="381"/>
      <c r="FXD31" s="381"/>
      <c r="FXE31" s="381"/>
      <c r="FXF31" s="381"/>
      <c r="FXG31" s="381"/>
      <c r="FXH31" s="381"/>
      <c r="FXI31" s="381"/>
      <c r="FXJ31" s="381"/>
      <c r="FXK31" s="381"/>
      <c r="FXL31" s="381"/>
      <c r="FXM31" s="381"/>
      <c r="FXN31" s="381"/>
      <c r="FXO31" s="381"/>
      <c r="FXP31" s="381"/>
      <c r="FXQ31" s="381"/>
      <c r="FXR31" s="381"/>
      <c r="FXS31" s="381"/>
      <c r="FXT31" s="381"/>
      <c r="FXU31" s="381"/>
      <c r="FXV31" s="381"/>
      <c r="FXW31" s="381"/>
      <c r="FXX31" s="381"/>
      <c r="FXY31" s="381"/>
      <c r="FXZ31" s="381"/>
      <c r="FYA31" s="381"/>
      <c r="FYB31" s="381"/>
      <c r="FYC31" s="381"/>
      <c r="FYD31" s="381"/>
      <c r="FYE31" s="381"/>
      <c r="FYF31" s="381"/>
      <c r="FYG31" s="381"/>
      <c r="FYH31" s="381"/>
      <c r="FYI31" s="381"/>
      <c r="FYJ31" s="381"/>
      <c r="FYK31" s="381"/>
      <c r="FYL31" s="381"/>
      <c r="FYM31" s="381"/>
      <c r="FYN31" s="381"/>
      <c r="FYO31" s="381"/>
      <c r="FYP31" s="381"/>
      <c r="FYQ31" s="381"/>
      <c r="FYR31" s="381"/>
      <c r="FYS31" s="381"/>
      <c r="FYT31" s="381"/>
      <c r="FYU31" s="381"/>
      <c r="FYV31" s="381"/>
      <c r="FYW31" s="381"/>
      <c r="FYX31" s="381"/>
      <c r="FYY31" s="381"/>
      <c r="FYZ31" s="381"/>
      <c r="FZA31" s="381"/>
      <c r="FZB31" s="381"/>
      <c r="FZC31" s="381"/>
      <c r="FZD31" s="381"/>
      <c r="FZE31" s="381"/>
      <c r="FZF31" s="381"/>
      <c r="FZG31" s="381"/>
      <c r="FZH31" s="381"/>
      <c r="FZI31" s="381"/>
      <c r="FZJ31" s="381"/>
      <c r="FZK31" s="381"/>
      <c r="FZL31" s="381"/>
      <c r="FZM31" s="381"/>
      <c r="FZN31" s="381"/>
      <c r="FZO31" s="381"/>
      <c r="FZP31" s="381"/>
      <c r="FZQ31" s="381"/>
      <c r="FZR31" s="381"/>
      <c r="FZS31" s="381"/>
      <c r="FZT31" s="381"/>
      <c r="FZU31" s="381"/>
      <c r="FZV31" s="381"/>
      <c r="FZW31" s="381"/>
      <c r="FZX31" s="381"/>
      <c r="FZY31" s="381"/>
      <c r="FZZ31" s="381"/>
      <c r="GAA31" s="381"/>
      <c r="GAB31" s="381"/>
      <c r="GAC31" s="381"/>
      <c r="GAD31" s="381"/>
      <c r="GAE31" s="381"/>
      <c r="GAF31" s="381"/>
      <c r="GAG31" s="381"/>
      <c r="GAH31" s="381"/>
      <c r="GAI31" s="381"/>
      <c r="GAJ31" s="381"/>
      <c r="GAK31" s="381"/>
      <c r="GAL31" s="381"/>
      <c r="GAM31" s="381"/>
      <c r="GAN31" s="381"/>
      <c r="GAO31" s="381"/>
      <c r="GAP31" s="381"/>
      <c r="GAQ31" s="381"/>
      <c r="GAR31" s="381"/>
      <c r="GAS31" s="381"/>
      <c r="GAT31" s="381"/>
      <c r="GAU31" s="381"/>
      <c r="GAV31" s="381"/>
      <c r="GAW31" s="381"/>
      <c r="GAX31" s="381"/>
      <c r="GAY31" s="381"/>
      <c r="GAZ31" s="381"/>
      <c r="GBA31" s="381"/>
      <c r="GBB31" s="381"/>
      <c r="GBC31" s="381"/>
      <c r="GBD31" s="381"/>
      <c r="GBE31" s="381"/>
      <c r="GBF31" s="381"/>
      <c r="GBG31" s="381"/>
      <c r="GBH31" s="381"/>
      <c r="GBI31" s="381"/>
      <c r="GBJ31" s="381"/>
      <c r="GBK31" s="381"/>
      <c r="GBL31" s="381"/>
      <c r="GBM31" s="381"/>
      <c r="GBN31" s="381"/>
      <c r="GBO31" s="381"/>
      <c r="GBP31" s="381"/>
      <c r="GBQ31" s="381"/>
      <c r="GBR31" s="381"/>
      <c r="GBS31" s="381"/>
      <c r="GBT31" s="381"/>
      <c r="GBU31" s="381"/>
      <c r="GBV31" s="381"/>
      <c r="GBW31" s="381"/>
      <c r="GBX31" s="381"/>
      <c r="GBY31" s="381"/>
      <c r="GBZ31" s="381"/>
      <c r="GCA31" s="381"/>
      <c r="GCB31" s="381"/>
      <c r="GCC31" s="381"/>
      <c r="GCD31" s="381"/>
      <c r="GCE31" s="381"/>
      <c r="GCF31" s="381"/>
      <c r="GCG31" s="381"/>
      <c r="GCH31" s="381"/>
      <c r="GCI31" s="381"/>
      <c r="GCJ31" s="381"/>
      <c r="GCK31" s="381"/>
      <c r="GCL31" s="381"/>
      <c r="GCM31" s="381"/>
      <c r="GCN31" s="381"/>
      <c r="GCO31" s="381"/>
      <c r="GCP31" s="381"/>
      <c r="GCQ31" s="381"/>
      <c r="GCR31" s="381"/>
      <c r="GCS31" s="381"/>
      <c r="GCT31" s="381"/>
      <c r="GCU31" s="381"/>
      <c r="GCV31" s="381"/>
      <c r="GCW31" s="381"/>
      <c r="GCX31" s="381"/>
      <c r="GCY31" s="381"/>
      <c r="GCZ31" s="381"/>
      <c r="GDA31" s="381"/>
      <c r="GDB31" s="381"/>
      <c r="GDC31" s="381"/>
      <c r="GDD31" s="381"/>
      <c r="GDE31" s="381"/>
      <c r="GDF31" s="381"/>
      <c r="GDG31" s="381"/>
      <c r="GDH31" s="381"/>
      <c r="GDI31" s="381"/>
      <c r="GDJ31" s="381"/>
      <c r="GDK31" s="381"/>
      <c r="GDL31" s="381"/>
      <c r="GDM31" s="381"/>
      <c r="GDN31" s="381"/>
      <c r="GDO31" s="381"/>
      <c r="GDP31" s="381"/>
      <c r="GDQ31" s="381"/>
      <c r="GDR31" s="381"/>
      <c r="GDS31" s="381"/>
      <c r="GDT31" s="381"/>
      <c r="GDU31" s="381"/>
      <c r="GDV31" s="381"/>
      <c r="GDW31" s="381"/>
      <c r="GDX31" s="381"/>
      <c r="GDY31" s="381"/>
      <c r="GDZ31" s="381"/>
      <c r="GEA31" s="381"/>
      <c r="GEB31" s="381"/>
      <c r="GEC31" s="381"/>
      <c r="GED31" s="381"/>
      <c r="GEE31" s="381"/>
      <c r="GEF31" s="381"/>
      <c r="GEG31" s="381"/>
      <c r="GEH31" s="381"/>
      <c r="GEI31" s="381"/>
      <c r="GEJ31" s="381"/>
      <c r="GEK31" s="381"/>
      <c r="GEL31" s="381"/>
      <c r="GEM31" s="381"/>
      <c r="GEN31" s="381"/>
      <c r="GEO31" s="381"/>
      <c r="GEP31" s="381"/>
      <c r="GEQ31" s="381"/>
      <c r="GER31" s="381"/>
      <c r="GES31" s="381"/>
      <c r="GET31" s="381"/>
      <c r="GEU31" s="381"/>
      <c r="GEV31" s="381"/>
      <c r="GEW31" s="381"/>
      <c r="GEX31" s="381"/>
      <c r="GEY31" s="381"/>
      <c r="GEZ31" s="381"/>
      <c r="GFA31" s="381"/>
      <c r="GFB31" s="381"/>
      <c r="GFC31" s="381"/>
      <c r="GFD31" s="381"/>
      <c r="GFE31" s="381"/>
      <c r="GFF31" s="381"/>
      <c r="GFG31" s="381"/>
      <c r="GFH31" s="381"/>
      <c r="GFI31" s="381"/>
      <c r="GFJ31" s="381"/>
      <c r="GFK31" s="381"/>
      <c r="GFL31" s="381"/>
      <c r="GFM31" s="381"/>
      <c r="GFN31" s="381"/>
      <c r="GFO31" s="381"/>
      <c r="GFP31" s="381"/>
      <c r="GFQ31" s="381"/>
      <c r="GFR31" s="381"/>
      <c r="GFS31" s="381"/>
      <c r="GFT31" s="381"/>
      <c r="GFU31" s="381"/>
      <c r="GFV31" s="381"/>
      <c r="GFW31" s="381"/>
      <c r="GFX31" s="381"/>
      <c r="GFY31" s="381"/>
      <c r="GFZ31" s="381"/>
      <c r="GGA31" s="381"/>
      <c r="GGB31" s="381"/>
      <c r="GGC31" s="381"/>
      <c r="GGD31" s="381"/>
      <c r="GGE31" s="381"/>
      <c r="GGF31" s="381"/>
      <c r="GGG31" s="381"/>
      <c r="GGH31" s="381"/>
      <c r="GGI31" s="381"/>
      <c r="GGJ31" s="381"/>
      <c r="GGK31" s="381"/>
      <c r="GGL31" s="381"/>
      <c r="GGM31" s="381"/>
      <c r="GGN31" s="381"/>
      <c r="GGO31" s="381"/>
      <c r="GGP31" s="381"/>
      <c r="GGQ31" s="381"/>
      <c r="GGR31" s="381"/>
      <c r="GGS31" s="381"/>
      <c r="GGT31" s="381"/>
      <c r="GGU31" s="381"/>
      <c r="GGV31" s="381"/>
      <c r="GGW31" s="381"/>
      <c r="GGX31" s="381"/>
      <c r="GGY31" s="381"/>
      <c r="GGZ31" s="381"/>
      <c r="GHA31" s="381"/>
      <c r="GHB31" s="381"/>
      <c r="GHC31" s="381"/>
      <c r="GHD31" s="381"/>
      <c r="GHE31" s="381"/>
      <c r="GHF31" s="381"/>
      <c r="GHG31" s="381"/>
      <c r="GHH31" s="381"/>
      <c r="GHI31" s="381"/>
      <c r="GHJ31" s="381"/>
      <c r="GHK31" s="381"/>
      <c r="GHL31" s="381"/>
      <c r="GHM31" s="381"/>
      <c r="GHN31" s="381"/>
      <c r="GHO31" s="381"/>
      <c r="GHP31" s="381"/>
      <c r="GHQ31" s="381"/>
      <c r="GHR31" s="381"/>
      <c r="GHS31" s="381"/>
      <c r="GHT31" s="381"/>
      <c r="GHU31" s="381"/>
      <c r="GHV31" s="381"/>
      <c r="GHW31" s="381"/>
      <c r="GHX31" s="381"/>
      <c r="GHY31" s="381"/>
      <c r="GHZ31" s="381"/>
      <c r="GIA31" s="381"/>
      <c r="GIB31" s="381"/>
      <c r="GIC31" s="381"/>
      <c r="GID31" s="381"/>
      <c r="GIE31" s="381"/>
      <c r="GIF31" s="381"/>
      <c r="GIG31" s="381"/>
      <c r="GIH31" s="381"/>
      <c r="GII31" s="381"/>
      <c r="GIJ31" s="381"/>
      <c r="GIK31" s="381"/>
      <c r="GIL31" s="381"/>
      <c r="GIM31" s="381"/>
      <c r="GIN31" s="381"/>
      <c r="GIO31" s="381"/>
      <c r="GIP31" s="381"/>
      <c r="GIQ31" s="381"/>
      <c r="GIR31" s="381"/>
      <c r="GIS31" s="381"/>
      <c r="GIT31" s="381"/>
      <c r="GIU31" s="381"/>
      <c r="GIV31" s="381"/>
      <c r="GIW31" s="381"/>
      <c r="GIX31" s="381"/>
      <c r="GIY31" s="381"/>
      <c r="GIZ31" s="381"/>
      <c r="GJA31" s="381"/>
      <c r="GJB31" s="381"/>
      <c r="GJC31" s="381"/>
      <c r="GJD31" s="381"/>
      <c r="GJE31" s="381"/>
      <c r="GJF31" s="381"/>
      <c r="GJG31" s="381"/>
      <c r="GJH31" s="381"/>
      <c r="GJI31" s="381"/>
      <c r="GJJ31" s="381"/>
      <c r="GJK31" s="381"/>
      <c r="GJL31" s="381"/>
      <c r="GJM31" s="381"/>
      <c r="GJN31" s="381"/>
      <c r="GJO31" s="381"/>
      <c r="GJP31" s="381"/>
      <c r="GJQ31" s="381"/>
      <c r="GJR31" s="381"/>
      <c r="GJS31" s="381"/>
      <c r="GJT31" s="381"/>
      <c r="GJU31" s="381"/>
      <c r="GJV31" s="381"/>
      <c r="GJW31" s="381"/>
      <c r="GJX31" s="381"/>
      <c r="GJY31" s="381"/>
      <c r="GJZ31" s="381"/>
      <c r="GKA31" s="381"/>
      <c r="GKB31" s="381"/>
      <c r="GKC31" s="381"/>
      <c r="GKD31" s="381"/>
      <c r="GKE31" s="381"/>
      <c r="GKF31" s="381"/>
      <c r="GKG31" s="381"/>
      <c r="GKH31" s="381"/>
      <c r="GKI31" s="381"/>
      <c r="GKJ31" s="381"/>
      <c r="GKK31" s="381"/>
      <c r="GKL31" s="381"/>
      <c r="GKM31" s="381"/>
      <c r="GKN31" s="381"/>
      <c r="GKO31" s="381"/>
      <c r="GKP31" s="381"/>
      <c r="GKQ31" s="381"/>
      <c r="GKR31" s="381"/>
      <c r="GKS31" s="381"/>
      <c r="GKT31" s="381"/>
      <c r="GKU31" s="381"/>
      <c r="GKV31" s="381"/>
      <c r="GKW31" s="381"/>
      <c r="GKX31" s="381"/>
      <c r="GKY31" s="381"/>
      <c r="GKZ31" s="381"/>
      <c r="GLA31" s="381"/>
      <c r="GLB31" s="381"/>
      <c r="GLC31" s="381"/>
      <c r="GLD31" s="381"/>
      <c r="GLE31" s="381"/>
      <c r="GLF31" s="381"/>
      <c r="GLG31" s="381"/>
      <c r="GLH31" s="381"/>
      <c r="GLI31" s="381"/>
      <c r="GLJ31" s="381"/>
      <c r="GLK31" s="381"/>
      <c r="GLL31" s="381"/>
      <c r="GLM31" s="381"/>
      <c r="GLN31" s="381"/>
      <c r="GLO31" s="381"/>
      <c r="GLP31" s="381"/>
      <c r="GLQ31" s="381"/>
      <c r="GLR31" s="381"/>
      <c r="GLS31" s="381"/>
      <c r="GLT31" s="381"/>
      <c r="GLU31" s="381"/>
      <c r="GLV31" s="381"/>
      <c r="GLW31" s="381"/>
      <c r="GLX31" s="381"/>
      <c r="GLY31" s="381"/>
      <c r="GLZ31" s="381"/>
      <c r="GMA31" s="381"/>
      <c r="GMB31" s="381"/>
      <c r="GMC31" s="381"/>
      <c r="GMD31" s="381"/>
      <c r="GME31" s="381"/>
      <c r="GMF31" s="381"/>
      <c r="GMG31" s="381"/>
      <c r="GMH31" s="381"/>
      <c r="GMI31" s="381"/>
      <c r="GMJ31" s="381"/>
      <c r="GMK31" s="381"/>
      <c r="GML31" s="381"/>
      <c r="GMM31" s="381"/>
      <c r="GMN31" s="381"/>
      <c r="GMO31" s="381"/>
      <c r="GMP31" s="381"/>
      <c r="GMQ31" s="381"/>
      <c r="GMR31" s="381"/>
      <c r="GMS31" s="381"/>
      <c r="GMT31" s="381"/>
      <c r="GMU31" s="381"/>
      <c r="GMV31" s="381"/>
      <c r="GMW31" s="381"/>
      <c r="GMX31" s="381"/>
      <c r="GMY31" s="381"/>
      <c r="GMZ31" s="381"/>
      <c r="GNA31" s="381"/>
      <c r="GNB31" s="381"/>
      <c r="GNC31" s="381"/>
      <c r="GND31" s="381"/>
      <c r="GNE31" s="381"/>
      <c r="GNF31" s="381"/>
      <c r="GNG31" s="381"/>
      <c r="GNH31" s="381"/>
      <c r="GNI31" s="381"/>
      <c r="GNJ31" s="381"/>
      <c r="GNK31" s="381"/>
      <c r="GNL31" s="381"/>
      <c r="GNM31" s="381"/>
      <c r="GNN31" s="381"/>
      <c r="GNO31" s="381"/>
      <c r="GNP31" s="381"/>
      <c r="GNQ31" s="381"/>
      <c r="GNR31" s="381"/>
      <c r="GNS31" s="381"/>
      <c r="GNT31" s="381"/>
      <c r="GNU31" s="381"/>
      <c r="GNV31" s="381"/>
      <c r="GNW31" s="381"/>
      <c r="GNX31" s="381"/>
      <c r="GNY31" s="381"/>
      <c r="GNZ31" s="381"/>
      <c r="GOA31" s="381"/>
      <c r="GOB31" s="381"/>
      <c r="GOC31" s="381"/>
      <c r="GOD31" s="381"/>
      <c r="GOE31" s="381"/>
      <c r="GOF31" s="381"/>
      <c r="GOG31" s="381"/>
      <c r="GOH31" s="381"/>
      <c r="GOI31" s="381"/>
      <c r="GOJ31" s="381"/>
      <c r="GOK31" s="381"/>
      <c r="GOL31" s="381"/>
      <c r="GOM31" s="381"/>
      <c r="GON31" s="381"/>
      <c r="GOO31" s="381"/>
      <c r="GOP31" s="381"/>
      <c r="GOQ31" s="381"/>
      <c r="GOR31" s="381"/>
      <c r="GOS31" s="381"/>
      <c r="GOT31" s="381"/>
      <c r="GOU31" s="381"/>
      <c r="GOV31" s="381"/>
      <c r="GOW31" s="381"/>
      <c r="GOX31" s="381"/>
      <c r="GOY31" s="381"/>
      <c r="GOZ31" s="381"/>
      <c r="GPA31" s="381"/>
      <c r="GPB31" s="381"/>
      <c r="GPC31" s="381"/>
      <c r="GPD31" s="381"/>
      <c r="GPE31" s="381"/>
      <c r="GPF31" s="381"/>
      <c r="GPG31" s="381"/>
      <c r="GPH31" s="381"/>
      <c r="GPI31" s="381"/>
      <c r="GPJ31" s="381"/>
      <c r="GPK31" s="381"/>
      <c r="GPL31" s="381"/>
      <c r="GPM31" s="381"/>
      <c r="GPN31" s="381"/>
      <c r="GPO31" s="381"/>
      <c r="GPP31" s="381"/>
      <c r="GPQ31" s="381"/>
      <c r="GPR31" s="381"/>
      <c r="GPS31" s="381"/>
      <c r="GPT31" s="381"/>
      <c r="GPU31" s="381"/>
      <c r="GPV31" s="381"/>
      <c r="GPW31" s="381"/>
      <c r="GPX31" s="381"/>
      <c r="GPY31" s="381"/>
      <c r="GPZ31" s="381"/>
      <c r="GQA31" s="381"/>
      <c r="GQB31" s="381"/>
      <c r="GQC31" s="381"/>
      <c r="GQD31" s="381"/>
      <c r="GQE31" s="381"/>
      <c r="GQF31" s="381"/>
      <c r="GQG31" s="381"/>
      <c r="GQH31" s="381"/>
      <c r="GQI31" s="381"/>
      <c r="GQJ31" s="381"/>
      <c r="GQK31" s="381"/>
      <c r="GQL31" s="381"/>
      <c r="GQM31" s="381"/>
      <c r="GQN31" s="381"/>
      <c r="GQO31" s="381"/>
      <c r="GQP31" s="381"/>
      <c r="GQQ31" s="381"/>
      <c r="GQR31" s="381"/>
      <c r="GQS31" s="381"/>
      <c r="GQT31" s="381"/>
      <c r="GQU31" s="381"/>
      <c r="GQV31" s="381"/>
      <c r="GQW31" s="381"/>
      <c r="GQX31" s="381"/>
      <c r="GQY31" s="381"/>
      <c r="GQZ31" s="381"/>
      <c r="GRA31" s="381"/>
      <c r="GRB31" s="381"/>
      <c r="GRC31" s="381"/>
      <c r="GRD31" s="381"/>
      <c r="GRE31" s="381"/>
      <c r="GRF31" s="381"/>
      <c r="GRG31" s="381"/>
      <c r="GRH31" s="381"/>
      <c r="GRI31" s="381"/>
      <c r="GRJ31" s="381"/>
      <c r="GRK31" s="381"/>
      <c r="GRL31" s="381"/>
      <c r="GRM31" s="381"/>
      <c r="GRN31" s="381"/>
      <c r="GRO31" s="381"/>
      <c r="GRP31" s="381"/>
      <c r="GRQ31" s="381"/>
      <c r="GRR31" s="381"/>
      <c r="GRS31" s="381"/>
      <c r="GRT31" s="381"/>
      <c r="GRU31" s="381"/>
      <c r="GRV31" s="381"/>
      <c r="GRW31" s="381"/>
      <c r="GRX31" s="381"/>
      <c r="GRY31" s="381"/>
      <c r="GRZ31" s="381"/>
      <c r="GSA31" s="381"/>
      <c r="GSB31" s="381"/>
      <c r="GSC31" s="381"/>
      <c r="GSD31" s="381"/>
      <c r="GSE31" s="381"/>
      <c r="GSF31" s="381"/>
      <c r="GSG31" s="381"/>
      <c r="GSH31" s="381"/>
      <c r="GSI31" s="381"/>
      <c r="GSJ31" s="381"/>
      <c r="GSK31" s="381"/>
      <c r="GSL31" s="381"/>
      <c r="GSM31" s="381"/>
      <c r="GSN31" s="381"/>
      <c r="GSO31" s="381"/>
      <c r="GSP31" s="381"/>
      <c r="GSQ31" s="381"/>
      <c r="GSR31" s="381"/>
      <c r="GSS31" s="381"/>
      <c r="GST31" s="381"/>
      <c r="GSU31" s="381"/>
      <c r="GSV31" s="381"/>
      <c r="GSW31" s="381"/>
      <c r="GSX31" s="381"/>
      <c r="GSY31" s="381"/>
      <c r="GSZ31" s="381"/>
      <c r="GTA31" s="381"/>
      <c r="GTB31" s="381"/>
      <c r="GTC31" s="381"/>
      <c r="GTD31" s="381"/>
      <c r="GTE31" s="381"/>
      <c r="GTF31" s="381"/>
      <c r="GTG31" s="381"/>
      <c r="GTH31" s="381"/>
      <c r="GTI31" s="381"/>
      <c r="GTJ31" s="381"/>
      <c r="GTK31" s="381"/>
      <c r="GTL31" s="381"/>
      <c r="GTM31" s="381"/>
      <c r="GTN31" s="381"/>
      <c r="GTO31" s="381"/>
      <c r="GTP31" s="381"/>
      <c r="GTQ31" s="381"/>
      <c r="GTR31" s="381"/>
      <c r="GTS31" s="381"/>
      <c r="GTT31" s="381"/>
      <c r="GTU31" s="381"/>
      <c r="GTV31" s="381"/>
      <c r="GTW31" s="381"/>
      <c r="GTX31" s="381"/>
      <c r="GTY31" s="381"/>
      <c r="GTZ31" s="381"/>
      <c r="GUA31" s="381"/>
      <c r="GUB31" s="381"/>
      <c r="GUC31" s="381"/>
      <c r="GUD31" s="381"/>
      <c r="GUE31" s="381"/>
      <c r="GUF31" s="381"/>
      <c r="GUG31" s="381"/>
      <c r="GUH31" s="381"/>
      <c r="GUI31" s="381"/>
      <c r="GUJ31" s="381"/>
      <c r="GUK31" s="381"/>
      <c r="GUL31" s="381"/>
      <c r="GUM31" s="381"/>
      <c r="GUN31" s="381"/>
      <c r="GUO31" s="381"/>
      <c r="GUP31" s="381"/>
      <c r="GUQ31" s="381"/>
      <c r="GUR31" s="381"/>
      <c r="GUS31" s="381"/>
      <c r="GUT31" s="381"/>
      <c r="GUU31" s="381"/>
      <c r="GUV31" s="381"/>
      <c r="GUW31" s="381"/>
      <c r="GUX31" s="381"/>
      <c r="GUY31" s="381"/>
      <c r="GUZ31" s="381"/>
      <c r="GVA31" s="381"/>
      <c r="GVB31" s="381"/>
      <c r="GVC31" s="381"/>
      <c r="GVD31" s="381"/>
      <c r="GVE31" s="381"/>
      <c r="GVF31" s="381"/>
      <c r="GVG31" s="381"/>
      <c r="GVH31" s="381"/>
      <c r="GVI31" s="381"/>
      <c r="GVJ31" s="381"/>
      <c r="GVK31" s="381"/>
      <c r="GVL31" s="381"/>
      <c r="GVM31" s="381"/>
      <c r="GVN31" s="381"/>
      <c r="GVO31" s="381"/>
      <c r="GVP31" s="381"/>
      <c r="GVQ31" s="381"/>
      <c r="GVR31" s="381"/>
      <c r="GVS31" s="381"/>
      <c r="GVT31" s="381"/>
      <c r="GVU31" s="381"/>
      <c r="GVV31" s="381"/>
      <c r="GVW31" s="381"/>
      <c r="GVX31" s="381"/>
      <c r="GVY31" s="381"/>
      <c r="GVZ31" s="381"/>
      <c r="GWA31" s="381"/>
      <c r="GWB31" s="381"/>
      <c r="GWC31" s="381"/>
      <c r="GWD31" s="381"/>
      <c r="GWE31" s="381"/>
      <c r="GWF31" s="381"/>
      <c r="GWG31" s="381"/>
      <c r="GWH31" s="381"/>
      <c r="GWI31" s="381"/>
      <c r="GWJ31" s="381"/>
      <c r="GWK31" s="381"/>
      <c r="GWL31" s="381"/>
      <c r="GWM31" s="381"/>
      <c r="GWN31" s="381"/>
      <c r="GWO31" s="381"/>
      <c r="GWP31" s="381"/>
      <c r="GWQ31" s="381"/>
      <c r="GWR31" s="381"/>
      <c r="GWS31" s="381"/>
      <c r="GWT31" s="381"/>
      <c r="GWU31" s="381"/>
      <c r="GWV31" s="381"/>
      <c r="GWW31" s="381"/>
      <c r="GWX31" s="381"/>
      <c r="GWY31" s="381"/>
      <c r="GWZ31" s="381"/>
      <c r="GXA31" s="381"/>
      <c r="GXB31" s="381"/>
      <c r="GXC31" s="381"/>
      <c r="GXD31" s="381"/>
      <c r="GXE31" s="381"/>
      <c r="GXF31" s="381"/>
      <c r="GXG31" s="381"/>
      <c r="GXH31" s="381"/>
      <c r="GXI31" s="381"/>
      <c r="GXJ31" s="381"/>
      <c r="GXK31" s="381"/>
      <c r="GXL31" s="381"/>
      <c r="GXM31" s="381"/>
      <c r="GXN31" s="381"/>
      <c r="GXO31" s="381"/>
      <c r="GXP31" s="381"/>
      <c r="GXQ31" s="381"/>
      <c r="GXR31" s="381"/>
      <c r="GXS31" s="381"/>
      <c r="GXT31" s="381"/>
      <c r="GXU31" s="381"/>
      <c r="GXV31" s="381"/>
      <c r="GXW31" s="381"/>
      <c r="GXX31" s="381"/>
      <c r="GXY31" s="381"/>
      <c r="GXZ31" s="381"/>
      <c r="GYA31" s="381"/>
      <c r="GYB31" s="381"/>
      <c r="GYC31" s="381"/>
      <c r="GYD31" s="381"/>
      <c r="GYE31" s="381"/>
      <c r="GYF31" s="381"/>
      <c r="GYG31" s="381"/>
      <c r="GYH31" s="381"/>
      <c r="GYI31" s="381"/>
      <c r="GYJ31" s="381"/>
      <c r="GYK31" s="381"/>
      <c r="GYL31" s="381"/>
      <c r="GYM31" s="381"/>
      <c r="GYN31" s="381"/>
      <c r="GYO31" s="381"/>
      <c r="GYP31" s="381"/>
      <c r="GYQ31" s="381"/>
      <c r="GYR31" s="381"/>
      <c r="GYS31" s="381"/>
      <c r="GYT31" s="381"/>
      <c r="GYU31" s="381"/>
      <c r="GYV31" s="381"/>
      <c r="GYW31" s="381"/>
      <c r="GYX31" s="381"/>
      <c r="GYY31" s="381"/>
      <c r="GYZ31" s="381"/>
      <c r="GZA31" s="381"/>
      <c r="GZB31" s="381"/>
      <c r="GZC31" s="381"/>
      <c r="GZD31" s="381"/>
      <c r="GZE31" s="381"/>
      <c r="GZF31" s="381"/>
      <c r="GZG31" s="381"/>
      <c r="GZH31" s="381"/>
      <c r="GZI31" s="381"/>
      <c r="GZJ31" s="381"/>
      <c r="GZK31" s="381"/>
      <c r="GZL31" s="381"/>
      <c r="GZM31" s="381"/>
      <c r="GZN31" s="381"/>
      <c r="GZO31" s="381"/>
      <c r="GZP31" s="381"/>
      <c r="GZQ31" s="381"/>
      <c r="GZR31" s="381"/>
      <c r="GZS31" s="381"/>
      <c r="GZT31" s="381"/>
      <c r="GZU31" s="381"/>
      <c r="GZV31" s="381"/>
      <c r="GZW31" s="381"/>
      <c r="GZX31" s="381"/>
      <c r="GZY31" s="381"/>
      <c r="GZZ31" s="381"/>
      <c r="HAA31" s="381"/>
      <c r="HAB31" s="381"/>
      <c r="HAC31" s="381"/>
      <c r="HAD31" s="381"/>
      <c r="HAE31" s="381"/>
      <c r="HAF31" s="381"/>
      <c r="HAG31" s="381"/>
      <c r="HAH31" s="381"/>
      <c r="HAI31" s="381"/>
      <c r="HAJ31" s="381"/>
      <c r="HAK31" s="381"/>
      <c r="HAL31" s="381"/>
      <c r="HAM31" s="381"/>
      <c r="HAN31" s="381"/>
      <c r="HAO31" s="381"/>
      <c r="HAP31" s="381"/>
      <c r="HAQ31" s="381"/>
      <c r="HAR31" s="381"/>
      <c r="HAS31" s="381"/>
      <c r="HAT31" s="381"/>
      <c r="HAU31" s="381"/>
      <c r="HAV31" s="381"/>
      <c r="HAW31" s="381"/>
      <c r="HAX31" s="381"/>
      <c r="HAY31" s="381"/>
      <c r="HAZ31" s="381"/>
      <c r="HBA31" s="381"/>
      <c r="HBB31" s="381"/>
      <c r="HBC31" s="381"/>
      <c r="HBD31" s="381"/>
      <c r="HBE31" s="381"/>
      <c r="HBF31" s="381"/>
      <c r="HBG31" s="381"/>
      <c r="HBH31" s="381"/>
      <c r="HBI31" s="381"/>
      <c r="HBJ31" s="381"/>
      <c r="HBK31" s="381"/>
      <c r="HBL31" s="381"/>
      <c r="HBM31" s="381"/>
      <c r="HBN31" s="381"/>
      <c r="HBO31" s="381"/>
      <c r="HBP31" s="381"/>
      <c r="HBQ31" s="381"/>
      <c r="HBR31" s="381"/>
      <c r="HBS31" s="381"/>
      <c r="HBT31" s="381"/>
      <c r="HBU31" s="381"/>
      <c r="HBV31" s="381"/>
      <c r="HBW31" s="381"/>
      <c r="HBX31" s="381"/>
      <c r="HBY31" s="381"/>
      <c r="HBZ31" s="381"/>
      <c r="HCA31" s="381"/>
      <c r="HCB31" s="381"/>
      <c r="HCC31" s="381"/>
      <c r="HCD31" s="381"/>
      <c r="HCE31" s="381"/>
      <c r="HCF31" s="381"/>
      <c r="HCG31" s="381"/>
      <c r="HCH31" s="381"/>
      <c r="HCI31" s="381"/>
      <c r="HCJ31" s="381"/>
      <c r="HCK31" s="381"/>
      <c r="HCL31" s="381"/>
      <c r="HCM31" s="381"/>
      <c r="HCN31" s="381"/>
      <c r="HCO31" s="381"/>
      <c r="HCP31" s="381"/>
      <c r="HCQ31" s="381"/>
      <c r="HCR31" s="381"/>
      <c r="HCS31" s="381"/>
      <c r="HCT31" s="381"/>
      <c r="HCU31" s="381"/>
      <c r="HCV31" s="381"/>
      <c r="HCW31" s="381"/>
      <c r="HCX31" s="381"/>
      <c r="HCY31" s="381"/>
      <c r="HCZ31" s="381"/>
      <c r="HDA31" s="381"/>
      <c r="HDB31" s="381"/>
      <c r="HDC31" s="381"/>
      <c r="HDD31" s="381"/>
      <c r="HDE31" s="381"/>
      <c r="HDF31" s="381"/>
      <c r="HDG31" s="381"/>
      <c r="HDH31" s="381"/>
      <c r="HDI31" s="381"/>
      <c r="HDJ31" s="381"/>
      <c r="HDK31" s="381"/>
      <c r="HDL31" s="381"/>
      <c r="HDM31" s="381"/>
      <c r="HDN31" s="381"/>
      <c r="HDO31" s="381"/>
      <c r="HDP31" s="381"/>
      <c r="HDQ31" s="381"/>
      <c r="HDR31" s="381"/>
      <c r="HDS31" s="381"/>
      <c r="HDT31" s="381"/>
      <c r="HDU31" s="381"/>
      <c r="HDV31" s="381"/>
      <c r="HDW31" s="381"/>
      <c r="HDX31" s="381"/>
      <c r="HDY31" s="381"/>
      <c r="HDZ31" s="381"/>
      <c r="HEA31" s="381"/>
      <c r="HEB31" s="381"/>
      <c r="HEC31" s="381"/>
      <c r="HED31" s="381"/>
      <c r="HEE31" s="381"/>
      <c r="HEF31" s="381"/>
      <c r="HEG31" s="381"/>
      <c r="HEH31" s="381"/>
      <c r="HEI31" s="381"/>
      <c r="HEJ31" s="381"/>
      <c r="HEK31" s="381"/>
      <c r="HEL31" s="381"/>
      <c r="HEM31" s="381"/>
      <c r="HEN31" s="381"/>
      <c r="HEO31" s="381"/>
      <c r="HEP31" s="381"/>
      <c r="HEQ31" s="381"/>
      <c r="HER31" s="381"/>
      <c r="HES31" s="381"/>
      <c r="HET31" s="381"/>
      <c r="HEU31" s="381"/>
      <c r="HEV31" s="381"/>
      <c r="HEW31" s="381"/>
      <c r="HEX31" s="381"/>
      <c r="HEY31" s="381"/>
      <c r="HEZ31" s="381"/>
      <c r="HFA31" s="381"/>
      <c r="HFB31" s="381"/>
      <c r="HFC31" s="381"/>
      <c r="HFD31" s="381"/>
      <c r="HFE31" s="381"/>
      <c r="HFF31" s="381"/>
      <c r="HFG31" s="381"/>
      <c r="HFH31" s="381"/>
      <c r="HFI31" s="381"/>
      <c r="HFJ31" s="381"/>
      <c r="HFK31" s="381"/>
      <c r="HFL31" s="381"/>
      <c r="HFM31" s="381"/>
      <c r="HFN31" s="381"/>
      <c r="HFO31" s="381"/>
      <c r="HFP31" s="381"/>
      <c r="HFQ31" s="381"/>
      <c r="HFR31" s="381"/>
      <c r="HFS31" s="381"/>
      <c r="HFT31" s="381"/>
      <c r="HFU31" s="381"/>
      <c r="HFV31" s="381"/>
      <c r="HFW31" s="381"/>
      <c r="HFX31" s="381"/>
      <c r="HFY31" s="381"/>
      <c r="HFZ31" s="381"/>
      <c r="HGA31" s="381"/>
      <c r="HGB31" s="381"/>
      <c r="HGC31" s="381"/>
      <c r="HGD31" s="381"/>
      <c r="HGE31" s="381"/>
      <c r="HGF31" s="381"/>
      <c r="HGG31" s="381"/>
      <c r="HGH31" s="381"/>
      <c r="HGI31" s="381"/>
      <c r="HGJ31" s="381"/>
      <c r="HGK31" s="381"/>
      <c r="HGL31" s="381"/>
      <c r="HGM31" s="381"/>
      <c r="HGN31" s="381"/>
      <c r="HGO31" s="381"/>
      <c r="HGP31" s="381"/>
      <c r="HGQ31" s="381"/>
      <c r="HGR31" s="381"/>
      <c r="HGS31" s="381"/>
      <c r="HGT31" s="381"/>
      <c r="HGU31" s="381"/>
      <c r="HGV31" s="381"/>
      <c r="HGW31" s="381"/>
      <c r="HGX31" s="381"/>
      <c r="HGY31" s="381"/>
      <c r="HGZ31" s="381"/>
      <c r="HHA31" s="381"/>
      <c r="HHB31" s="381"/>
      <c r="HHC31" s="381"/>
      <c r="HHD31" s="381"/>
      <c r="HHE31" s="381"/>
      <c r="HHF31" s="381"/>
      <c r="HHG31" s="381"/>
      <c r="HHH31" s="381"/>
      <c r="HHI31" s="381"/>
      <c r="HHJ31" s="381"/>
      <c r="HHK31" s="381"/>
      <c r="HHL31" s="381"/>
      <c r="HHM31" s="381"/>
      <c r="HHN31" s="381"/>
      <c r="HHO31" s="381"/>
      <c r="HHP31" s="381"/>
      <c r="HHQ31" s="381"/>
      <c r="HHR31" s="381"/>
      <c r="HHS31" s="381"/>
      <c r="HHT31" s="381"/>
      <c r="HHU31" s="381"/>
      <c r="HHV31" s="381"/>
      <c r="HHW31" s="381"/>
      <c r="HHX31" s="381"/>
      <c r="HHY31" s="381"/>
      <c r="HHZ31" s="381"/>
      <c r="HIA31" s="381"/>
      <c r="HIB31" s="381"/>
      <c r="HIC31" s="381"/>
      <c r="HID31" s="381"/>
      <c r="HIE31" s="381"/>
      <c r="HIF31" s="381"/>
      <c r="HIG31" s="381"/>
      <c r="HIH31" s="381"/>
      <c r="HII31" s="381"/>
      <c r="HIJ31" s="381"/>
      <c r="HIK31" s="381"/>
      <c r="HIL31" s="381"/>
      <c r="HIM31" s="381"/>
      <c r="HIN31" s="381"/>
      <c r="HIO31" s="381"/>
      <c r="HIP31" s="381"/>
      <c r="HIQ31" s="381"/>
      <c r="HIR31" s="381"/>
      <c r="HIS31" s="381"/>
      <c r="HIT31" s="381"/>
      <c r="HIU31" s="381"/>
      <c r="HIV31" s="381"/>
      <c r="HIW31" s="381"/>
      <c r="HIX31" s="381"/>
      <c r="HIY31" s="381"/>
      <c r="HIZ31" s="381"/>
      <c r="HJA31" s="381"/>
      <c r="HJB31" s="381"/>
      <c r="HJC31" s="381"/>
      <c r="HJD31" s="381"/>
      <c r="HJE31" s="381"/>
      <c r="HJF31" s="381"/>
      <c r="HJG31" s="381"/>
      <c r="HJH31" s="381"/>
      <c r="HJI31" s="381"/>
      <c r="HJJ31" s="381"/>
      <c r="HJK31" s="381"/>
      <c r="HJL31" s="381"/>
      <c r="HJM31" s="381"/>
      <c r="HJN31" s="381"/>
      <c r="HJO31" s="381"/>
      <c r="HJP31" s="381"/>
      <c r="HJQ31" s="381"/>
      <c r="HJR31" s="381"/>
      <c r="HJS31" s="381"/>
      <c r="HJT31" s="381"/>
      <c r="HJU31" s="381"/>
      <c r="HJV31" s="381"/>
      <c r="HJW31" s="381"/>
      <c r="HJX31" s="381"/>
      <c r="HJY31" s="381"/>
      <c r="HJZ31" s="381"/>
      <c r="HKA31" s="381"/>
      <c r="HKB31" s="381"/>
      <c r="HKC31" s="381"/>
      <c r="HKD31" s="381"/>
      <c r="HKE31" s="381"/>
      <c r="HKF31" s="381"/>
      <c r="HKG31" s="381"/>
      <c r="HKH31" s="381"/>
      <c r="HKI31" s="381"/>
      <c r="HKJ31" s="381"/>
      <c r="HKK31" s="381"/>
      <c r="HKL31" s="381"/>
      <c r="HKM31" s="381"/>
      <c r="HKN31" s="381"/>
      <c r="HKO31" s="381"/>
      <c r="HKP31" s="381"/>
      <c r="HKQ31" s="381"/>
      <c r="HKR31" s="381"/>
      <c r="HKS31" s="381"/>
      <c r="HKT31" s="381"/>
      <c r="HKU31" s="381"/>
      <c r="HKV31" s="381"/>
      <c r="HKW31" s="381"/>
      <c r="HKX31" s="381"/>
      <c r="HKY31" s="381"/>
      <c r="HKZ31" s="381"/>
      <c r="HLA31" s="381"/>
      <c r="HLB31" s="381"/>
      <c r="HLC31" s="381"/>
      <c r="HLD31" s="381"/>
      <c r="HLE31" s="381"/>
      <c r="HLF31" s="381"/>
      <c r="HLG31" s="381"/>
      <c r="HLH31" s="381"/>
      <c r="HLI31" s="381"/>
      <c r="HLJ31" s="381"/>
      <c r="HLK31" s="381"/>
      <c r="HLL31" s="381"/>
      <c r="HLM31" s="381"/>
      <c r="HLN31" s="381"/>
      <c r="HLO31" s="381"/>
      <c r="HLP31" s="381"/>
      <c r="HLQ31" s="381"/>
      <c r="HLR31" s="381"/>
      <c r="HLS31" s="381"/>
      <c r="HLT31" s="381"/>
      <c r="HLU31" s="381"/>
      <c r="HLV31" s="381"/>
      <c r="HLW31" s="381"/>
      <c r="HLX31" s="381"/>
      <c r="HLY31" s="381"/>
      <c r="HLZ31" s="381"/>
      <c r="HMA31" s="381"/>
      <c r="HMB31" s="381"/>
      <c r="HMC31" s="381"/>
      <c r="HMD31" s="381"/>
      <c r="HME31" s="381"/>
      <c r="HMF31" s="381"/>
      <c r="HMG31" s="381"/>
      <c r="HMH31" s="381"/>
      <c r="HMI31" s="381"/>
      <c r="HMJ31" s="381"/>
      <c r="HMK31" s="381"/>
      <c r="HML31" s="381"/>
      <c r="HMM31" s="381"/>
      <c r="HMN31" s="381"/>
      <c r="HMO31" s="381"/>
      <c r="HMP31" s="381"/>
      <c r="HMQ31" s="381"/>
      <c r="HMR31" s="381"/>
      <c r="HMS31" s="381"/>
      <c r="HMT31" s="381"/>
      <c r="HMU31" s="381"/>
      <c r="HMV31" s="381"/>
      <c r="HMW31" s="381"/>
      <c r="HMX31" s="381"/>
      <c r="HMY31" s="381"/>
      <c r="HMZ31" s="381"/>
      <c r="HNA31" s="381"/>
      <c r="HNB31" s="381"/>
      <c r="HNC31" s="381"/>
      <c r="HND31" s="381"/>
      <c r="HNE31" s="381"/>
      <c r="HNF31" s="381"/>
      <c r="HNG31" s="381"/>
      <c r="HNH31" s="381"/>
      <c r="HNI31" s="381"/>
      <c r="HNJ31" s="381"/>
      <c r="HNK31" s="381"/>
      <c r="HNL31" s="381"/>
      <c r="HNM31" s="381"/>
      <c r="HNN31" s="381"/>
      <c r="HNO31" s="381"/>
      <c r="HNP31" s="381"/>
      <c r="HNQ31" s="381"/>
      <c r="HNR31" s="381"/>
      <c r="HNS31" s="381"/>
      <c r="HNT31" s="381"/>
      <c r="HNU31" s="381"/>
      <c r="HNV31" s="381"/>
      <c r="HNW31" s="381"/>
      <c r="HNX31" s="381"/>
      <c r="HNY31" s="381"/>
      <c r="HNZ31" s="381"/>
      <c r="HOA31" s="381"/>
      <c r="HOB31" s="381"/>
      <c r="HOC31" s="381"/>
      <c r="HOD31" s="381"/>
      <c r="HOE31" s="381"/>
      <c r="HOF31" s="381"/>
      <c r="HOG31" s="381"/>
      <c r="HOH31" s="381"/>
      <c r="HOI31" s="381"/>
      <c r="HOJ31" s="381"/>
      <c r="HOK31" s="381"/>
      <c r="HOL31" s="381"/>
      <c r="HOM31" s="381"/>
      <c r="HON31" s="381"/>
      <c r="HOO31" s="381"/>
      <c r="HOP31" s="381"/>
      <c r="HOQ31" s="381"/>
      <c r="HOR31" s="381"/>
      <c r="HOS31" s="381"/>
      <c r="HOT31" s="381"/>
      <c r="HOU31" s="381"/>
      <c r="HOV31" s="381"/>
      <c r="HOW31" s="381"/>
      <c r="HOX31" s="381"/>
      <c r="HOY31" s="381"/>
      <c r="HOZ31" s="381"/>
      <c r="HPA31" s="381"/>
      <c r="HPB31" s="381"/>
      <c r="HPC31" s="381"/>
      <c r="HPD31" s="381"/>
      <c r="HPE31" s="381"/>
      <c r="HPF31" s="381"/>
      <c r="HPG31" s="381"/>
      <c r="HPH31" s="381"/>
      <c r="HPI31" s="381"/>
      <c r="HPJ31" s="381"/>
      <c r="HPK31" s="381"/>
      <c r="HPL31" s="381"/>
      <c r="HPM31" s="381"/>
      <c r="HPN31" s="381"/>
      <c r="HPO31" s="381"/>
      <c r="HPP31" s="381"/>
      <c r="HPQ31" s="381"/>
      <c r="HPR31" s="381"/>
      <c r="HPS31" s="381"/>
      <c r="HPT31" s="381"/>
      <c r="HPU31" s="381"/>
      <c r="HPV31" s="381"/>
      <c r="HPW31" s="381"/>
      <c r="HPX31" s="381"/>
      <c r="HPY31" s="381"/>
      <c r="HPZ31" s="381"/>
      <c r="HQA31" s="381"/>
      <c r="HQB31" s="381"/>
      <c r="HQC31" s="381"/>
      <c r="HQD31" s="381"/>
      <c r="HQE31" s="381"/>
      <c r="HQF31" s="381"/>
      <c r="HQG31" s="381"/>
      <c r="HQH31" s="381"/>
      <c r="HQI31" s="381"/>
      <c r="HQJ31" s="381"/>
      <c r="HQK31" s="381"/>
      <c r="HQL31" s="381"/>
      <c r="HQM31" s="381"/>
      <c r="HQN31" s="381"/>
      <c r="HQO31" s="381"/>
      <c r="HQP31" s="381"/>
      <c r="HQQ31" s="381"/>
      <c r="HQR31" s="381"/>
      <c r="HQS31" s="381"/>
      <c r="HQT31" s="381"/>
      <c r="HQU31" s="381"/>
      <c r="HQV31" s="381"/>
      <c r="HQW31" s="381"/>
      <c r="HQX31" s="381"/>
      <c r="HQY31" s="381"/>
      <c r="HQZ31" s="381"/>
      <c r="HRA31" s="381"/>
      <c r="HRB31" s="381"/>
      <c r="HRC31" s="381"/>
      <c r="HRD31" s="381"/>
      <c r="HRE31" s="381"/>
      <c r="HRF31" s="381"/>
      <c r="HRG31" s="381"/>
      <c r="HRH31" s="381"/>
      <c r="HRI31" s="381"/>
      <c r="HRJ31" s="381"/>
      <c r="HRK31" s="381"/>
      <c r="HRL31" s="381"/>
      <c r="HRM31" s="381"/>
      <c r="HRN31" s="381"/>
      <c r="HRO31" s="381"/>
      <c r="HRP31" s="381"/>
      <c r="HRQ31" s="381"/>
      <c r="HRR31" s="381"/>
      <c r="HRS31" s="381"/>
      <c r="HRT31" s="381"/>
      <c r="HRU31" s="381"/>
      <c r="HRV31" s="381"/>
      <c r="HRW31" s="381"/>
      <c r="HRX31" s="381"/>
      <c r="HRY31" s="381"/>
      <c r="HRZ31" s="381"/>
      <c r="HSA31" s="381"/>
      <c r="HSB31" s="381"/>
      <c r="HSC31" s="381"/>
      <c r="HSD31" s="381"/>
      <c r="HSE31" s="381"/>
      <c r="HSF31" s="381"/>
      <c r="HSG31" s="381"/>
      <c r="HSH31" s="381"/>
      <c r="HSI31" s="381"/>
      <c r="HSJ31" s="381"/>
      <c r="HSK31" s="381"/>
      <c r="HSL31" s="381"/>
      <c r="HSM31" s="381"/>
      <c r="HSN31" s="381"/>
      <c r="HSO31" s="381"/>
      <c r="HSP31" s="381"/>
      <c r="HSQ31" s="381"/>
      <c r="HSR31" s="381"/>
      <c r="HSS31" s="381"/>
      <c r="HST31" s="381"/>
      <c r="HSU31" s="381"/>
      <c r="HSV31" s="381"/>
      <c r="HSW31" s="381"/>
      <c r="HSX31" s="381"/>
      <c r="HSY31" s="381"/>
      <c r="HSZ31" s="381"/>
      <c r="HTA31" s="381"/>
      <c r="HTB31" s="381"/>
      <c r="HTC31" s="381"/>
      <c r="HTD31" s="381"/>
      <c r="HTE31" s="381"/>
      <c r="HTF31" s="381"/>
      <c r="HTG31" s="381"/>
      <c r="HTH31" s="381"/>
      <c r="HTI31" s="381"/>
      <c r="HTJ31" s="381"/>
      <c r="HTK31" s="381"/>
      <c r="HTL31" s="381"/>
      <c r="HTM31" s="381"/>
      <c r="HTN31" s="381"/>
      <c r="HTO31" s="381"/>
      <c r="HTP31" s="381"/>
      <c r="HTQ31" s="381"/>
      <c r="HTR31" s="381"/>
      <c r="HTS31" s="381"/>
      <c r="HTT31" s="381"/>
      <c r="HTU31" s="381"/>
      <c r="HTV31" s="381"/>
      <c r="HTW31" s="381"/>
      <c r="HTX31" s="381"/>
      <c r="HTY31" s="381"/>
      <c r="HTZ31" s="381"/>
      <c r="HUA31" s="381"/>
      <c r="HUB31" s="381"/>
      <c r="HUC31" s="381"/>
      <c r="HUD31" s="381"/>
      <c r="HUE31" s="381"/>
      <c r="HUF31" s="381"/>
      <c r="HUG31" s="381"/>
      <c r="HUH31" s="381"/>
      <c r="HUI31" s="381"/>
      <c r="HUJ31" s="381"/>
      <c r="HUK31" s="381"/>
      <c r="HUL31" s="381"/>
      <c r="HUM31" s="381"/>
      <c r="HUN31" s="381"/>
      <c r="HUO31" s="381"/>
      <c r="HUP31" s="381"/>
      <c r="HUQ31" s="381"/>
      <c r="HUR31" s="381"/>
      <c r="HUS31" s="381"/>
      <c r="HUT31" s="381"/>
      <c r="HUU31" s="381"/>
      <c r="HUV31" s="381"/>
      <c r="HUW31" s="381"/>
      <c r="HUX31" s="381"/>
      <c r="HUY31" s="381"/>
      <c r="HUZ31" s="381"/>
      <c r="HVA31" s="381"/>
      <c r="HVB31" s="381"/>
      <c r="HVC31" s="381"/>
      <c r="HVD31" s="381"/>
      <c r="HVE31" s="381"/>
      <c r="HVF31" s="381"/>
      <c r="HVG31" s="381"/>
      <c r="HVH31" s="381"/>
      <c r="HVI31" s="381"/>
      <c r="HVJ31" s="381"/>
      <c r="HVK31" s="381"/>
      <c r="HVL31" s="381"/>
      <c r="HVM31" s="381"/>
      <c r="HVN31" s="381"/>
      <c r="HVO31" s="381"/>
      <c r="HVP31" s="381"/>
      <c r="HVQ31" s="381"/>
      <c r="HVR31" s="381"/>
      <c r="HVS31" s="381"/>
      <c r="HVT31" s="381"/>
      <c r="HVU31" s="381"/>
      <c r="HVV31" s="381"/>
      <c r="HVW31" s="381"/>
      <c r="HVX31" s="381"/>
      <c r="HVY31" s="381"/>
      <c r="HVZ31" s="381"/>
      <c r="HWA31" s="381"/>
      <c r="HWB31" s="381"/>
      <c r="HWC31" s="381"/>
      <c r="HWD31" s="381"/>
      <c r="HWE31" s="381"/>
      <c r="HWF31" s="381"/>
      <c r="HWG31" s="381"/>
      <c r="HWH31" s="381"/>
      <c r="HWI31" s="381"/>
      <c r="HWJ31" s="381"/>
      <c r="HWK31" s="381"/>
      <c r="HWL31" s="381"/>
      <c r="HWM31" s="381"/>
      <c r="HWN31" s="381"/>
      <c r="HWO31" s="381"/>
      <c r="HWP31" s="381"/>
      <c r="HWQ31" s="381"/>
      <c r="HWR31" s="381"/>
      <c r="HWS31" s="381"/>
      <c r="HWT31" s="381"/>
      <c r="HWU31" s="381"/>
      <c r="HWV31" s="381"/>
      <c r="HWW31" s="381"/>
      <c r="HWX31" s="381"/>
      <c r="HWY31" s="381"/>
      <c r="HWZ31" s="381"/>
      <c r="HXA31" s="381"/>
      <c r="HXB31" s="381"/>
      <c r="HXC31" s="381"/>
      <c r="HXD31" s="381"/>
      <c r="HXE31" s="381"/>
      <c r="HXF31" s="381"/>
      <c r="HXG31" s="381"/>
      <c r="HXH31" s="381"/>
      <c r="HXI31" s="381"/>
      <c r="HXJ31" s="381"/>
      <c r="HXK31" s="381"/>
      <c r="HXL31" s="381"/>
      <c r="HXM31" s="381"/>
      <c r="HXN31" s="381"/>
      <c r="HXO31" s="381"/>
      <c r="HXP31" s="381"/>
      <c r="HXQ31" s="381"/>
      <c r="HXR31" s="381"/>
      <c r="HXS31" s="381"/>
      <c r="HXT31" s="381"/>
      <c r="HXU31" s="381"/>
      <c r="HXV31" s="381"/>
      <c r="HXW31" s="381"/>
      <c r="HXX31" s="381"/>
      <c r="HXY31" s="381"/>
      <c r="HXZ31" s="381"/>
      <c r="HYA31" s="381"/>
      <c r="HYB31" s="381"/>
      <c r="HYC31" s="381"/>
      <c r="HYD31" s="381"/>
      <c r="HYE31" s="381"/>
      <c r="HYF31" s="381"/>
      <c r="HYG31" s="381"/>
      <c r="HYH31" s="381"/>
      <c r="HYI31" s="381"/>
      <c r="HYJ31" s="381"/>
      <c r="HYK31" s="381"/>
      <c r="HYL31" s="381"/>
      <c r="HYM31" s="381"/>
      <c r="HYN31" s="381"/>
      <c r="HYO31" s="381"/>
      <c r="HYP31" s="381"/>
      <c r="HYQ31" s="381"/>
      <c r="HYR31" s="381"/>
      <c r="HYS31" s="381"/>
      <c r="HYT31" s="381"/>
      <c r="HYU31" s="381"/>
      <c r="HYV31" s="381"/>
      <c r="HYW31" s="381"/>
      <c r="HYX31" s="381"/>
      <c r="HYY31" s="381"/>
      <c r="HYZ31" s="381"/>
      <c r="HZA31" s="381"/>
      <c r="HZB31" s="381"/>
      <c r="HZC31" s="381"/>
      <c r="HZD31" s="381"/>
      <c r="HZE31" s="381"/>
      <c r="HZF31" s="381"/>
      <c r="HZG31" s="381"/>
      <c r="HZH31" s="381"/>
      <c r="HZI31" s="381"/>
      <c r="HZJ31" s="381"/>
      <c r="HZK31" s="381"/>
      <c r="HZL31" s="381"/>
      <c r="HZM31" s="381"/>
      <c r="HZN31" s="381"/>
      <c r="HZO31" s="381"/>
      <c r="HZP31" s="381"/>
      <c r="HZQ31" s="381"/>
      <c r="HZR31" s="381"/>
      <c r="HZS31" s="381"/>
      <c r="HZT31" s="381"/>
      <c r="HZU31" s="381"/>
      <c r="HZV31" s="381"/>
      <c r="HZW31" s="381"/>
      <c r="HZX31" s="381"/>
      <c r="HZY31" s="381"/>
      <c r="HZZ31" s="381"/>
      <c r="IAA31" s="381"/>
      <c r="IAB31" s="381"/>
      <c r="IAC31" s="381"/>
      <c r="IAD31" s="381"/>
      <c r="IAE31" s="381"/>
      <c r="IAF31" s="381"/>
      <c r="IAG31" s="381"/>
      <c r="IAH31" s="381"/>
      <c r="IAI31" s="381"/>
      <c r="IAJ31" s="381"/>
      <c r="IAK31" s="381"/>
      <c r="IAL31" s="381"/>
      <c r="IAM31" s="381"/>
      <c r="IAN31" s="381"/>
      <c r="IAO31" s="381"/>
      <c r="IAP31" s="381"/>
      <c r="IAQ31" s="381"/>
      <c r="IAR31" s="381"/>
      <c r="IAS31" s="381"/>
      <c r="IAT31" s="381"/>
      <c r="IAU31" s="381"/>
      <c r="IAV31" s="381"/>
      <c r="IAW31" s="381"/>
      <c r="IAX31" s="381"/>
      <c r="IAY31" s="381"/>
      <c r="IAZ31" s="381"/>
      <c r="IBA31" s="381"/>
      <c r="IBB31" s="381"/>
      <c r="IBC31" s="381"/>
      <c r="IBD31" s="381"/>
      <c r="IBE31" s="381"/>
      <c r="IBF31" s="381"/>
      <c r="IBG31" s="381"/>
      <c r="IBH31" s="381"/>
      <c r="IBI31" s="381"/>
      <c r="IBJ31" s="381"/>
      <c r="IBK31" s="381"/>
      <c r="IBL31" s="381"/>
      <c r="IBM31" s="381"/>
      <c r="IBN31" s="381"/>
      <c r="IBO31" s="381"/>
      <c r="IBP31" s="381"/>
      <c r="IBQ31" s="381"/>
      <c r="IBR31" s="381"/>
      <c r="IBS31" s="381"/>
      <c r="IBT31" s="381"/>
      <c r="IBU31" s="381"/>
      <c r="IBV31" s="381"/>
      <c r="IBW31" s="381"/>
      <c r="IBX31" s="381"/>
      <c r="IBY31" s="381"/>
      <c r="IBZ31" s="381"/>
      <c r="ICA31" s="381"/>
      <c r="ICB31" s="381"/>
      <c r="ICC31" s="381"/>
      <c r="ICD31" s="381"/>
      <c r="ICE31" s="381"/>
      <c r="ICF31" s="381"/>
      <c r="ICG31" s="381"/>
      <c r="ICH31" s="381"/>
      <c r="ICI31" s="381"/>
      <c r="ICJ31" s="381"/>
      <c r="ICK31" s="381"/>
      <c r="ICL31" s="381"/>
      <c r="ICM31" s="381"/>
      <c r="ICN31" s="381"/>
      <c r="ICO31" s="381"/>
      <c r="ICP31" s="381"/>
      <c r="ICQ31" s="381"/>
      <c r="ICR31" s="381"/>
      <c r="ICS31" s="381"/>
      <c r="ICT31" s="381"/>
      <c r="ICU31" s="381"/>
      <c r="ICV31" s="381"/>
      <c r="ICW31" s="381"/>
      <c r="ICX31" s="381"/>
      <c r="ICY31" s="381"/>
      <c r="ICZ31" s="381"/>
      <c r="IDA31" s="381"/>
      <c r="IDB31" s="381"/>
      <c r="IDC31" s="381"/>
      <c r="IDD31" s="381"/>
      <c r="IDE31" s="381"/>
      <c r="IDF31" s="381"/>
      <c r="IDG31" s="381"/>
      <c r="IDH31" s="381"/>
      <c r="IDI31" s="381"/>
      <c r="IDJ31" s="381"/>
      <c r="IDK31" s="381"/>
      <c r="IDL31" s="381"/>
      <c r="IDM31" s="381"/>
      <c r="IDN31" s="381"/>
      <c r="IDO31" s="381"/>
      <c r="IDP31" s="381"/>
      <c r="IDQ31" s="381"/>
      <c r="IDR31" s="381"/>
      <c r="IDS31" s="381"/>
      <c r="IDT31" s="381"/>
      <c r="IDU31" s="381"/>
      <c r="IDV31" s="381"/>
      <c r="IDW31" s="381"/>
      <c r="IDX31" s="381"/>
      <c r="IDY31" s="381"/>
      <c r="IDZ31" s="381"/>
      <c r="IEA31" s="381"/>
      <c r="IEB31" s="381"/>
      <c r="IEC31" s="381"/>
      <c r="IED31" s="381"/>
      <c r="IEE31" s="381"/>
      <c r="IEF31" s="381"/>
      <c r="IEG31" s="381"/>
      <c r="IEH31" s="381"/>
      <c r="IEI31" s="381"/>
      <c r="IEJ31" s="381"/>
      <c r="IEK31" s="381"/>
      <c r="IEL31" s="381"/>
      <c r="IEM31" s="381"/>
      <c r="IEN31" s="381"/>
      <c r="IEO31" s="381"/>
      <c r="IEP31" s="381"/>
      <c r="IEQ31" s="381"/>
      <c r="IER31" s="381"/>
      <c r="IES31" s="381"/>
      <c r="IET31" s="381"/>
      <c r="IEU31" s="381"/>
      <c r="IEV31" s="381"/>
      <c r="IEW31" s="381"/>
      <c r="IEX31" s="381"/>
      <c r="IEY31" s="381"/>
      <c r="IEZ31" s="381"/>
      <c r="IFA31" s="381"/>
      <c r="IFB31" s="381"/>
      <c r="IFC31" s="381"/>
      <c r="IFD31" s="381"/>
      <c r="IFE31" s="381"/>
      <c r="IFF31" s="381"/>
      <c r="IFG31" s="381"/>
      <c r="IFH31" s="381"/>
      <c r="IFI31" s="381"/>
      <c r="IFJ31" s="381"/>
      <c r="IFK31" s="381"/>
      <c r="IFL31" s="381"/>
      <c r="IFM31" s="381"/>
      <c r="IFN31" s="381"/>
      <c r="IFO31" s="381"/>
      <c r="IFP31" s="381"/>
      <c r="IFQ31" s="381"/>
      <c r="IFR31" s="381"/>
      <c r="IFS31" s="381"/>
      <c r="IFT31" s="381"/>
      <c r="IFU31" s="381"/>
      <c r="IFV31" s="381"/>
      <c r="IFW31" s="381"/>
      <c r="IFX31" s="381"/>
      <c r="IFY31" s="381"/>
      <c r="IFZ31" s="381"/>
      <c r="IGA31" s="381"/>
      <c r="IGB31" s="381"/>
      <c r="IGC31" s="381"/>
      <c r="IGD31" s="381"/>
      <c r="IGE31" s="381"/>
      <c r="IGF31" s="381"/>
      <c r="IGG31" s="381"/>
      <c r="IGH31" s="381"/>
      <c r="IGI31" s="381"/>
      <c r="IGJ31" s="381"/>
      <c r="IGK31" s="381"/>
      <c r="IGL31" s="381"/>
      <c r="IGM31" s="381"/>
      <c r="IGN31" s="381"/>
      <c r="IGO31" s="381"/>
      <c r="IGP31" s="381"/>
      <c r="IGQ31" s="381"/>
      <c r="IGR31" s="381"/>
      <c r="IGS31" s="381"/>
      <c r="IGT31" s="381"/>
      <c r="IGU31" s="381"/>
      <c r="IGV31" s="381"/>
      <c r="IGW31" s="381"/>
      <c r="IGX31" s="381"/>
      <c r="IGY31" s="381"/>
      <c r="IGZ31" s="381"/>
      <c r="IHA31" s="381"/>
      <c r="IHB31" s="381"/>
      <c r="IHC31" s="381"/>
      <c r="IHD31" s="381"/>
      <c r="IHE31" s="381"/>
      <c r="IHF31" s="381"/>
      <c r="IHG31" s="381"/>
      <c r="IHH31" s="381"/>
      <c r="IHI31" s="381"/>
      <c r="IHJ31" s="381"/>
      <c r="IHK31" s="381"/>
      <c r="IHL31" s="381"/>
      <c r="IHM31" s="381"/>
      <c r="IHN31" s="381"/>
      <c r="IHO31" s="381"/>
      <c r="IHP31" s="381"/>
      <c r="IHQ31" s="381"/>
      <c r="IHR31" s="381"/>
      <c r="IHS31" s="381"/>
      <c r="IHT31" s="381"/>
      <c r="IHU31" s="381"/>
      <c r="IHV31" s="381"/>
      <c r="IHW31" s="381"/>
      <c r="IHX31" s="381"/>
      <c r="IHY31" s="381"/>
      <c r="IHZ31" s="381"/>
      <c r="IIA31" s="381"/>
      <c r="IIB31" s="381"/>
      <c r="IIC31" s="381"/>
      <c r="IID31" s="381"/>
      <c r="IIE31" s="381"/>
      <c r="IIF31" s="381"/>
      <c r="IIG31" s="381"/>
      <c r="IIH31" s="381"/>
      <c r="III31" s="381"/>
      <c r="IIJ31" s="381"/>
      <c r="IIK31" s="381"/>
      <c r="IIL31" s="381"/>
      <c r="IIM31" s="381"/>
      <c r="IIN31" s="381"/>
      <c r="IIO31" s="381"/>
      <c r="IIP31" s="381"/>
      <c r="IIQ31" s="381"/>
      <c r="IIR31" s="381"/>
      <c r="IIS31" s="381"/>
      <c r="IIT31" s="381"/>
      <c r="IIU31" s="381"/>
      <c r="IIV31" s="381"/>
      <c r="IIW31" s="381"/>
      <c r="IIX31" s="381"/>
      <c r="IIY31" s="381"/>
      <c r="IIZ31" s="381"/>
      <c r="IJA31" s="381"/>
      <c r="IJB31" s="381"/>
      <c r="IJC31" s="381"/>
      <c r="IJD31" s="381"/>
      <c r="IJE31" s="381"/>
      <c r="IJF31" s="381"/>
      <c r="IJG31" s="381"/>
      <c r="IJH31" s="381"/>
      <c r="IJI31" s="381"/>
      <c r="IJJ31" s="381"/>
      <c r="IJK31" s="381"/>
      <c r="IJL31" s="381"/>
      <c r="IJM31" s="381"/>
      <c r="IJN31" s="381"/>
      <c r="IJO31" s="381"/>
      <c r="IJP31" s="381"/>
      <c r="IJQ31" s="381"/>
      <c r="IJR31" s="381"/>
      <c r="IJS31" s="381"/>
      <c r="IJT31" s="381"/>
      <c r="IJU31" s="381"/>
      <c r="IJV31" s="381"/>
      <c r="IJW31" s="381"/>
      <c r="IJX31" s="381"/>
      <c r="IJY31" s="381"/>
      <c r="IJZ31" s="381"/>
      <c r="IKA31" s="381"/>
      <c r="IKB31" s="381"/>
      <c r="IKC31" s="381"/>
      <c r="IKD31" s="381"/>
      <c r="IKE31" s="381"/>
      <c r="IKF31" s="381"/>
      <c r="IKG31" s="381"/>
      <c r="IKH31" s="381"/>
      <c r="IKI31" s="381"/>
      <c r="IKJ31" s="381"/>
      <c r="IKK31" s="381"/>
      <c r="IKL31" s="381"/>
      <c r="IKM31" s="381"/>
      <c r="IKN31" s="381"/>
      <c r="IKO31" s="381"/>
      <c r="IKP31" s="381"/>
      <c r="IKQ31" s="381"/>
      <c r="IKR31" s="381"/>
      <c r="IKS31" s="381"/>
      <c r="IKT31" s="381"/>
      <c r="IKU31" s="381"/>
      <c r="IKV31" s="381"/>
      <c r="IKW31" s="381"/>
      <c r="IKX31" s="381"/>
      <c r="IKY31" s="381"/>
      <c r="IKZ31" s="381"/>
      <c r="ILA31" s="381"/>
      <c r="ILB31" s="381"/>
      <c r="ILC31" s="381"/>
      <c r="ILD31" s="381"/>
      <c r="ILE31" s="381"/>
      <c r="ILF31" s="381"/>
      <c r="ILG31" s="381"/>
      <c r="ILH31" s="381"/>
      <c r="ILI31" s="381"/>
      <c r="ILJ31" s="381"/>
      <c r="ILK31" s="381"/>
      <c r="ILL31" s="381"/>
      <c r="ILM31" s="381"/>
      <c r="ILN31" s="381"/>
      <c r="ILO31" s="381"/>
      <c r="ILP31" s="381"/>
      <c r="ILQ31" s="381"/>
      <c r="ILR31" s="381"/>
      <c r="ILS31" s="381"/>
      <c r="ILT31" s="381"/>
      <c r="ILU31" s="381"/>
      <c r="ILV31" s="381"/>
      <c r="ILW31" s="381"/>
      <c r="ILX31" s="381"/>
      <c r="ILY31" s="381"/>
      <c r="ILZ31" s="381"/>
      <c r="IMA31" s="381"/>
      <c r="IMB31" s="381"/>
      <c r="IMC31" s="381"/>
      <c r="IMD31" s="381"/>
      <c r="IME31" s="381"/>
      <c r="IMF31" s="381"/>
      <c r="IMG31" s="381"/>
      <c r="IMH31" s="381"/>
      <c r="IMI31" s="381"/>
      <c r="IMJ31" s="381"/>
      <c r="IMK31" s="381"/>
      <c r="IML31" s="381"/>
      <c r="IMM31" s="381"/>
      <c r="IMN31" s="381"/>
      <c r="IMO31" s="381"/>
      <c r="IMP31" s="381"/>
      <c r="IMQ31" s="381"/>
      <c r="IMR31" s="381"/>
      <c r="IMS31" s="381"/>
      <c r="IMT31" s="381"/>
      <c r="IMU31" s="381"/>
      <c r="IMV31" s="381"/>
      <c r="IMW31" s="381"/>
      <c r="IMX31" s="381"/>
      <c r="IMY31" s="381"/>
      <c r="IMZ31" s="381"/>
      <c r="INA31" s="381"/>
      <c r="INB31" s="381"/>
      <c r="INC31" s="381"/>
      <c r="IND31" s="381"/>
      <c r="INE31" s="381"/>
      <c r="INF31" s="381"/>
      <c r="ING31" s="381"/>
      <c r="INH31" s="381"/>
      <c r="INI31" s="381"/>
      <c r="INJ31" s="381"/>
      <c r="INK31" s="381"/>
      <c r="INL31" s="381"/>
      <c r="INM31" s="381"/>
      <c r="INN31" s="381"/>
      <c r="INO31" s="381"/>
      <c r="INP31" s="381"/>
      <c r="INQ31" s="381"/>
      <c r="INR31" s="381"/>
      <c r="INS31" s="381"/>
      <c r="INT31" s="381"/>
      <c r="INU31" s="381"/>
      <c r="INV31" s="381"/>
      <c r="INW31" s="381"/>
      <c r="INX31" s="381"/>
      <c r="INY31" s="381"/>
      <c r="INZ31" s="381"/>
      <c r="IOA31" s="381"/>
      <c r="IOB31" s="381"/>
      <c r="IOC31" s="381"/>
      <c r="IOD31" s="381"/>
      <c r="IOE31" s="381"/>
      <c r="IOF31" s="381"/>
      <c r="IOG31" s="381"/>
      <c r="IOH31" s="381"/>
      <c r="IOI31" s="381"/>
      <c r="IOJ31" s="381"/>
      <c r="IOK31" s="381"/>
      <c r="IOL31" s="381"/>
      <c r="IOM31" s="381"/>
      <c r="ION31" s="381"/>
      <c r="IOO31" s="381"/>
      <c r="IOP31" s="381"/>
      <c r="IOQ31" s="381"/>
      <c r="IOR31" s="381"/>
      <c r="IOS31" s="381"/>
      <c r="IOT31" s="381"/>
      <c r="IOU31" s="381"/>
      <c r="IOV31" s="381"/>
      <c r="IOW31" s="381"/>
      <c r="IOX31" s="381"/>
      <c r="IOY31" s="381"/>
      <c r="IOZ31" s="381"/>
      <c r="IPA31" s="381"/>
      <c r="IPB31" s="381"/>
      <c r="IPC31" s="381"/>
      <c r="IPD31" s="381"/>
      <c r="IPE31" s="381"/>
      <c r="IPF31" s="381"/>
      <c r="IPG31" s="381"/>
      <c r="IPH31" s="381"/>
      <c r="IPI31" s="381"/>
      <c r="IPJ31" s="381"/>
      <c r="IPK31" s="381"/>
      <c r="IPL31" s="381"/>
      <c r="IPM31" s="381"/>
      <c r="IPN31" s="381"/>
      <c r="IPO31" s="381"/>
      <c r="IPP31" s="381"/>
      <c r="IPQ31" s="381"/>
      <c r="IPR31" s="381"/>
      <c r="IPS31" s="381"/>
      <c r="IPT31" s="381"/>
      <c r="IPU31" s="381"/>
      <c r="IPV31" s="381"/>
      <c r="IPW31" s="381"/>
      <c r="IPX31" s="381"/>
      <c r="IPY31" s="381"/>
      <c r="IPZ31" s="381"/>
      <c r="IQA31" s="381"/>
      <c r="IQB31" s="381"/>
      <c r="IQC31" s="381"/>
      <c r="IQD31" s="381"/>
      <c r="IQE31" s="381"/>
      <c r="IQF31" s="381"/>
      <c r="IQG31" s="381"/>
      <c r="IQH31" s="381"/>
      <c r="IQI31" s="381"/>
      <c r="IQJ31" s="381"/>
      <c r="IQK31" s="381"/>
      <c r="IQL31" s="381"/>
      <c r="IQM31" s="381"/>
      <c r="IQN31" s="381"/>
      <c r="IQO31" s="381"/>
      <c r="IQP31" s="381"/>
      <c r="IQQ31" s="381"/>
      <c r="IQR31" s="381"/>
      <c r="IQS31" s="381"/>
      <c r="IQT31" s="381"/>
      <c r="IQU31" s="381"/>
      <c r="IQV31" s="381"/>
      <c r="IQW31" s="381"/>
      <c r="IQX31" s="381"/>
      <c r="IQY31" s="381"/>
      <c r="IQZ31" s="381"/>
      <c r="IRA31" s="381"/>
      <c r="IRB31" s="381"/>
      <c r="IRC31" s="381"/>
      <c r="IRD31" s="381"/>
      <c r="IRE31" s="381"/>
      <c r="IRF31" s="381"/>
      <c r="IRG31" s="381"/>
      <c r="IRH31" s="381"/>
      <c r="IRI31" s="381"/>
      <c r="IRJ31" s="381"/>
      <c r="IRK31" s="381"/>
      <c r="IRL31" s="381"/>
      <c r="IRM31" s="381"/>
      <c r="IRN31" s="381"/>
      <c r="IRO31" s="381"/>
      <c r="IRP31" s="381"/>
      <c r="IRQ31" s="381"/>
      <c r="IRR31" s="381"/>
      <c r="IRS31" s="381"/>
      <c r="IRT31" s="381"/>
      <c r="IRU31" s="381"/>
      <c r="IRV31" s="381"/>
      <c r="IRW31" s="381"/>
      <c r="IRX31" s="381"/>
      <c r="IRY31" s="381"/>
      <c r="IRZ31" s="381"/>
      <c r="ISA31" s="381"/>
      <c r="ISB31" s="381"/>
      <c r="ISC31" s="381"/>
      <c r="ISD31" s="381"/>
      <c r="ISE31" s="381"/>
      <c r="ISF31" s="381"/>
      <c r="ISG31" s="381"/>
      <c r="ISH31" s="381"/>
      <c r="ISI31" s="381"/>
      <c r="ISJ31" s="381"/>
      <c r="ISK31" s="381"/>
      <c r="ISL31" s="381"/>
      <c r="ISM31" s="381"/>
      <c r="ISN31" s="381"/>
      <c r="ISO31" s="381"/>
      <c r="ISP31" s="381"/>
      <c r="ISQ31" s="381"/>
      <c r="ISR31" s="381"/>
      <c r="ISS31" s="381"/>
      <c r="IST31" s="381"/>
      <c r="ISU31" s="381"/>
      <c r="ISV31" s="381"/>
      <c r="ISW31" s="381"/>
      <c r="ISX31" s="381"/>
      <c r="ISY31" s="381"/>
      <c r="ISZ31" s="381"/>
      <c r="ITA31" s="381"/>
      <c r="ITB31" s="381"/>
      <c r="ITC31" s="381"/>
      <c r="ITD31" s="381"/>
      <c r="ITE31" s="381"/>
      <c r="ITF31" s="381"/>
      <c r="ITG31" s="381"/>
      <c r="ITH31" s="381"/>
      <c r="ITI31" s="381"/>
      <c r="ITJ31" s="381"/>
      <c r="ITK31" s="381"/>
      <c r="ITL31" s="381"/>
      <c r="ITM31" s="381"/>
      <c r="ITN31" s="381"/>
      <c r="ITO31" s="381"/>
      <c r="ITP31" s="381"/>
      <c r="ITQ31" s="381"/>
      <c r="ITR31" s="381"/>
      <c r="ITS31" s="381"/>
      <c r="ITT31" s="381"/>
      <c r="ITU31" s="381"/>
      <c r="ITV31" s="381"/>
      <c r="ITW31" s="381"/>
      <c r="ITX31" s="381"/>
      <c r="ITY31" s="381"/>
      <c r="ITZ31" s="381"/>
      <c r="IUA31" s="381"/>
      <c r="IUB31" s="381"/>
      <c r="IUC31" s="381"/>
      <c r="IUD31" s="381"/>
      <c r="IUE31" s="381"/>
      <c r="IUF31" s="381"/>
      <c r="IUG31" s="381"/>
      <c r="IUH31" s="381"/>
      <c r="IUI31" s="381"/>
      <c r="IUJ31" s="381"/>
      <c r="IUK31" s="381"/>
      <c r="IUL31" s="381"/>
      <c r="IUM31" s="381"/>
      <c r="IUN31" s="381"/>
      <c r="IUO31" s="381"/>
      <c r="IUP31" s="381"/>
      <c r="IUQ31" s="381"/>
      <c r="IUR31" s="381"/>
      <c r="IUS31" s="381"/>
      <c r="IUT31" s="381"/>
      <c r="IUU31" s="381"/>
      <c r="IUV31" s="381"/>
      <c r="IUW31" s="381"/>
      <c r="IUX31" s="381"/>
      <c r="IUY31" s="381"/>
      <c r="IUZ31" s="381"/>
      <c r="IVA31" s="381"/>
      <c r="IVB31" s="381"/>
      <c r="IVC31" s="381"/>
      <c r="IVD31" s="381"/>
      <c r="IVE31" s="381"/>
      <c r="IVF31" s="381"/>
      <c r="IVG31" s="381"/>
      <c r="IVH31" s="381"/>
      <c r="IVI31" s="381"/>
      <c r="IVJ31" s="381"/>
      <c r="IVK31" s="381"/>
      <c r="IVL31" s="381"/>
      <c r="IVM31" s="381"/>
      <c r="IVN31" s="381"/>
      <c r="IVO31" s="381"/>
      <c r="IVP31" s="381"/>
      <c r="IVQ31" s="381"/>
      <c r="IVR31" s="381"/>
      <c r="IVS31" s="381"/>
      <c r="IVT31" s="381"/>
      <c r="IVU31" s="381"/>
      <c r="IVV31" s="381"/>
      <c r="IVW31" s="381"/>
      <c r="IVX31" s="381"/>
      <c r="IVY31" s="381"/>
      <c r="IVZ31" s="381"/>
      <c r="IWA31" s="381"/>
      <c r="IWB31" s="381"/>
      <c r="IWC31" s="381"/>
      <c r="IWD31" s="381"/>
      <c r="IWE31" s="381"/>
      <c r="IWF31" s="381"/>
      <c r="IWG31" s="381"/>
      <c r="IWH31" s="381"/>
      <c r="IWI31" s="381"/>
      <c r="IWJ31" s="381"/>
      <c r="IWK31" s="381"/>
      <c r="IWL31" s="381"/>
      <c r="IWM31" s="381"/>
      <c r="IWN31" s="381"/>
      <c r="IWO31" s="381"/>
      <c r="IWP31" s="381"/>
      <c r="IWQ31" s="381"/>
      <c r="IWR31" s="381"/>
      <c r="IWS31" s="381"/>
      <c r="IWT31" s="381"/>
      <c r="IWU31" s="381"/>
      <c r="IWV31" s="381"/>
      <c r="IWW31" s="381"/>
      <c r="IWX31" s="381"/>
      <c r="IWY31" s="381"/>
      <c r="IWZ31" s="381"/>
      <c r="IXA31" s="381"/>
      <c r="IXB31" s="381"/>
      <c r="IXC31" s="381"/>
      <c r="IXD31" s="381"/>
      <c r="IXE31" s="381"/>
      <c r="IXF31" s="381"/>
      <c r="IXG31" s="381"/>
      <c r="IXH31" s="381"/>
      <c r="IXI31" s="381"/>
      <c r="IXJ31" s="381"/>
      <c r="IXK31" s="381"/>
      <c r="IXL31" s="381"/>
      <c r="IXM31" s="381"/>
      <c r="IXN31" s="381"/>
      <c r="IXO31" s="381"/>
      <c r="IXP31" s="381"/>
      <c r="IXQ31" s="381"/>
      <c r="IXR31" s="381"/>
      <c r="IXS31" s="381"/>
      <c r="IXT31" s="381"/>
      <c r="IXU31" s="381"/>
      <c r="IXV31" s="381"/>
      <c r="IXW31" s="381"/>
      <c r="IXX31" s="381"/>
      <c r="IXY31" s="381"/>
      <c r="IXZ31" s="381"/>
      <c r="IYA31" s="381"/>
      <c r="IYB31" s="381"/>
      <c r="IYC31" s="381"/>
      <c r="IYD31" s="381"/>
      <c r="IYE31" s="381"/>
      <c r="IYF31" s="381"/>
      <c r="IYG31" s="381"/>
      <c r="IYH31" s="381"/>
      <c r="IYI31" s="381"/>
      <c r="IYJ31" s="381"/>
      <c r="IYK31" s="381"/>
      <c r="IYL31" s="381"/>
      <c r="IYM31" s="381"/>
      <c r="IYN31" s="381"/>
      <c r="IYO31" s="381"/>
      <c r="IYP31" s="381"/>
      <c r="IYQ31" s="381"/>
      <c r="IYR31" s="381"/>
      <c r="IYS31" s="381"/>
      <c r="IYT31" s="381"/>
      <c r="IYU31" s="381"/>
      <c r="IYV31" s="381"/>
      <c r="IYW31" s="381"/>
      <c r="IYX31" s="381"/>
      <c r="IYY31" s="381"/>
      <c r="IYZ31" s="381"/>
      <c r="IZA31" s="381"/>
      <c r="IZB31" s="381"/>
      <c r="IZC31" s="381"/>
      <c r="IZD31" s="381"/>
      <c r="IZE31" s="381"/>
      <c r="IZF31" s="381"/>
      <c r="IZG31" s="381"/>
      <c r="IZH31" s="381"/>
      <c r="IZI31" s="381"/>
      <c r="IZJ31" s="381"/>
      <c r="IZK31" s="381"/>
      <c r="IZL31" s="381"/>
      <c r="IZM31" s="381"/>
      <c r="IZN31" s="381"/>
      <c r="IZO31" s="381"/>
      <c r="IZP31" s="381"/>
      <c r="IZQ31" s="381"/>
      <c r="IZR31" s="381"/>
      <c r="IZS31" s="381"/>
      <c r="IZT31" s="381"/>
      <c r="IZU31" s="381"/>
      <c r="IZV31" s="381"/>
      <c r="IZW31" s="381"/>
      <c r="IZX31" s="381"/>
      <c r="IZY31" s="381"/>
      <c r="IZZ31" s="381"/>
      <c r="JAA31" s="381"/>
      <c r="JAB31" s="381"/>
      <c r="JAC31" s="381"/>
      <c r="JAD31" s="381"/>
      <c r="JAE31" s="381"/>
      <c r="JAF31" s="381"/>
      <c r="JAG31" s="381"/>
      <c r="JAH31" s="381"/>
      <c r="JAI31" s="381"/>
      <c r="JAJ31" s="381"/>
      <c r="JAK31" s="381"/>
      <c r="JAL31" s="381"/>
      <c r="JAM31" s="381"/>
      <c r="JAN31" s="381"/>
      <c r="JAO31" s="381"/>
      <c r="JAP31" s="381"/>
      <c r="JAQ31" s="381"/>
      <c r="JAR31" s="381"/>
      <c r="JAS31" s="381"/>
      <c r="JAT31" s="381"/>
      <c r="JAU31" s="381"/>
      <c r="JAV31" s="381"/>
      <c r="JAW31" s="381"/>
      <c r="JAX31" s="381"/>
      <c r="JAY31" s="381"/>
      <c r="JAZ31" s="381"/>
      <c r="JBA31" s="381"/>
      <c r="JBB31" s="381"/>
      <c r="JBC31" s="381"/>
      <c r="JBD31" s="381"/>
      <c r="JBE31" s="381"/>
      <c r="JBF31" s="381"/>
      <c r="JBG31" s="381"/>
      <c r="JBH31" s="381"/>
      <c r="JBI31" s="381"/>
      <c r="JBJ31" s="381"/>
      <c r="JBK31" s="381"/>
      <c r="JBL31" s="381"/>
      <c r="JBM31" s="381"/>
      <c r="JBN31" s="381"/>
      <c r="JBO31" s="381"/>
      <c r="JBP31" s="381"/>
      <c r="JBQ31" s="381"/>
      <c r="JBR31" s="381"/>
      <c r="JBS31" s="381"/>
      <c r="JBT31" s="381"/>
      <c r="JBU31" s="381"/>
      <c r="JBV31" s="381"/>
      <c r="JBW31" s="381"/>
      <c r="JBX31" s="381"/>
      <c r="JBY31" s="381"/>
      <c r="JBZ31" s="381"/>
      <c r="JCA31" s="381"/>
      <c r="JCB31" s="381"/>
      <c r="JCC31" s="381"/>
      <c r="JCD31" s="381"/>
      <c r="JCE31" s="381"/>
      <c r="JCF31" s="381"/>
      <c r="JCG31" s="381"/>
      <c r="JCH31" s="381"/>
      <c r="JCI31" s="381"/>
      <c r="JCJ31" s="381"/>
      <c r="JCK31" s="381"/>
      <c r="JCL31" s="381"/>
      <c r="JCM31" s="381"/>
      <c r="JCN31" s="381"/>
      <c r="JCO31" s="381"/>
      <c r="JCP31" s="381"/>
      <c r="JCQ31" s="381"/>
      <c r="JCR31" s="381"/>
      <c r="JCS31" s="381"/>
      <c r="JCT31" s="381"/>
      <c r="JCU31" s="381"/>
      <c r="JCV31" s="381"/>
      <c r="JCW31" s="381"/>
      <c r="JCX31" s="381"/>
      <c r="JCY31" s="381"/>
      <c r="JCZ31" s="381"/>
      <c r="JDA31" s="381"/>
      <c r="JDB31" s="381"/>
      <c r="JDC31" s="381"/>
      <c r="JDD31" s="381"/>
      <c r="JDE31" s="381"/>
      <c r="JDF31" s="381"/>
      <c r="JDG31" s="381"/>
      <c r="JDH31" s="381"/>
      <c r="JDI31" s="381"/>
      <c r="JDJ31" s="381"/>
      <c r="JDK31" s="381"/>
      <c r="JDL31" s="381"/>
      <c r="JDM31" s="381"/>
      <c r="JDN31" s="381"/>
      <c r="JDO31" s="381"/>
      <c r="JDP31" s="381"/>
      <c r="JDQ31" s="381"/>
      <c r="JDR31" s="381"/>
      <c r="JDS31" s="381"/>
      <c r="JDT31" s="381"/>
      <c r="JDU31" s="381"/>
      <c r="JDV31" s="381"/>
      <c r="JDW31" s="381"/>
      <c r="JDX31" s="381"/>
      <c r="JDY31" s="381"/>
      <c r="JDZ31" s="381"/>
      <c r="JEA31" s="381"/>
      <c r="JEB31" s="381"/>
      <c r="JEC31" s="381"/>
      <c r="JED31" s="381"/>
      <c r="JEE31" s="381"/>
      <c r="JEF31" s="381"/>
      <c r="JEG31" s="381"/>
      <c r="JEH31" s="381"/>
      <c r="JEI31" s="381"/>
      <c r="JEJ31" s="381"/>
      <c r="JEK31" s="381"/>
      <c r="JEL31" s="381"/>
      <c r="JEM31" s="381"/>
      <c r="JEN31" s="381"/>
      <c r="JEO31" s="381"/>
      <c r="JEP31" s="381"/>
      <c r="JEQ31" s="381"/>
      <c r="JER31" s="381"/>
      <c r="JES31" s="381"/>
      <c r="JET31" s="381"/>
      <c r="JEU31" s="381"/>
      <c r="JEV31" s="381"/>
      <c r="JEW31" s="381"/>
      <c r="JEX31" s="381"/>
      <c r="JEY31" s="381"/>
      <c r="JEZ31" s="381"/>
      <c r="JFA31" s="381"/>
      <c r="JFB31" s="381"/>
      <c r="JFC31" s="381"/>
      <c r="JFD31" s="381"/>
      <c r="JFE31" s="381"/>
      <c r="JFF31" s="381"/>
      <c r="JFG31" s="381"/>
      <c r="JFH31" s="381"/>
      <c r="JFI31" s="381"/>
      <c r="JFJ31" s="381"/>
      <c r="JFK31" s="381"/>
      <c r="JFL31" s="381"/>
      <c r="JFM31" s="381"/>
      <c r="JFN31" s="381"/>
      <c r="JFO31" s="381"/>
      <c r="JFP31" s="381"/>
      <c r="JFQ31" s="381"/>
      <c r="JFR31" s="381"/>
      <c r="JFS31" s="381"/>
      <c r="JFT31" s="381"/>
      <c r="JFU31" s="381"/>
      <c r="JFV31" s="381"/>
      <c r="JFW31" s="381"/>
      <c r="JFX31" s="381"/>
      <c r="JFY31" s="381"/>
      <c r="JFZ31" s="381"/>
      <c r="JGA31" s="381"/>
      <c r="JGB31" s="381"/>
      <c r="JGC31" s="381"/>
      <c r="JGD31" s="381"/>
      <c r="JGE31" s="381"/>
      <c r="JGF31" s="381"/>
      <c r="JGG31" s="381"/>
      <c r="JGH31" s="381"/>
      <c r="JGI31" s="381"/>
      <c r="JGJ31" s="381"/>
      <c r="JGK31" s="381"/>
      <c r="JGL31" s="381"/>
      <c r="JGM31" s="381"/>
      <c r="JGN31" s="381"/>
      <c r="JGO31" s="381"/>
      <c r="JGP31" s="381"/>
      <c r="JGQ31" s="381"/>
      <c r="JGR31" s="381"/>
      <c r="JGS31" s="381"/>
      <c r="JGT31" s="381"/>
      <c r="JGU31" s="381"/>
      <c r="JGV31" s="381"/>
      <c r="JGW31" s="381"/>
      <c r="JGX31" s="381"/>
      <c r="JGY31" s="381"/>
      <c r="JGZ31" s="381"/>
      <c r="JHA31" s="381"/>
      <c r="JHB31" s="381"/>
      <c r="JHC31" s="381"/>
      <c r="JHD31" s="381"/>
      <c r="JHE31" s="381"/>
      <c r="JHF31" s="381"/>
      <c r="JHG31" s="381"/>
      <c r="JHH31" s="381"/>
      <c r="JHI31" s="381"/>
      <c r="JHJ31" s="381"/>
      <c r="JHK31" s="381"/>
      <c r="JHL31" s="381"/>
      <c r="JHM31" s="381"/>
      <c r="JHN31" s="381"/>
      <c r="JHO31" s="381"/>
      <c r="JHP31" s="381"/>
      <c r="JHQ31" s="381"/>
      <c r="JHR31" s="381"/>
      <c r="JHS31" s="381"/>
      <c r="JHT31" s="381"/>
      <c r="JHU31" s="381"/>
      <c r="JHV31" s="381"/>
      <c r="JHW31" s="381"/>
      <c r="JHX31" s="381"/>
      <c r="JHY31" s="381"/>
      <c r="JHZ31" s="381"/>
      <c r="JIA31" s="381"/>
      <c r="JIB31" s="381"/>
      <c r="JIC31" s="381"/>
      <c r="JID31" s="381"/>
      <c r="JIE31" s="381"/>
      <c r="JIF31" s="381"/>
      <c r="JIG31" s="381"/>
      <c r="JIH31" s="381"/>
      <c r="JII31" s="381"/>
      <c r="JIJ31" s="381"/>
      <c r="JIK31" s="381"/>
      <c r="JIL31" s="381"/>
      <c r="JIM31" s="381"/>
      <c r="JIN31" s="381"/>
      <c r="JIO31" s="381"/>
      <c r="JIP31" s="381"/>
      <c r="JIQ31" s="381"/>
      <c r="JIR31" s="381"/>
      <c r="JIS31" s="381"/>
      <c r="JIT31" s="381"/>
      <c r="JIU31" s="381"/>
      <c r="JIV31" s="381"/>
      <c r="JIW31" s="381"/>
      <c r="JIX31" s="381"/>
      <c r="JIY31" s="381"/>
      <c r="JIZ31" s="381"/>
      <c r="JJA31" s="381"/>
      <c r="JJB31" s="381"/>
      <c r="JJC31" s="381"/>
      <c r="JJD31" s="381"/>
      <c r="JJE31" s="381"/>
      <c r="JJF31" s="381"/>
      <c r="JJG31" s="381"/>
      <c r="JJH31" s="381"/>
      <c r="JJI31" s="381"/>
      <c r="JJJ31" s="381"/>
      <c r="JJK31" s="381"/>
      <c r="JJL31" s="381"/>
      <c r="JJM31" s="381"/>
      <c r="JJN31" s="381"/>
      <c r="JJO31" s="381"/>
      <c r="JJP31" s="381"/>
      <c r="JJQ31" s="381"/>
      <c r="JJR31" s="381"/>
      <c r="JJS31" s="381"/>
      <c r="JJT31" s="381"/>
      <c r="JJU31" s="381"/>
      <c r="JJV31" s="381"/>
      <c r="JJW31" s="381"/>
      <c r="JJX31" s="381"/>
      <c r="JJY31" s="381"/>
      <c r="JJZ31" s="381"/>
      <c r="JKA31" s="381"/>
      <c r="JKB31" s="381"/>
      <c r="JKC31" s="381"/>
      <c r="JKD31" s="381"/>
      <c r="JKE31" s="381"/>
      <c r="JKF31" s="381"/>
      <c r="JKG31" s="381"/>
      <c r="JKH31" s="381"/>
      <c r="JKI31" s="381"/>
      <c r="JKJ31" s="381"/>
      <c r="JKK31" s="381"/>
      <c r="JKL31" s="381"/>
      <c r="JKM31" s="381"/>
      <c r="JKN31" s="381"/>
      <c r="JKO31" s="381"/>
      <c r="JKP31" s="381"/>
      <c r="JKQ31" s="381"/>
      <c r="JKR31" s="381"/>
      <c r="JKS31" s="381"/>
      <c r="JKT31" s="381"/>
      <c r="JKU31" s="381"/>
      <c r="JKV31" s="381"/>
      <c r="JKW31" s="381"/>
      <c r="JKX31" s="381"/>
      <c r="JKY31" s="381"/>
      <c r="JKZ31" s="381"/>
      <c r="JLA31" s="381"/>
      <c r="JLB31" s="381"/>
      <c r="JLC31" s="381"/>
      <c r="JLD31" s="381"/>
      <c r="JLE31" s="381"/>
      <c r="JLF31" s="381"/>
      <c r="JLG31" s="381"/>
      <c r="JLH31" s="381"/>
      <c r="JLI31" s="381"/>
      <c r="JLJ31" s="381"/>
      <c r="JLK31" s="381"/>
      <c r="JLL31" s="381"/>
      <c r="JLM31" s="381"/>
      <c r="JLN31" s="381"/>
      <c r="JLO31" s="381"/>
      <c r="JLP31" s="381"/>
      <c r="JLQ31" s="381"/>
      <c r="JLR31" s="381"/>
      <c r="JLS31" s="381"/>
      <c r="JLT31" s="381"/>
      <c r="JLU31" s="381"/>
      <c r="JLV31" s="381"/>
      <c r="JLW31" s="381"/>
      <c r="JLX31" s="381"/>
      <c r="JLY31" s="381"/>
      <c r="JLZ31" s="381"/>
      <c r="JMA31" s="381"/>
      <c r="JMB31" s="381"/>
      <c r="JMC31" s="381"/>
      <c r="JMD31" s="381"/>
      <c r="JME31" s="381"/>
      <c r="JMF31" s="381"/>
      <c r="JMG31" s="381"/>
      <c r="JMH31" s="381"/>
      <c r="JMI31" s="381"/>
      <c r="JMJ31" s="381"/>
      <c r="JMK31" s="381"/>
      <c r="JML31" s="381"/>
      <c r="JMM31" s="381"/>
      <c r="JMN31" s="381"/>
      <c r="JMO31" s="381"/>
      <c r="JMP31" s="381"/>
      <c r="JMQ31" s="381"/>
      <c r="JMR31" s="381"/>
      <c r="JMS31" s="381"/>
      <c r="JMT31" s="381"/>
      <c r="JMU31" s="381"/>
      <c r="JMV31" s="381"/>
      <c r="JMW31" s="381"/>
      <c r="JMX31" s="381"/>
      <c r="JMY31" s="381"/>
      <c r="JMZ31" s="381"/>
      <c r="JNA31" s="381"/>
      <c r="JNB31" s="381"/>
      <c r="JNC31" s="381"/>
      <c r="JND31" s="381"/>
      <c r="JNE31" s="381"/>
      <c r="JNF31" s="381"/>
      <c r="JNG31" s="381"/>
      <c r="JNH31" s="381"/>
      <c r="JNI31" s="381"/>
      <c r="JNJ31" s="381"/>
      <c r="JNK31" s="381"/>
      <c r="JNL31" s="381"/>
      <c r="JNM31" s="381"/>
      <c r="JNN31" s="381"/>
      <c r="JNO31" s="381"/>
      <c r="JNP31" s="381"/>
      <c r="JNQ31" s="381"/>
      <c r="JNR31" s="381"/>
      <c r="JNS31" s="381"/>
      <c r="JNT31" s="381"/>
      <c r="JNU31" s="381"/>
      <c r="JNV31" s="381"/>
      <c r="JNW31" s="381"/>
      <c r="JNX31" s="381"/>
      <c r="JNY31" s="381"/>
      <c r="JNZ31" s="381"/>
      <c r="JOA31" s="381"/>
      <c r="JOB31" s="381"/>
      <c r="JOC31" s="381"/>
      <c r="JOD31" s="381"/>
      <c r="JOE31" s="381"/>
      <c r="JOF31" s="381"/>
      <c r="JOG31" s="381"/>
      <c r="JOH31" s="381"/>
      <c r="JOI31" s="381"/>
      <c r="JOJ31" s="381"/>
      <c r="JOK31" s="381"/>
      <c r="JOL31" s="381"/>
      <c r="JOM31" s="381"/>
      <c r="JON31" s="381"/>
      <c r="JOO31" s="381"/>
      <c r="JOP31" s="381"/>
      <c r="JOQ31" s="381"/>
      <c r="JOR31" s="381"/>
      <c r="JOS31" s="381"/>
      <c r="JOT31" s="381"/>
      <c r="JOU31" s="381"/>
      <c r="JOV31" s="381"/>
      <c r="JOW31" s="381"/>
      <c r="JOX31" s="381"/>
      <c r="JOY31" s="381"/>
      <c r="JOZ31" s="381"/>
      <c r="JPA31" s="381"/>
      <c r="JPB31" s="381"/>
      <c r="JPC31" s="381"/>
      <c r="JPD31" s="381"/>
      <c r="JPE31" s="381"/>
      <c r="JPF31" s="381"/>
      <c r="JPG31" s="381"/>
      <c r="JPH31" s="381"/>
      <c r="JPI31" s="381"/>
      <c r="JPJ31" s="381"/>
      <c r="JPK31" s="381"/>
      <c r="JPL31" s="381"/>
      <c r="JPM31" s="381"/>
      <c r="JPN31" s="381"/>
      <c r="JPO31" s="381"/>
      <c r="JPP31" s="381"/>
      <c r="JPQ31" s="381"/>
      <c r="JPR31" s="381"/>
      <c r="JPS31" s="381"/>
      <c r="JPT31" s="381"/>
      <c r="JPU31" s="381"/>
      <c r="JPV31" s="381"/>
      <c r="JPW31" s="381"/>
      <c r="JPX31" s="381"/>
      <c r="JPY31" s="381"/>
      <c r="JPZ31" s="381"/>
      <c r="JQA31" s="381"/>
      <c r="JQB31" s="381"/>
      <c r="JQC31" s="381"/>
      <c r="JQD31" s="381"/>
      <c r="JQE31" s="381"/>
      <c r="JQF31" s="381"/>
      <c r="JQG31" s="381"/>
      <c r="JQH31" s="381"/>
      <c r="JQI31" s="381"/>
      <c r="JQJ31" s="381"/>
      <c r="JQK31" s="381"/>
      <c r="JQL31" s="381"/>
      <c r="JQM31" s="381"/>
      <c r="JQN31" s="381"/>
      <c r="JQO31" s="381"/>
      <c r="JQP31" s="381"/>
      <c r="JQQ31" s="381"/>
      <c r="JQR31" s="381"/>
      <c r="JQS31" s="381"/>
      <c r="JQT31" s="381"/>
      <c r="JQU31" s="381"/>
      <c r="JQV31" s="381"/>
      <c r="JQW31" s="381"/>
      <c r="JQX31" s="381"/>
      <c r="JQY31" s="381"/>
      <c r="JQZ31" s="381"/>
      <c r="JRA31" s="381"/>
      <c r="JRB31" s="381"/>
      <c r="JRC31" s="381"/>
      <c r="JRD31" s="381"/>
      <c r="JRE31" s="381"/>
      <c r="JRF31" s="381"/>
      <c r="JRG31" s="381"/>
      <c r="JRH31" s="381"/>
      <c r="JRI31" s="381"/>
      <c r="JRJ31" s="381"/>
      <c r="JRK31" s="381"/>
      <c r="JRL31" s="381"/>
      <c r="JRM31" s="381"/>
      <c r="JRN31" s="381"/>
      <c r="JRO31" s="381"/>
      <c r="JRP31" s="381"/>
      <c r="JRQ31" s="381"/>
      <c r="JRR31" s="381"/>
      <c r="JRS31" s="381"/>
      <c r="JRT31" s="381"/>
      <c r="JRU31" s="381"/>
      <c r="JRV31" s="381"/>
      <c r="JRW31" s="381"/>
      <c r="JRX31" s="381"/>
      <c r="JRY31" s="381"/>
      <c r="JRZ31" s="381"/>
      <c r="JSA31" s="381"/>
      <c r="JSB31" s="381"/>
      <c r="JSC31" s="381"/>
      <c r="JSD31" s="381"/>
      <c r="JSE31" s="381"/>
      <c r="JSF31" s="381"/>
      <c r="JSG31" s="381"/>
      <c r="JSH31" s="381"/>
      <c r="JSI31" s="381"/>
      <c r="JSJ31" s="381"/>
      <c r="JSK31" s="381"/>
      <c r="JSL31" s="381"/>
      <c r="JSM31" s="381"/>
      <c r="JSN31" s="381"/>
      <c r="JSO31" s="381"/>
      <c r="JSP31" s="381"/>
      <c r="JSQ31" s="381"/>
      <c r="JSR31" s="381"/>
      <c r="JSS31" s="381"/>
      <c r="JST31" s="381"/>
      <c r="JSU31" s="381"/>
      <c r="JSV31" s="381"/>
      <c r="JSW31" s="381"/>
      <c r="JSX31" s="381"/>
      <c r="JSY31" s="381"/>
      <c r="JSZ31" s="381"/>
      <c r="JTA31" s="381"/>
      <c r="JTB31" s="381"/>
      <c r="JTC31" s="381"/>
      <c r="JTD31" s="381"/>
      <c r="JTE31" s="381"/>
      <c r="JTF31" s="381"/>
      <c r="JTG31" s="381"/>
      <c r="JTH31" s="381"/>
      <c r="JTI31" s="381"/>
      <c r="JTJ31" s="381"/>
      <c r="JTK31" s="381"/>
      <c r="JTL31" s="381"/>
      <c r="JTM31" s="381"/>
      <c r="JTN31" s="381"/>
      <c r="JTO31" s="381"/>
      <c r="JTP31" s="381"/>
      <c r="JTQ31" s="381"/>
      <c r="JTR31" s="381"/>
      <c r="JTS31" s="381"/>
      <c r="JTT31" s="381"/>
      <c r="JTU31" s="381"/>
      <c r="JTV31" s="381"/>
      <c r="JTW31" s="381"/>
      <c r="JTX31" s="381"/>
      <c r="JTY31" s="381"/>
      <c r="JTZ31" s="381"/>
      <c r="JUA31" s="381"/>
      <c r="JUB31" s="381"/>
      <c r="JUC31" s="381"/>
      <c r="JUD31" s="381"/>
      <c r="JUE31" s="381"/>
      <c r="JUF31" s="381"/>
      <c r="JUG31" s="381"/>
      <c r="JUH31" s="381"/>
      <c r="JUI31" s="381"/>
      <c r="JUJ31" s="381"/>
      <c r="JUK31" s="381"/>
      <c r="JUL31" s="381"/>
      <c r="JUM31" s="381"/>
      <c r="JUN31" s="381"/>
      <c r="JUO31" s="381"/>
      <c r="JUP31" s="381"/>
      <c r="JUQ31" s="381"/>
      <c r="JUR31" s="381"/>
      <c r="JUS31" s="381"/>
      <c r="JUT31" s="381"/>
      <c r="JUU31" s="381"/>
      <c r="JUV31" s="381"/>
      <c r="JUW31" s="381"/>
      <c r="JUX31" s="381"/>
      <c r="JUY31" s="381"/>
      <c r="JUZ31" s="381"/>
      <c r="JVA31" s="381"/>
      <c r="JVB31" s="381"/>
      <c r="JVC31" s="381"/>
      <c r="JVD31" s="381"/>
      <c r="JVE31" s="381"/>
      <c r="JVF31" s="381"/>
      <c r="JVG31" s="381"/>
      <c r="JVH31" s="381"/>
      <c r="JVI31" s="381"/>
      <c r="JVJ31" s="381"/>
      <c r="JVK31" s="381"/>
      <c r="JVL31" s="381"/>
      <c r="JVM31" s="381"/>
      <c r="JVN31" s="381"/>
      <c r="JVO31" s="381"/>
      <c r="JVP31" s="381"/>
      <c r="JVQ31" s="381"/>
      <c r="JVR31" s="381"/>
      <c r="JVS31" s="381"/>
      <c r="JVT31" s="381"/>
      <c r="JVU31" s="381"/>
      <c r="JVV31" s="381"/>
      <c r="JVW31" s="381"/>
      <c r="JVX31" s="381"/>
      <c r="JVY31" s="381"/>
      <c r="JVZ31" s="381"/>
      <c r="JWA31" s="381"/>
      <c r="JWB31" s="381"/>
      <c r="JWC31" s="381"/>
      <c r="JWD31" s="381"/>
      <c r="JWE31" s="381"/>
      <c r="JWF31" s="381"/>
      <c r="JWG31" s="381"/>
      <c r="JWH31" s="381"/>
      <c r="JWI31" s="381"/>
      <c r="JWJ31" s="381"/>
      <c r="JWK31" s="381"/>
      <c r="JWL31" s="381"/>
      <c r="JWM31" s="381"/>
      <c r="JWN31" s="381"/>
      <c r="JWO31" s="381"/>
      <c r="JWP31" s="381"/>
      <c r="JWQ31" s="381"/>
      <c r="JWR31" s="381"/>
      <c r="JWS31" s="381"/>
      <c r="JWT31" s="381"/>
      <c r="JWU31" s="381"/>
      <c r="JWV31" s="381"/>
      <c r="JWW31" s="381"/>
      <c r="JWX31" s="381"/>
      <c r="JWY31" s="381"/>
      <c r="JWZ31" s="381"/>
      <c r="JXA31" s="381"/>
      <c r="JXB31" s="381"/>
      <c r="JXC31" s="381"/>
      <c r="JXD31" s="381"/>
      <c r="JXE31" s="381"/>
      <c r="JXF31" s="381"/>
      <c r="JXG31" s="381"/>
      <c r="JXH31" s="381"/>
      <c r="JXI31" s="381"/>
      <c r="JXJ31" s="381"/>
      <c r="JXK31" s="381"/>
      <c r="JXL31" s="381"/>
      <c r="JXM31" s="381"/>
      <c r="JXN31" s="381"/>
      <c r="JXO31" s="381"/>
      <c r="JXP31" s="381"/>
      <c r="JXQ31" s="381"/>
      <c r="JXR31" s="381"/>
      <c r="JXS31" s="381"/>
      <c r="JXT31" s="381"/>
      <c r="JXU31" s="381"/>
      <c r="JXV31" s="381"/>
      <c r="JXW31" s="381"/>
      <c r="JXX31" s="381"/>
      <c r="JXY31" s="381"/>
      <c r="JXZ31" s="381"/>
      <c r="JYA31" s="381"/>
      <c r="JYB31" s="381"/>
      <c r="JYC31" s="381"/>
      <c r="JYD31" s="381"/>
      <c r="JYE31" s="381"/>
      <c r="JYF31" s="381"/>
      <c r="JYG31" s="381"/>
      <c r="JYH31" s="381"/>
      <c r="JYI31" s="381"/>
      <c r="JYJ31" s="381"/>
      <c r="JYK31" s="381"/>
      <c r="JYL31" s="381"/>
      <c r="JYM31" s="381"/>
      <c r="JYN31" s="381"/>
      <c r="JYO31" s="381"/>
      <c r="JYP31" s="381"/>
      <c r="JYQ31" s="381"/>
      <c r="JYR31" s="381"/>
      <c r="JYS31" s="381"/>
      <c r="JYT31" s="381"/>
      <c r="JYU31" s="381"/>
      <c r="JYV31" s="381"/>
      <c r="JYW31" s="381"/>
      <c r="JYX31" s="381"/>
      <c r="JYY31" s="381"/>
      <c r="JYZ31" s="381"/>
      <c r="JZA31" s="381"/>
      <c r="JZB31" s="381"/>
      <c r="JZC31" s="381"/>
      <c r="JZD31" s="381"/>
      <c r="JZE31" s="381"/>
      <c r="JZF31" s="381"/>
      <c r="JZG31" s="381"/>
      <c r="JZH31" s="381"/>
      <c r="JZI31" s="381"/>
      <c r="JZJ31" s="381"/>
      <c r="JZK31" s="381"/>
      <c r="JZL31" s="381"/>
      <c r="JZM31" s="381"/>
      <c r="JZN31" s="381"/>
      <c r="JZO31" s="381"/>
      <c r="JZP31" s="381"/>
      <c r="JZQ31" s="381"/>
      <c r="JZR31" s="381"/>
      <c r="JZS31" s="381"/>
      <c r="JZT31" s="381"/>
      <c r="JZU31" s="381"/>
      <c r="JZV31" s="381"/>
      <c r="JZW31" s="381"/>
      <c r="JZX31" s="381"/>
      <c r="JZY31" s="381"/>
      <c r="JZZ31" s="381"/>
      <c r="KAA31" s="381"/>
      <c r="KAB31" s="381"/>
      <c r="KAC31" s="381"/>
      <c r="KAD31" s="381"/>
      <c r="KAE31" s="381"/>
      <c r="KAF31" s="381"/>
      <c r="KAG31" s="381"/>
      <c r="KAH31" s="381"/>
      <c r="KAI31" s="381"/>
      <c r="KAJ31" s="381"/>
      <c r="KAK31" s="381"/>
      <c r="KAL31" s="381"/>
      <c r="KAM31" s="381"/>
      <c r="KAN31" s="381"/>
      <c r="KAO31" s="381"/>
      <c r="KAP31" s="381"/>
      <c r="KAQ31" s="381"/>
      <c r="KAR31" s="381"/>
      <c r="KAS31" s="381"/>
      <c r="KAT31" s="381"/>
      <c r="KAU31" s="381"/>
      <c r="KAV31" s="381"/>
      <c r="KAW31" s="381"/>
      <c r="KAX31" s="381"/>
      <c r="KAY31" s="381"/>
      <c r="KAZ31" s="381"/>
      <c r="KBA31" s="381"/>
      <c r="KBB31" s="381"/>
      <c r="KBC31" s="381"/>
      <c r="KBD31" s="381"/>
      <c r="KBE31" s="381"/>
      <c r="KBF31" s="381"/>
      <c r="KBG31" s="381"/>
      <c r="KBH31" s="381"/>
      <c r="KBI31" s="381"/>
      <c r="KBJ31" s="381"/>
      <c r="KBK31" s="381"/>
      <c r="KBL31" s="381"/>
      <c r="KBM31" s="381"/>
      <c r="KBN31" s="381"/>
      <c r="KBO31" s="381"/>
      <c r="KBP31" s="381"/>
      <c r="KBQ31" s="381"/>
      <c r="KBR31" s="381"/>
      <c r="KBS31" s="381"/>
      <c r="KBT31" s="381"/>
      <c r="KBU31" s="381"/>
      <c r="KBV31" s="381"/>
      <c r="KBW31" s="381"/>
      <c r="KBX31" s="381"/>
      <c r="KBY31" s="381"/>
      <c r="KBZ31" s="381"/>
      <c r="KCA31" s="381"/>
      <c r="KCB31" s="381"/>
      <c r="KCC31" s="381"/>
      <c r="KCD31" s="381"/>
      <c r="KCE31" s="381"/>
      <c r="KCF31" s="381"/>
      <c r="KCG31" s="381"/>
      <c r="KCH31" s="381"/>
      <c r="KCI31" s="381"/>
      <c r="KCJ31" s="381"/>
      <c r="KCK31" s="381"/>
      <c r="KCL31" s="381"/>
      <c r="KCM31" s="381"/>
      <c r="KCN31" s="381"/>
      <c r="KCO31" s="381"/>
      <c r="KCP31" s="381"/>
      <c r="KCQ31" s="381"/>
      <c r="KCR31" s="381"/>
      <c r="KCS31" s="381"/>
      <c r="KCT31" s="381"/>
      <c r="KCU31" s="381"/>
      <c r="KCV31" s="381"/>
      <c r="KCW31" s="381"/>
      <c r="KCX31" s="381"/>
      <c r="KCY31" s="381"/>
      <c r="KCZ31" s="381"/>
      <c r="KDA31" s="381"/>
      <c r="KDB31" s="381"/>
      <c r="KDC31" s="381"/>
      <c r="KDD31" s="381"/>
      <c r="KDE31" s="381"/>
      <c r="KDF31" s="381"/>
      <c r="KDG31" s="381"/>
      <c r="KDH31" s="381"/>
      <c r="KDI31" s="381"/>
      <c r="KDJ31" s="381"/>
      <c r="KDK31" s="381"/>
      <c r="KDL31" s="381"/>
      <c r="KDM31" s="381"/>
      <c r="KDN31" s="381"/>
      <c r="KDO31" s="381"/>
      <c r="KDP31" s="381"/>
      <c r="KDQ31" s="381"/>
      <c r="KDR31" s="381"/>
      <c r="KDS31" s="381"/>
      <c r="KDT31" s="381"/>
      <c r="KDU31" s="381"/>
      <c r="KDV31" s="381"/>
      <c r="KDW31" s="381"/>
      <c r="KDX31" s="381"/>
      <c r="KDY31" s="381"/>
      <c r="KDZ31" s="381"/>
      <c r="KEA31" s="381"/>
      <c r="KEB31" s="381"/>
      <c r="KEC31" s="381"/>
      <c r="KED31" s="381"/>
      <c r="KEE31" s="381"/>
      <c r="KEF31" s="381"/>
      <c r="KEG31" s="381"/>
      <c r="KEH31" s="381"/>
      <c r="KEI31" s="381"/>
      <c r="KEJ31" s="381"/>
      <c r="KEK31" s="381"/>
      <c r="KEL31" s="381"/>
      <c r="KEM31" s="381"/>
      <c r="KEN31" s="381"/>
      <c r="KEO31" s="381"/>
      <c r="KEP31" s="381"/>
      <c r="KEQ31" s="381"/>
      <c r="KER31" s="381"/>
      <c r="KES31" s="381"/>
      <c r="KET31" s="381"/>
      <c r="KEU31" s="381"/>
      <c r="KEV31" s="381"/>
      <c r="KEW31" s="381"/>
      <c r="KEX31" s="381"/>
      <c r="KEY31" s="381"/>
      <c r="KEZ31" s="381"/>
      <c r="KFA31" s="381"/>
      <c r="KFB31" s="381"/>
      <c r="KFC31" s="381"/>
      <c r="KFD31" s="381"/>
      <c r="KFE31" s="381"/>
      <c r="KFF31" s="381"/>
      <c r="KFG31" s="381"/>
      <c r="KFH31" s="381"/>
      <c r="KFI31" s="381"/>
      <c r="KFJ31" s="381"/>
      <c r="KFK31" s="381"/>
      <c r="KFL31" s="381"/>
      <c r="KFM31" s="381"/>
      <c r="KFN31" s="381"/>
      <c r="KFO31" s="381"/>
      <c r="KFP31" s="381"/>
      <c r="KFQ31" s="381"/>
      <c r="KFR31" s="381"/>
      <c r="KFS31" s="381"/>
      <c r="KFT31" s="381"/>
      <c r="KFU31" s="381"/>
      <c r="KFV31" s="381"/>
      <c r="KFW31" s="381"/>
      <c r="KFX31" s="381"/>
      <c r="KFY31" s="381"/>
      <c r="KFZ31" s="381"/>
      <c r="KGA31" s="381"/>
      <c r="KGB31" s="381"/>
      <c r="KGC31" s="381"/>
      <c r="KGD31" s="381"/>
      <c r="KGE31" s="381"/>
      <c r="KGF31" s="381"/>
      <c r="KGG31" s="381"/>
      <c r="KGH31" s="381"/>
      <c r="KGI31" s="381"/>
      <c r="KGJ31" s="381"/>
      <c r="KGK31" s="381"/>
      <c r="KGL31" s="381"/>
      <c r="KGM31" s="381"/>
      <c r="KGN31" s="381"/>
      <c r="KGO31" s="381"/>
      <c r="KGP31" s="381"/>
      <c r="KGQ31" s="381"/>
      <c r="KGR31" s="381"/>
      <c r="KGS31" s="381"/>
      <c r="KGT31" s="381"/>
      <c r="KGU31" s="381"/>
      <c r="KGV31" s="381"/>
      <c r="KGW31" s="381"/>
      <c r="KGX31" s="381"/>
      <c r="KGY31" s="381"/>
      <c r="KGZ31" s="381"/>
      <c r="KHA31" s="381"/>
      <c r="KHB31" s="381"/>
      <c r="KHC31" s="381"/>
      <c r="KHD31" s="381"/>
      <c r="KHE31" s="381"/>
      <c r="KHF31" s="381"/>
      <c r="KHG31" s="381"/>
      <c r="KHH31" s="381"/>
      <c r="KHI31" s="381"/>
      <c r="KHJ31" s="381"/>
      <c r="KHK31" s="381"/>
      <c r="KHL31" s="381"/>
      <c r="KHM31" s="381"/>
      <c r="KHN31" s="381"/>
      <c r="KHO31" s="381"/>
      <c r="KHP31" s="381"/>
      <c r="KHQ31" s="381"/>
      <c r="KHR31" s="381"/>
      <c r="KHS31" s="381"/>
      <c r="KHT31" s="381"/>
      <c r="KHU31" s="381"/>
      <c r="KHV31" s="381"/>
      <c r="KHW31" s="381"/>
      <c r="KHX31" s="381"/>
      <c r="KHY31" s="381"/>
      <c r="KHZ31" s="381"/>
      <c r="KIA31" s="381"/>
      <c r="KIB31" s="381"/>
      <c r="KIC31" s="381"/>
      <c r="KID31" s="381"/>
      <c r="KIE31" s="381"/>
      <c r="KIF31" s="381"/>
      <c r="KIG31" s="381"/>
      <c r="KIH31" s="381"/>
      <c r="KII31" s="381"/>
      <c r="KIJ31" s="381"/>
      <c r="KIK31" s="381"/>
      <c r="KIL31" s="381"/>
      <c r="KIM31" s="381"/>
      <c r="KIN31" s="381"/>
      <c r="KIO31" s="381"/>
      <c r="KIP31" s="381"/>
      <c r="KIQ31" s="381"/>
      <c r="KIR31" s="381"/>
      <c r="KIS31" s="381"/>
      <c r="KIT31" s="381"/>
      <c r="KIU31" s="381"/>
      <c r="KIV31" s="381"/>
      <c r="KIW31" s="381"/>
      <c r="KIX31" s="381"/>
      <c r="KIY31" s="381"/>
      <c r="KIZ31" s="381"/>
      <c r="KJA31" s="381"/>
      <c r="KJB31" s="381"/>
      <c r="KJC31" s="381"/>
      <c r="KJD31" s="381"/>
      <c r="KJE31" s="381"/>
      <c r="KJF31" s="381"/>
      <c r="KJG31" s="381"/>
      <c r="KJH31" s="381"/>
      <c r="KJI31" s="381"/>
      <c r="KJJ31" s="381"/>
      <c r="KJK31" s="381"/>
      <c r="KJL31" s="381"/>
      <c r="KJM31" s="381"/>
      <c r="KJN31" s="381"/>
      <c r="KJO31" s="381"/>
      <c r="KJP31" s="381"/>
      <c r="KJQ31" s="381"/>
      <c r="KJR31" s="381"/>
      <c r="KJS31" s="381"/>
      <c r="KJT31" s="381"/>
      <c r="KJU31" s="381"/>
      <c r="KJV31" s="381"/>
      <c r="KJW31" s="381"/>
      <c r="KJX31" s="381"/>
      <c r="KJY31" s="381"/>
      <c r="KJZ31" s="381"/>
      <c r="KKA31" s="381"/>
      <c r="KKB31" s="381"/>
      <c r="KKC31" s="381"/>
      <c r="KKD31" s="381"/>
      <c r="KKE31" s="381"/>
      <c r="KKF31" s="381"/>
      <c r="KKG31" s="381"/>
      <c r="KKH31" s="381"/>
      <c r="KKI31" s="381"/>
      <c r="KKJ31" s="381"/>
      <c r="KKK31" s="381"/>
      <c r="KKL31" s="381"/>
      <c r="KKM31" s="381"/>
      <c r="KKN31" s="381"/>
      <c r="KKO31" s="381"/>
      <c r="KKP31" s="381"/>
      <c r="KKQ31" s="381"/>
      <c r="KKR31" s="381"/>
      <c r="KKS31" s="381"/>
      <c r="KKT31" s="381"/>
      <c r="KKU31" s="381"/>
      <c r="KKV31" s="381"/>
      <c r="KKW31" s="381"/>
      <c r="KKX31" s="381"/>
      <c r="KKY31" s="381"/>
      <c r="KKZ31" s="381"/>
      <c r="KLA31" s="381"/>
      <c r="KLB31" s="381"/>
      <c r="KLC31" s="381"/>
      <c r="KLD31" s="381"/>
      <c r="KLE31" s="381"/>
      <c r="KLF31" s="381"/>
      <c r="KLG31" s="381"/>
      <c r="KLH31" s="381"/>
      <c r="KLI31" s="381"/>
      <c r="KLJ31" s="381"/>
      <c r="KLK31" s="381"/>
      <c r="KLL31" s="381"/>
      <c r="KLM31" s="381"/>
      <c r="KLN31" s="381"/>
      <c r="KLO31" s="381"/>
      <c r="KLP31" s="381"/>
      <c r="KLQ31" s="381"/>
      <c r="KLR31" s="381"/>
      <c r="KLS31" s="381"/>
      <c r="KLT31" s="381"/>
      <c r="KLU31" s="381"/>
      <c r="KLV31" s="381"/>
      <c r="KLW31" s="381"/>
      <c r="KLX31" s="381"/>
      <c r="KLY31" s="381"/>
      <c r="KLZ31" s="381"/>
      <c r="KMA31" s="381"/>
      <c r="KMB31" s="381"/>
      <c r="KMC31" s="381"/>
      <c r="KMD31" s="381"/>
      <c r="KME31" s="381"/>
      <c r="KMF31" s="381"/>
      <c r="KMG31" s="381"/>
      <c r="KMH31" s="381"/>
      <c r="KMI31" s="381"/>
      <c r="KMJ31" s="381"/>
      <c r="KMK31" s="381"/>
      <c r="KML31" s="381"/>
      <c r="KMM31" s="381"/>
      <c r="KMN31" s="381"/>
      <c r="KMO31" s="381"/>
      <c r="KMP31" s="381"/>
      <c r="KMQ31" s="381"/>
      <c r="KMR31" s="381"/>
      <c r="KMS31" s="381"/>
      <c r="KMT31" s="381"/>
      <c r="KMU31" s="381"/>
      <c r="KMV31" s="381"/>
      <c r="KMW31" s="381"/>
      <c r="KMX31" s="381"/>
      <c r="KMY31" s="381"/>
      <c r="KMZ31" s="381"/>
      <c r="KNA31" s="381"/>
      <c r="KNB31" s="381"/>
      <c r="KNC31" s="381"/>
      <c r="KND31" s="381"/>
      <c r="KNE31" s="381"/>
      <c r="KNF31" s="381"/>
      <c r="KNG31" s="381"/>
      <c r="KNH31" s="381"/>
      <c r="KNI31" s="381"/>
      <c r="KNJ31" s="381"/>
      <c r="KNK31" s="381"/>
      <c r="KNL31" s="381"/>
      <c r="KNM31" s="381"/>
      <c r="KNN31" s="381"/>
      <c r="KNO31" s="381"/>
      <c r="KNP31" s="381"/>
      <c r="KNQ31" s="381"/>
      <c r="KNR31" s="381"/>
      <c r="KNS31" s="381"/>
      <c r="KNT31" s="381"/>
      <c r="KNU31" s="381"/>
      <c r="KNV31" s="381"/>
      <c r="KNW31" s="381"/>
      <c r="KNX31" s="381"/>
      <c r="KNY31" s="381"/>
      <c r="KNZ31" s="381"/>
      <c r="KOA31" s="381"/>
      <c r="KOB31" s="381"/>
      <c r="KOC31" s="381"/>
      <c r="KOD31" s="381"/>
      <c r="KOE31" s="381"/>
      <c r="KOF31" s="381"/>
      <c r="KOG31" s="381"/>
      <c r="KOH31" s="381"/>
      <c r="KOI31" s="381"/>
      <c r="KOJ31" s="381"/>
      <c r="KOK31" s="381"/>
      <c r="KOL31" s="381"/>
      <c r="KOM31" s="381"/>
      <c r="KON31" s="381"/>
      <c r="KOO31" s="381"/>
      <c r="KOP31" s="381"/>
      <c r="KOQ31" s="381"/>
      <c r="KOR31" s="381"/>
      <c r="KOS31" s="381"/>
      <c r="KOT31" s="381"/>
      <c r="KOU31" s="381"/>
      <c r="KOV31" s="381"/>
      <c r="KOW31" s="381"/>
      <c r="KOX31" s="381"/>
      <c r="KOY31" s="381"/>
      <c r="KOZ31" s="381"/>
      <c r="KPA31" s="381"/>
      <c r="KPB31" s="381"/>
      <c r="KPC31" s="381"/>
      <c r="KPD31" s="381"/>
      <c r="KPE31" s="381"/>
      <c r="KPF31" s="381"/>
      <c r="KPG31" s="381"/>
      <c r="KPH31" s="381"/>
      <c r="KPI31" s="381"/>
      <c r="KPJ31" s="381"/>
      <c r="KPK31" s="381"/>
      <c r="KPL31" s="381"/>
      <c r="KPM31" s="381"/>
      <c r="KPN31" s="381"/>
      <c r="KPO31" s="381"/>
      <c r="KPP31" s="381"/>
      <c r="KPQ31" s="381"/>
      <c r="KPR31" s="381"/>
      <c r="KPS31" s="381"/>
      <c r="KPT31" s="381"/>
      <c r="KPU31" s="381"/>
      <c r="KPV31" s="381"/>
      <c r="KPW31" s="381"/>
      <c r="KPX31" s="381"/>
      <c r="KPY31" s="381"/>
      <c r="KPZ31" s="381"/>
      <c r="KQA31" s="381"/>
      <c r="KQB31" s="381"/>
      <c r="KQC31" s="381"/>
      <c r="KQD31" s="381"/>
      <c r="KQE31" s="381"/>
      <c r="KQF31" s="381"/>
      <c r="KQG31" s="381"/>
      <c r="KQH31" s="381"/>
      <c r="KQI31" s="381"/>
      <c r="KQJ31" s="381"/>
      <c r="KQK31" s="381"/>
      <c r="KQL31" s="381"/>
      <c r="KQM31" s="381"/>
      <c r="KQN31" s="381"/>
      <c r="KQO31" s="381"/>
      <c r="KQP31" s="381"/>
      <c r="KQQ31" s="381"/>
      <c r="KQR31" s="381"/>
      <c r="KQS31" s="381"/>
      <c r="KQT31" s="381"/>
      <c r="KQU31" s="381"/>
      <c r="KQV31" s="381"/>
      <c r="KQW31" s="381"/>
      <c r="KQX31" s="381"/>
      <c r="KQY31" s="381"/>
      <c r="KQZ31" s="381"/>
      <c r="KRA31" s="381"/>
      <c r="KRB31" s="381"/>
      <c r="KRC31" s="381"/>
      <c r="KRD31" s="381"/>
      <c r="KRE31" s="381"/>
      <c r="KRF31" s="381"/>
      <c r="KRG31" s="381"/>
      <c r="KRH31" s="381"/>
      <c r="KRI31" s="381"/>
      <c r="KRJ31" s="381"/>
      <c r="KRK31" s="381"/>
      <c r="KRL31" s="381"/>
      <c r="KRM31" s="381"/>
      <c r="KRN31" s="381"/>
      <c r="KRO31" s="381"/>
      <c r="KRP31" s="381"/>
      <c r="KRQ31" s="381"/>
      <c r="KRR31" s="381"/>
      <c r="KRS31" s="381"/>
      <c r="KRT31" s="381"/>
      <c r="KRU31" s="381"/>
      <c r="KRV31" s="381"/>
      <c r="KRW31" s="381"/>
      <c r="KRX31" s="381"/>
      <c r="KRY31" s="381"/>
      <c r="KRZ31" s="381"/>
      <c r="KSA31" s="381"/>
      <c r="KSB31" s="381"/>
      <c r="KSC31" s="381"/>
      <c r="KSD31" s="381"/>
      <c r="KSE31" s="381"/>
      <c r="KSF31" s="381"/>
      <c r="KSG31" s="381"/>
      <c r="KSH31" s="381"/>
      <c r="KSI31" s="381"/>
      <c r="KSJ31" s="381"/>
      <c r="KSK31" s="381"/>
      <c r="KSL31" s="381"/>
      <c r="KSM31" s="381"/>
      <c r="KSN31" s="381"/>
      <c r="KSO31" s="381"/>
      <c r="KSP31" s="381"/>
      <c r="KSQ31" s="381"/>
      <c r="KSR31" s="381"/>
      <c r="KSS31" s="381"/>
      <c r="KST31" s="381"/>
      <c r="KSU31" s="381"/>
      <c r="KSV31" s="381"/>
      <c r="KSW31" s="381"/>
      <c r="KSX31" s="381"/>
      <c r="KSY31" s="381"/>
      <c r="KSZ31" s="381"/>
      <c r="KTA31" s="381"/>
      <c r="KTB31" s="381"/>
      <c r="KTC31" s="381"/>
      <c r="KTD31" s="381"/>
      <c r="KTE31" s="381"/>
      <c r="KTF31" s="381"/>
      <c r="KTG31" s="381"/>
      <c r="KTH31" s="381"/>
      <c r="KTI31" s="381"/>
      <c r="KTJ31" s="381"/>
      <c r="KTK31" s="381"/>
      <c r="KTL31" s="381"/>
      <c r="KTM31" s="381"/>
      <c r="KTN31" s="381"/>
      <c r="KTO31" s="381"/>
      <c r="KTP31" s="381"/>
      <c r="KTQ31" s="381"/>
      <c r="KTR31" s="381"/>
      <c r="KTS31" s="381"/>
      <c r="KTT31" s="381"/>
      <c r="KTU31" s="381"/>
      <c r="KTV31" s="381"/>
      <c r="KTW31" s="381"/>
      <c r="KTX31" s="381"/>
      <c r="KTY31" s="381"/>
      <c r="KTZ31" s="381"/>
      <c r="KUA31" s="381"/>
      <c r="KUB31" s="381"/>
      <c r="KUC31" s="381"/>
      <c r="KUD31" s="381"/>
      <c r="KUE31" s="381"/>
      <c r="KUF31" s="381"/>
      <c r="KUG31" s="381"/>
      <c r="KUH31" s="381"/>
      <c r="KUI31" s="381"/>
      <c r="KUJ31" s="381"/>
      <c r="KUK31" s="381"/>
      <c r="KUL31" s="381"/>
      <c r="KUM31" s="381"/>
      <c r="KUN31" s="381"/>
      <c r="KUO31" s="381"/>
      <c r="KUP31" s="381"/>
      <c r="KUQ31" s="381"/>
      <c r="KUR31" s="381"/>
      <c r="KUS31" s="381"/>
      <c r="KUT31" s="381"/>
      <c r="KUU31" s="381"/>
      <c r="KUV31" s="381"/>
      <c r="KUW31" s="381"/>
      <c r="KUX31" s="381"/>
      <c r="KUY31" s="381"/>
      <c r="KUZ31" s="381"/>
      <c r="KVA31" s="381"/>
      <c r="KVB31" s="381"/>
      <c r="KVC31" s="381"/>
      <c r="KVD31" s="381"/>
      <c r="KVE31" s="381"/>
      <c r="KVF31" s="381"/>
      <c r="KVG31" s="381"/>
      <c r="KVH31" s="381"/>
      <c r="KVI31" s="381"/>
      <c r="KVJ31" s="381"/>
      <c r="KVK31" s="381"/>
      <c r="KVL31" s="381"/>
      <c r="KVM31" s="381"/>
      <c r="KVN31" s="381"/>
      <c r="KVO31" s="381"/>
      <c r="KVP31" s="381"/>
      <c r="KVQ31" s="381"/>
      <c r="KVR31" s="381"/>
      <c r="KVS31" s="381"/>
      <c r="KVT31" s="381"/>
      <c r="KVU31" s="381"/>
      <c r="KVV31" s="381"/>
      <c r="KVW31" s="381"/>
      <c r="KVX31" s="381"/>
      <c r="KVY31" s="381"/>
      <c r="KVZ31" s="381"/>
      <c r="KWA31" s="381"/>
      <c r="KWB31" s="381"/>
      <c r="KWC31" s="381"/>
      <c r="KWD31" s="381"/>
      <c r="KWE31" s="381"/>
      <c r="KWF31" s="381"/>
      <c r="KWG31" s="381"/>
      <c r="KWH31" s="381"/>
      <c r="KWI31" s="381"/>
      <c r="KWJ31" s="381"/>
      <c r="KWK31" s="381"/>
      <c r="KWL31" s="381"/>
      <c r="KWM31" s="381"/>
      <c r="KWN31" s="381"/>
      <c r="KWO31" s="381"/>
      <c r="KWP31" s="381"/>
      <c r="KWQ31" s="381"/>
      <c r="KWR31" s="381"/>
      <c r="KWS31" s="381"/>
      <c r="KWT31" s="381"/>
      <c r="KWU31" s="381"/>
      <c r="KWV31" s="381"/>
      <c r="KWW31" s="381"/>
      <c r="KWX31" s="381"/>
      <c r="KWY31" s="381"/>
      <c r="KWZ31" s="381"/>
      <c r="KXA31" s="381"/>
      <c r="KXB31" s="381"/>
      <c r="KXC31" s="381"/>
      <c r="KXD31" s="381"/>
      <c r="KXE31" s="381"/>
      <c r="KXF31" s="381"/>
      <c r="KXG31" s="381"/>
      <c r="KXH31" s="381"/>
      <c r="KXI31" s="381"/>
      <c r="KXJ31" s="381"/>
      <c r="KXK31" s="381"/>
      <c r="KXL31" s="381"/>
      <c r="KXM31" s="381"/>
      <c r="KXN31" s="381"/>
      <c r="KXO31" s="381"/>
      <c r="KXP31" s="381"/>
      <c r="KXQ31" s="381"/>
      <c r="KXR31" s="381"/>
      <c r="KXS31" s="381"/>
      <c r="KXT31" s="381"/>
      <c r="KXU31" s="381"/>
      <c r="KXV31" s="381"/>
      <c r="KXW31" s="381"/>
      <c r="KXX31" s="381"/>
      <c r="KXY31" s="381"/>
      <c r="KXZ31" s="381"/>
      <c r="KYA31" s="381"/>
      <c r="KYB31" s="381"/>
      <c r="KYC31" s="381"/>
      <c r="KYD31" s="381"/>
      <c r="KYE31" s="381"/>
      <c r="KYF31" s="381"/>
      <c r="KYG31" s="381"/>
      <c r="KYH31" s="381"/>
      <c r="KYI31" s="381"/>
      <c r="KYJ31" s="381"/>
      <c r="KYK31" s="381"/>
      <c r="KYL31" s="381"/>
      <c r="KYM31" s="381"/>
      <c r="KYN31" s="381"/>
      <c r="KYO31" s="381"/>
      <c r="KYP31" s="381"/>
      <c r="KYQ31" s="381"/>
      <c r="KYR31" s="381"/>
      <c r="KYS31" s="381"/>
      <c r="KYT31" s="381"/>
      <c r="KYU31" s="381"/>
      <c r="KYV31" s="381"/>
      <c r="KYW31" s="381"/>
      <c r="KYX31" s="381"/>
      <c r="KYY31" s="381"/>
      <c r="KYZ31" s="381"/>
      <c r="KZA31" s="381"/>
      <c r="KZB31" s="381"/>
      <c r="KZC31" s="381"/>
      <c r="KZD31" s="381"/>
      <c r="KZE31" s="381"/>
      <c r="KZF31" s="381"/>
      <c r="KZG31" s="381"/>
      <c r="KZH31" s="381"/>
      <c r="KZI31" s="381"/>
      <c r="KZJ31" s="381"/>
      <c r="KZK31" s="381"/>
      <c r="KZL31" s="381"/>
      <c r="KZM31" s="381"/>
      <c r="KZN31" s="381"/>
      <c r="KZO31" s="381"/>
      <c r="KZP31" s="381"/>
      <c r="KZQ31" s="381"/>
      <c r="KZR31" s="381"/>
      <c r="KZS31" s="381"/>
      <c r="KZT31" s="381"/>
      <c r="KZU31" s="381"/>
      <c r="KZV31" s="381"/>
      <c r="KZW31" s="381"/>
      <c r="KZX31" s="381"/>
      <c r="KZY31" s="381"/>
      <c r="KZZ31" s="381"/>
      <c r="LAA31" s="381"/>
      <c r="LAB31" s="381"/>
      <c r="LAC31" s="381"/>
      <c r="LAD31" s="381"/>
      <c r="LAE31" s="381"/>
      <c r="LAF31" s="381"/>
      <c r="LAG31" s="381"/>
      <c r="LAH31" s="381"/>
      <c r="LAI31" s="381"/>
      <c r="LAJ31" s="381"/>
      <c r="LAK31" s="381"/>
      <c r="LAL31" s="381"/>
      <c r="LAM31" s="381"/>
      <c r="LAN31" s="381"/>
      <c r="LAO31" s="381"/>
      <c r="LAP31" s="381"/>
      <c r="LAQ31" s="381"/>
      <c r="LAR31" s="381"/>
      <c r="LAS31" s="381"/>
      <c r="LAT31" s="381"/>
      <c r="LAU31" s="381"/>
      <c r="LAV31" s="381"/>
      <c r="LAW31" s="381"/>
      <c r="LAX31" s="381"/>
      <c r="LAY31" s="381"/>
      <c r="LAZ31" s="381"/>
      <c r="LBA31" s="381"/>
      <c r="LBB31" s="381"/>
      <c r="LBC31" s="381"/>
      <c r="LBD31" s="381"/>
      <c r="LBE31" s="381"/>
      <c r="LBF31" s="381"/>
      <c r="LBG31" s="381"/>
      <c r="LBH31" s="381"/>
      <c r="LBI31" s="381"/>
      <c r="LBJ31" s="381"/>
      <c r="LBK31" s="381"/>
      <c r="LBL31" s="381"/>
      <c r="LBM31" s="381"/>
      <c r="LBN31" s="381"/>
      <c r="LBO31" s="381"/>
      <c r="LBP31" s="381"/>
      <c r="LBQ31" s="381"/>
      <c r="LBR31" s="381"/>
      <c r="LBS31" s="381"/>
      <c r="LBT31" s="381"/>
      <c r="LBU31" s="381"/>
      <c r="LBV31" s="381"/>
      <c r="LBW31" s="381"/>
      <c r="LBX31" s="381"/>
      <c r="LBY31" s="381"/>
      <c r="LBZ31" s="381"/>
      <c r="LCA31" s="381"/>
      <c r="LCB31" s="381"/>
      <c r="LCC31" s="381"/>
      <c r="LCD31" s="381"/>
      <c r="LCE31" s="381"/>
      <c r="LCF31" s="381"/>
      <c r="LCG31" s="381"/>
      <c r="LCH31" s="381"/>
      <c r="LCI31" s="381"/>
      <c r="LCJ31" s="381"/>
      <c r="LCK31" s="381"/>
      <c r="LCL31" s="381"/>
      <c r="LCM31" s="381"/>
      <c r="LCN31" s="381"/>
      <c r="LCO31" s="381"/>
      <c r="LCP31" s="381"/>
      <c r="LCQ31" s="381"/>
      <c r="LCR31" s="381"/>
      <c r="LCS31" s="381"/>
      <c r="LCT31" s="381"/>
      <c r="LCU31" s="381"/>
      <c r="LCV31" s="381"/>
      <c r="LCW31" s="381"/>
      <c r="LCX31" s="381"/>
      <c r="LCY31" s="381"/>
      <c r="LCZ31" s="381"/>
      <c r="LDA31" s="381"/>
      <c r="LDB31" s="381"/>
      <c r="LDC31" s="381"/>
      <c r="LDD31" s="381"/>
      <c r="LDE31" s="381"/>
      <c r="LDF31" s="381"/>
      <c r="LDG31" s="381"/>
      <c r="LDH31" s="381"/>
      <c r="LDI31" s="381"/>
      <c r="LDJ31" s="381"/>
      <c r="LDK31" s="381"/>
      <c r="LDL31" s="381"/>
      <c r="LDM31" s="381"/>
      <c r="LDN31" s="381"/>
      <c r="LDO31" s="381"/>
      <c r="LDP31" s="381"/>
      <c r="LDQ31" s="381"/>
      <c r="LDR31" s="381"/>
      <c r="LDS31" s="381"/>
      <c r="LDT31" s="381"/>
      <c r="LDU31" s="381"/>
      <c r="LDV31" s="381"/>
      <c r="LDW31" s="381"/>
      <c r="LDX31" s="381"/>
      <c r="LDY31" s="381"/>
      <c r="LDZ31" s="381"/>
      <c r="LEA31" s="381"/>
      <c r="LEB31" s="381"/>
      <c r="LEC31" s="381"/>
      <c r="LED31" s="381"/>
      <c r="LEE31" s="381"/>
      <c r="LEF31" s="381"/>
      <c r="LEG31" s="381"/>
      <c r="LEH31" s="381"/>
      <c r="LEI31" s="381"/>
      <c r="LEJ31" s="381"/>
      <c r="LEK31" s="381"/>
      <c r="LEL31" s="381"/>
      <c r="LEM31" s="381"/>
      <c r="LEN31" s="381"/>
      <c r="LEO31" s="381"/>
      <c r="LEP31" s="381"/>
      <c r="LEQ31" s="381"/>
      <c r="LER31" s="381"/>
      <c r="LES31" s="381"/>
      <c r="LET31" s="381"/>
      <c r="LEU31" s="381"/>
      <c r="LEV31" s="381"/>
      <c r="LEW31" s="381"/>
      <c r="LEX31" s="381"/>
      <c r="LEY31" s="381"/>
      <c r="LEZ31" s="381"/>
      <c r="LFA31" s="381"/>
      <c r="LFB31" s="381"/>
      <c r="LFC31" s="381"/>
      <c r="LFD31" s="381"/>
      <c r="LFE31" s="381"/>
      <c r="LFF31" s="381"/>
      <c r="LFG31" s="381"/>
      <c r="LFH31" s="381"/>
      <c r="LFI31" s="381"/>
      <c r="LFJ31" s="381"/>
      <c r="LFK31" s="381"/>
      <c r="LFL31" s="381"/>
      <c r="LFM31" s="381"/>
      <c r="LFN31" s="381"/>
      <c r="LFO31" s="381"/>
      <c r="LFP31" s="381"/>
      <c r="LFQ31" s="381"/>
      <c r="LFR31" s="381"/>
      <c r="LFS31" s="381"/>
      <c r="LFT31" s="381"/>
      <c r="LFU31" s="381"/>
      <c r="LFV31" s="381"/>
      <c r="LFW31" s="381"/>
      <c r="LFX31" s="381"/>
      <c r="LFY31" s="381"/>
      <c r="LFZ31" s="381"/>
      <c r="LGA31" s="381"/>
      <c r="LGB31" s="381"/>
      <c r="LGC31" s="381"/>
      <c r="LGD31" s="381"/>
      <c r="LGE31" s="381"/>
      <c r="LGF31" s="381"/>
      <c r="LGG31" s="381"/>
      <c r="LGH31" s="381"/>
      <c r="LGI31" s="381"/>
      <c r="LGJ31" s="381"/>
      <c r="LGK31" s="381"/>
      <c r="LGL31" s="381"/>
      <c r="LGM31" s="381"/>
      <c r="LGN31" s="381"/>
      <c r="LGO31" s="381"/>
      <c r="LGP31" s="381"/>
      <c r="LGQ31" s="381"/>
      <c r="LGR31" s="381"/>
      <c r="LGS31" s="381"/>
      <c r="LGT31" s="381"/>
      <c r="LGU31" s="381"/>
      <c r="LGV31" s="381"/>
      <c r="LGW31" s="381"/>
      <c r="LGX31" s="381"/>
      <c r="LGY31" s="381"/>
      <c r="LGZ31" s="381"/>
      <c r="LHA31" s="381"/>
      <c r="LHB31" s="381"/>
      <c r="LHC31" s="381"/>
      <c r="LHD31" s="381"/>
      <c r="LHE31" s="381"/>
      <c r="LHF31" s="381"/>
      <c r="LHG31" s="381"/>
      <c r="LHH31" s="381"/>
      <c r="LHI31" s="381"/>
      <c r="LHJ31" s="381"/>
      <c r="LHK31" s="381"/>
      <c r="LHL31" s="381"/>
      <c r="LHM31" s="381"/>
      <c r="LHN31" s="381"/>
      <c r="LHO31" s="381"/>
      <c r="LHP31" s="381"/>
      <c r="LHQ31" s="381"/>
      <c r="LHR31" s="381"/>
      <c r="LHS31" s="381"/>
      <c r="LHT31" s="381"/>
      <c r="LHU31" s="381"/>
      <c r="LHV31" s="381"/>
      <c r="LHW31" s="381"/>
      <c r="LHX31" s="381"/>
      <c r="LHY31" s="381"/>
      <c r="LHZ31" s="381"/>
      <c r="LIA31" s="381"/>
      <c r="LIB31" s="381"/>
      <c r="LIC31" s="381"/>
      <c r="LID31" s="381"/>
      <c r="LIE31" s="381"/>
      <c r="LIF31" s="381"/>
      <c r="LIG31" s="381"/>
      <c r="LIH31" s="381"/>
      <c r="LII31" s="381"/>
      <c r="LIJ31" s="381"/>
      <c r="LIK31" s="381"/>
      <c r="LIL31" s="381"/>
      <c r="LIM31" s="381"/>
      <c r="LIN31" s="381"/>
      <c r="LIO31" s="381"/>
      <c r="LIP31" s="381"/>
      <c r="LIQ31" s="381"/>
      <c r="LIR31" s="381"/>
      <c r="LIS31" s="381"/>
      <c r="LIT31" s="381"/>
      <c r="LIU31" s="381"/>
      <c r="LIV31" s="381"/>
      <c r="LIW31" s="381"/>
      <c r="LIX31" s="381"/>
      <c r="LIY31" s="381"/>
      <c r="LIZ31" s="381"/>
      <c r="LJA31" s="381"/>
      <c r="LJB31" s="381"/>
      <c r="LJC31" s="381"/>
      <c r="LJD31" s="381"/>
      <c r="LJE31" s="381"/>
      <c r="LJF31" s="381"/>
      <c r="LJG31" s="381"/>
      <c r="LJH31" s="381"/>
      <c r="LJI31" s="381"/>
      <c r="LJJ31" s="381"/>
      <c r="LJK31" s="381"/>
      <c r="LJL31" s="381"/>
      <c r="LJM31" s="381"/>
      <c r="LJN31" s="381"/>
      <c r="LJO31" s="381"/>
      <c r="LJP31" s="381"/>
      <c r="LJQ31" s="381"/>
      <c r="LJR31" s="381"/>
      <c r="LJS31" s="381"/>
      <c r="LJT31" s="381"/>
      <c r="LJU31" s="381"/>
      <c r="LJV31" s="381"/>
      <c r="LJW31" s="381"/>
      <c r="LJX31" s="381"/>
      <c r="LJY31" s="381"/>
      <c r="LJZ31" s="381"/>
      <c r="LKA31" s="381"/>
      <c r="LKB31" s="381"/>
      <c r="LKC31" s="381"/>
      <c r="LKD31" s="381"/>
      <c r="LKE31" s="381"/>
      <c r="LKF31" s="381"/>
      <c r="LKG31" s="381"/>
      <c r="LKH31" s="381"/>
      <c r="LKI31" s="381"/>
      <c r="LKJ31" s="381"/>
      <c r="LKK31" s="381"/>
      <c r="LKL31" s="381"/>
      <c r="LKM31" s="381"/>
      <c r="LKN31" s="381"/>
      <c r="LKO31" s="381"/>
      <c r="LKP31" s="381"/>
      <c r="LKQ31" s="381"/>
      <c r="LKR31" s="381"/>
      <c r="LKS31" s="381"/>
      <c r="LKT31" s="381"/>
      <c r="LKU31" s="381"/>
      <c r="LKV31" s="381"/>
      <c r="LKW31" s="381"/>
      <c r="LKX31" s="381"/>
      <c r="LKY31" s="381"/>
      <c r="LKZ31" s="381"/>
      <c r="LLA31" s="381"/>
      <c r="LLB31" s="381"/>
      <c r="LLC31" s="381"/>
      <c r="LLD31" s="381"/>
      <c r="LLE31" s="381"/>
      <c r="LLF31" s="381"/>
      <c r="LLG31" s="381"/>
      <c r="LLH31" s="381"/>
      <c r="LLI31" s="381"/>
      <c r="LLJ31" s="381"/>
      <c r="LLK31" s="381"/>
      <c r="LLL31" s="381"/>
      <c r="LLM31" s="381"/>
      <c r="LLN31" s="381"/>
      <c r="LLO31" s="381"/>
      <c r="LLP31" s="381"/>
      <c r="LLQ31" s="381"/>
      <c r="LLR31" s="381"/>
      <c r="LLS31" s="381"/>
      <c r="LLT31" s="381"/>
      <c r="LLU31" s="381"/>
      <c r="LLV31" s="381"/>
      <c r="LLW31" s="381"/>
      <c r="LLX31" s="381"/>
      <c r="LLY31" s="381"/>
      <c r="LLZ31" s="381"/>
      <c r="LMA31" s="381"/>
      <c r="LMB31" s="381"/>
      <c r="LMC31" s="381"/>
      <c r="LMD31" s="381"/>
      <c r="LME31" s="381"/>
      <c r="LMF31" s="381"/>
      <c r="LMG31" s="381"/>
      <c r="LMH31" s="381"/>
      <c r="LMI31" s="381"/>
      <c r="LMJ31" s="381"/>
      <c r="LMK31" s="381"/>
      <c r="LML31" s="381"/>
      <c r="LMM31" s="381"/>
      <c r="LMN31" s="381"/>
      <c r="LMO31" s="381"/>
      <c r="LMP31" s="381"/>
      <c r="LMQ31" s="381"/>
      <c r="LMR31" s="381"/>
      <c r="LMS31" s="381"/>
      <c r="LMT31" s="381"/>
      <c r="LMU31" s="381"/>
      <c r="LMV31" s="381"/>
      <c r="LMW31" s="381"/>
      <c r="LMX31" s="381"/>
      <c r="LMY31" s="381"/>
      <c r="LMZ31" s="381"/>
      <c r="LNA31" s="381"/>
      <c r="LNB31" s="381"/>
      <c r="LNC31" s="381"/>
      <c r="LND31" s="381"/>
      <c r="LNE31" s="381"/>
      <c r="LNF31" s="381"/>
      <c r="LNG31" s="381"/>
      <c r="LNH31" s="381"/>
      <c r="LNI31" s="381"/>
      <c r="LNJ31" s="381"/>
      <c r="LNK31" s="381"/>
      <c r="LNL31" s="381"/>
      <c r="LNM31" s="381"/>
      <c r="LNN31" s="381"/>
      <c r="LNO31" s="381"/>
      <c r="LNP31" s="381"/>
      <c r="LNQ31" s="381"/>
      <c r="LNR31" s="381"/>
      <c r="LNS31" s="381"/>
      <c r="LNT31" s="381"/>
      <c r="LNU31" s="381"/>
      <c r="LNV31" s="381"/>
      <c r="LNW31" s="381"/>
      <c r="LNX31" s="381"/>
      <c r="LNY31" s="381"/>
      <c r="LNZ31" s="381"/>
      <c r="LOA31" s="381"/>
      <c r="LOB31" s="381"/>
      <c r="LOC31" s="381"/>
      <c r="LOD31" s="381"/>
      <c r="LOE31" s="381"/>
      <c r="LOF31" s="381"/>
      <c r="LOG31" s="381"/>
      <c r="LOH31" s="381"/>
      <c r="LOI31" s="381"/>
      <c r="LOJ31" s="381"/>
      <c r="LOK31" s="381"/>
      <c r="LOL31" s="381"/>
      <c r="LOM31" s="381"/>
      <c r="LON31" s="381"/>
      <c r="LOO31" s="381"/>
      <c r="LOP31" s="381"/>
      <c r="LOQ31" s="381"/>
      <c r="LOR31" s="381"/>
      <c r="LOS31" s="381"/>
      <c r="LOT31" s="381"/>
      <c r="LOU31" s="381"/>
      <c r="LOV31" s="381"/>
      <c r="LOW31" s="381"/>
      <c r="LOX31" s="381"/>
      <c r="LOY31" s="381"/>
      <c r="LOZ31" s="381"/>
      <c r="LPA31" s="381"/>
      <c r="LPB31" s="381"/>
      <c r="LPC31" s="381"/>
      <c r="LPD31" s="381"/>
      <c r="LPE31" s="381"/>
      <c r="LPF31" s="381"/>
      <c r="LPG31" s="381"/>
      <c r="LPH31" s="381"/>
      <c r="LPI31" s="381"/>
      <c r="LPJ31" s="381"/>
      <c r="LPK31" s="381"/>
      <c r="LPL31" s="381"/>
      <c r="LPM31" s="381"/>
      <c r="LPN31" s="381"/>
      <c r="LPO31" s="381"/>
      <c r="LPP31" s="381"/>
      <c r="LPQ31" s="381"/>
      <c r="LPR31" s="381"/>
      <c r="LPS31" s="381"/>
      <c r="LPT31" s="381"/>
      <c r="LPU31" s="381"/>
      <c r="LPV31" s="381"/>
      <c r="LPW31" s="381"/>
      <c r="LPX31" s="381"/>
      <c r="LPY31" s="381"/>
      <c r="LPZ31" s="381"/>
      <c r="LQA31" s="381"/>
      <c r="LQB31" s="381"/>
      <c r="LQC31" s="381"/>
      <c r="LQD31" s="381"/>
      <c r="LQE31" s="381"/>
      <c r="LQF31" s="381"/>
      <c r="LQG31" s="381"/>
      <c r="LQH31" s="381"/>
      <c r="LQI31" s="381"/>
      <c r="LQJ31" s="381"/>
      <c r="LQK31" s="381"/>
      <c r="LQL31" s="381"/>
      <c r="LQM31" s="381"/>
      <c r="LQN31" s="381"/>
      <c r="LQO31" s="381"/>
      <c r="LQP31" s="381"/>
      <c r="LQQ31" s="381"/>
      <c r="LQR31" s="381"/>
      <c r="LQS31" s="381"/>
      <c r="LQT31" s="381"/>
      <c r="LQU31" s="381"/>
      <c r="LQV31" s="381"/>
      <c r="LQW31" s="381"/>
      <c r="LQX31" s="381"/>
      <c r="LQY31" s="381"/>
      <c r="LQZ31" s="381"/>
      <c r="LRA31" s="381"/>
      <c r="LRB31" s="381"/>
      <c r="LRC31" s="381"/>
      <c r="LRD31" s="381"/>
      <c r="LRE31" s="381"/>
      <c r="LRF31" s="381"/>
      <c r="LRG31" s="381"/>
      <c r="LRH31" s="381"/>
      <c r="LRI31" s="381"/>
      <c r="LRJ31" s="381"/>
      <c r="LRK31" s="381"/>
      <c r="LRL31" s="381"/>
      <c r="LRM31" s="381"/>
      <c r="LRN31" s="381"/>
      <c r="LRO31" s="381"/>
      <c r="LRP31" s="381"/>
      <c r="LRQ31" s="381"/>
      <c r="LRR31" s="381"/>
      <c r="LRS31" s="381"/>
      <c r="LRT31" s="381"/>
      <c r="LRU31" s="381"/>
      <c r="LRV31" s="381"/>
      <c r="LRW31" s="381"/>
      <c r="LRX31" s="381"/>
      <c r="LRY31" s="381"/>
      <c r="LRZ31" s="381"/>
      <c r="LSA31" s="381"/>
      <c r="LSB31" s="381"/>
      <c r="LSC31" s="381"/>
      <c r="LSD31" s="381"/>
      <c r="LSE31" s="381"/>
      <c r="LSF31" s="381"/>
      <c r="LSG31" s="381"/>
      <c r="LSH31" s="381"/>
      <c r="LSI31" s="381"/>
      <c r="LSJ31" s="381"/>
      <c r="LSK31" s="381"/>
      <c r="LSL31" s="381"/>
      <c r="LSM31" s="381"/>
      <c r="LSN31" s="381"/>
      <c r="LSO31" s="381"/>
      <c r="LSP31" s="381"/>
      <c r="LSQ31" s="381"/>
      <c r="LSR31" s="381"/>
      <c r="LSS31" s="381"/>
      <c r="LST31" s="381"/>
      <c r="LSU31" s="381"/>
      <c r="LSV31" s="381"/>
      <c r="LSW31" s="381"/>
      <c r="LSX31" s="381"/>
      <c r="LSY31" s="381"/>
      <c r="LSZ31" s="381"/>
      <c r="LTA31" s="381"/>
      <c r="LTB31" s="381"/>
      <c r="LTC31" s="381"/>
      <c r="LTD31" s="381"/>
      <c r="LTE31" s="381"/>
      <c r="LTF31" s="381"/>
      <c r="LTG31" s="381"/>
      <c r="LTH31" s="381"/>
      <c r="LTI31" s="381"/>
      <c r="LTJ31" s="381"/>
      <c r="LTK31" s="381"/>
      <c r="LTL31" s="381"/>
      <c r="LTM31" s="381"/>
      <c r="LTN31" s="381"/>
      <c r="LTO31" s="381"/>
      <c r="LTP31" s="381"/>
      <c r="LTQ31" s="381"/>
      <c r="LTR31" s="381"/>
      <c r="LTS31" s="381"/>
      <c r="LTT31" s="381"/>
      <c r="LTU31" s="381"/>
      <c r="LTV31" s="381"/>
      <c r="LTW31" s="381"/>
      <c r="LTX31" s="381"/>
      <c r="LTY31" s="381"/>
      <c r="LTZ31" s="381"/>
      <c r="LUA31" s="381"/>
      <c r="LUB31" s="381"/>
      <c r="LUC31" s="381"/>
      <c r="LUD31" s="381"/>
      <c r="LUE31" s="381"/>
      <c r="LUF31" s="381"/>
      <c r="LUG31" s="381"/>
      <c r="LUH31" s="381"/>
      <c r="LUI31" s="381"/>
      <c r="LUJ31" s="381"/>
      <c r="LUK31" s="381"/>
      <c r="LUL31" s="381"/>
      <c r="LUM31" s="381"/>
      <c r="LUN31" s="381"/>
      <c r="LUO31" s="381"/>
      <c r="LUP31" s="381"/>
      <c r="LUQ31" s="381"/>
      <c r="LUR31" s="381"/>
      <c r="LUS31" s="381"/>
      <c r="LUT31" s="381"/>
      <c r="LUU31" s="381"/>
      <c r="LUV31" s="381"/>
      <c r="LUW31" s="381"/>
      <c r="LUX31" s="381"/>
      <c r="LUY31" s="381"/>
      <c r="LUZ31" s="381"/>
      <c r="LVA31" s="381"/>
      <c r="LVB31" s="381"/>
      <c r="LVC31" s="381"/>
      <c r="LVD31" s="381"/>
      <c r="LVE31" s="381"/>
      <c r="LVF31" s="381"/>
      <c r="LVG31" s="381"/>
      <c r="LVH31" s="381"/>
      <c r="LVI31" s="381"/>
      <c r="LVJ31" s="381"/>
      <c r="LVK31" s="381"/>
      <c r="LVL31" s="381"/>
      <c r="LVM31" s="381"/>
      <c r="LVN31" s="381"/>
      <c r="LVO31" s="381"/>
      <c r="LVP31" s="381"/>
      <c r="LVQ31" s="381"/>
      <c r="LVR31" s="381"/>
      <c r="LVS31" s="381"/>
      <c r="LVT31" s="381"/>
      <c r="LVU31" s="381"/>
      <c r="LVV31" s="381"/>
      <c r="LVW31" s="381"/>
      <c r="LVX31" s="381"/>
      <c r="LVY31" s="381"/>
      <c r="LVZ31" s="381"/>
      <c r="LWA31" s="381"/>
      <c r="LWB31" s="381"/>
      <c r="LWC31" s="381"/>
      <c r="LWD31" s="381"/>
      <c r="LWE31" s="381"/>
      <c r="LWF31" s="381"/>
      <c r="LWG31" s="381"/>
      <c r="LWH31" s="381"/>
      <c r="LWI31" s="381"/>
      <c r="LWJ31" s="381"/>
      <c r="LWK31" s="381"/>
      <c r="LWL31" s="381"/>
      <c r="LWM31" s="381"/>
      <c r="LWN31" s="381"/>
      <c r="LWO31" s="381"/>
      <c r="LWP31" s="381"/>
      <c r="LWQ31" s="381"/>
      <c r="LWR31" s="381"/>
      <c r="LWS31" s="381"/>
      <c r="LWT31" s="381"/>
      <c r="LWU31" s="381"/>
      <c r="LWV31" s="381"/>
      <c r="LWW31" s="381"/>
      <c r="LWX31" s="381"/>
      <c r="LWY31" s="381"/>
      <c r="LWZ31" s="381"/>
      <c r="LXA31" s="381"/>
      <c r="LXB31" s="381"/>
      <c r="LXC31" s="381"/>
      <c r="LXD31" s="381"/>
      <c r="LXE31" s="381"/>
      <c r="LXF31" s="381"/>
      <c r="LXG31" s="381"/>
      <c r="LXH31" s="381"/>
      <c r="LXI31" s="381"/>
      <c r="LXJ31" s="381"/>
      <c r="LXK31" s="381"/>
      <c r="LXL31" s="381"/>
      <c r="LXM31" s="381"/>
      <c r="LXN31" s="381"/>
      <c r="LXO31" s="381"/>
      <c r="LXP31" s="381"/>
      <c r="LXQ31" s="381"/>
      <c r="LXR31" s="381"/>
      <c r="LXS31" s="381"/>
      <c r="LXT31" s="381"/>
      <c r="LXU31" s="381"/>
      <c r="LXV31" s="381"/>
      <c r="LXW31" s="381"/>
      <c r="LXX31" s="381"/>
      <c r="LXY31" s="381"/>
      <c r="LXZ31" s="381"/>
      <c r="LYA31" s="381"/>
      <c r="LYB31" s="381"/>
      <c r="LYC31" s="381"/>
      <c r="LYD31" s="381"/>
      <c r="LYE31" s="381"/>
      <c r="LYF31" s="381"/>
      <c r="LYG31" s="381"/>
      <c r="LYH31" s="381"/>
      <c r="LYI31" s="381"/>
      <c r="LYJ31" s="381"/>
      <c r="LYK31" s="381"/>
      <c r="LYL31" s="381"/>
      <c r="LYM31" s="381"/>
      <c r="LYN31" s="381"/>
      <c r="LYO31" s="381"/>
      <c r="LYP31" s="381"/>
      <c r="LYQ31" s="381"/>
      <c r="LYR31" s="381"/>
      <c r="LYS31" s="381"/>
      <c r="LYT31" s="381"/>
      <c r="LYU31" s="381"/>
      <c r="LYV31" s="381"/>
      <c r="LYW31" s="381"/>
      <c r="LYX31" s="381"/>
      <c r="LYY31" s="381"/>
      <c r="LYZ31" s="381"/>
      <c r="LZA31" s="381"/>
      <c r="LZB31" s="381"/>
      <c r="LZC31" s="381"/>
      <c r="LZD31" s="381"/>
      <c r="LZE31" s="381"/>
      <c r="LZF31" s="381"/>
      <c r="LZG31" s="381"/>
      <c r="LZH31" s="381"/>
      <c r="LZI31" s="381"/>
      <c r="LZJ31" s="381"/>
      <c r="LZK31" s="381"/>
      <c r="LZL31" s="381"/>
      <c r="LZM31" s="381"/>
      <c r="LZN31" s="381"/>
      <c r="LZO31" s="381"/>
      <c r="LZP31" s="381"/>
      <c r="LZQ31" s="381"/>
      <c r="LZR31" s="381"/>
      <c r="LZS31" s="381"/>
      <c r="LZT31" s="381"/>
      <c r="LZU31" s="381"/>
      <c r="LZV31" s="381"/>
      <c r="LZW31" s="381"/>
      <c r="LZX31" s="381"/>
      <c r="LZY31" s="381"/>
      <c r="LZZ31" s="381"/>
      <c r="MAA31" s="381"/>
      <c r="MAB31" s="381"/>
      <c r="MAC31" s="381"/>
      <c r="MAD31" s="381"/>
      <c r="MAE31" s="381"/>
      <c r="MAF31" s="381"/>
      <c r="MAG31" s="381"/>
      <c r="MAH31" s="381"/>
      <c r="MAI31" s="381"/>
      <c r="MAJ31" s="381"/>
      <c r="MAK31" s="381"/>
      <c r="MAL31" s="381"/>
      <c r="MAM31" s="381"/>
      <c r="MAN31" s="381"/>
      <c r="MAO31" s="381"/>
      <c r="MAP31" s="381"/>
      <c r="MAQ31" s="381"/>
      <c r="MAR31" s="381"/>
      <c r="MAS31" s="381"/>
      <c r="MAT31" s="381"/>
      <c r="MAU31" s="381"/>
      <c r="MAV31" s="381"/>
      <c r="MAW31" s="381"/>
      <c r="MAX31" s="381"/>
      <c r="MAY31" s="381"/>
      <c r="MAZ31" s="381"/>
      <c r="MBA31" s="381"/>
      <c r="MBB31" s="381"/>
      <c r="MBC31" s="381"/>
      <c r="MBD31" s="381"/>
      <c r="MBE31" s="381"/>
      <c r="MBF31" s="381"/>
      <c r="MBG31" s="381"/>
      <c r="MBH31" s="381"/>
      <c r="MBI31" s="381"/>
      <c r="MBJ31" s="381"/>
      <c r="MBK31" s="381"/>
      <c r="MBL31" s="381"/>
      <c r="MBM31" s="381"/>
      <c r="MBN31" s="381"/>
      <c r="MBO31" s="381"/>
      <c r="MBP31" s="381"/>
      <c r="MBQ31" s="381"/>
      <c r="MBR31" s="381"/>
      <c r="MBS31" s="381"/>
      <c r="MBT31" s="381"/>
      <c r="MBU31" s="381"/>
      <c r="MBV31" s="381"/>
      <c r="MBW31" s="381"/>
      <c r="MBX31" s="381"/>
      <c r="MBY31" s="381"/>
      <c r="MBZ31" s="381"/>
      <c r="MCA31" s="381"/>
      <c r="MCB31" s="381"/>
      <c r="MCC31" s="381"/>
      <c r="MCD31" s="381"/>
      <c r="MCE31" s="381"/>
      <c r="MCF31" s="381"/>
      <c r="MCG31" s="381"/>
      <c r="MCH31" s="381"/>
      <c r="MCI31" s="381"/>
      <c r="MCJ31" s="381"/>
      <c r="MCK31" s="381"/>
      <c r="MCL31" s="381"/>
      <c r="MCM31" s="381"/>
      <c r="MCN31" s="381"/>
      <c r="MCO31" s="381"/>
      <c r="MCP31" s="381"/>
      <c r="MCQ31" s="381"/>
      <c r="MCR31" s="381"/>
      <c r="MCS31" s="381"/>
      <c r="MCT31" s="381"/>
      <c r="MCU31" s="381"/>
      <c r="MCV31" s="381"/>
      <c r="MCW31" s="381"/>
      <c r="MCX31" s="381"/>
      <c r="MCY31" s="381"/>
      <c r="MCZ31" s="381"/>
      <c r="MDA31" s="381"/>
      <c r="MDB31" s="381"/>
      <c r="MDC31" s="381"/>
      <c r="MDD31" s="381"/>
      <c r="MDE31" s="381"/>
      <c r="MDF31" s="381"/>
      <c r="MDG31" s="381"/>
      <c r="MDH31" s="381"/>
      <c r="MDI31" s="381"/>
      <c r="MDJ31" s="381"/>
      <c r="MDK31" s="381"/>
      <c r="MDL31" s="381"/>
      <c r="MDM31" s="381"/>
      <c r="MDN31" s="381"/>
      <c r="MDO31" s="381"/>
      <c r="MDP31" s="381"/>
      <c r="MDQ31" s="381"/>
      <c r="MDR31" s="381"/>
      <c r="MDS31" s="381"/>
      <c r="MDT31" s="381"/>
      <c r="MDU31" s="381"/>
      <c r="MDV31" s="381"/>
      <c r="MDW31" s="381"/>
      <c r="MDX31" s="381"/>
      <c r="MDY31" s="381"/>
      <c r="MDZ31" s="381"/>
      <c r="MEA31" s="381"/>
      <c r="MEB31" s="381"/>
      <c r="MEC31" s="381"/>
      <c r="MED31" s="381"/>
      <c r="MEE31" s="381"/>
      <c r="MEF31" s="381"/>
      <c r="MEG31" s="381"/>
      <c r="MEH31" s="381"/>
      <c r="MEI31" s="381"/>
      <c r="MEJ31" s="381"/>
      <c r="MEK31" s="381"/>
      <c r="MEL31" s="381"/>
      <c r="MEM31" s="381"/>
      <c r="MEN31" s="381"/>
      <c r="MEO31" s="381"/>
      <c r="MEP31" s="381"/>
      <c r="MEQ31" s="381"/>
      <c r="MER31" s="381"/>
      <c r="MES31" s="381"/>
      <c r="MET31" s="381"/>
      <c r="MEU31" s="381"/>
      <c r="MEV31" s="381"/>
      <c r="MEW31" s="381"/>
      <c r="MEX31" s="381"/>
      <c r="MEY31" s="381"/>
      <c r="MEZ31" s="381"/>
      <c r="MFA31" s="381"/>
      <c r="MFB31" s="381"/>
      <c r="MFC31" s="381"/>
      <c r="MFD31" s="381"/>
      <c r="MFE31" s="381"/>
      <c r="MFF31" s="381"/>
      <c r="MFG31" s="381"/>
      <c r="MFH31" s="381"/>
      <c r="MFI31" s="381"/>
      <c r="MFJ31" s="381"/>
      <c r="MFK31" s="381"/>
      <c r="MFL31" s="381"/>
      <c r="MFM31" s="381"/>
      <c r="MFN31" s="381"/>
      <c r="MFO31" s="381"/>
      <c r="MFP31" s="381"/>
      <c r="MFQ31" s="381"/>
      <c r="MFR31" s="381"/>
      <c r="MFS31" s="381"/>
      <c r="MFT31" s="381"/>
      <c r="MFU31" s="381"/>
      <c r="MFV31" s="381"/>
      <c r="MFW31" s="381"/>
      <c r="MFX31" s="381"/>
      <c r="MFY31" s="381"/>
      <c r="MFZ31" s="381"/>
      <c r="MGA31" s="381"/>
      <c r="MGB31" s="381"/>
      <c r="MGC31" s="381"/>
      <c r="MGD31" s="381"/>
      <c r="MGE31" s="381"/>
      <c r="MGF31" s="381"/>
      <c r="MGG31" s="381"/>
      <c r="MGH31" s="381"/>
      <c r="MGI31" s="381"/>
      <c r="MGJ31" s="381"/>
      <c r="MGK31" s="381"/>
      <c r="MGL31" s="381"/>
      <c r="MGM31" s="381"/>
      <c r="MGN31" s="381"/>
      <c r="MGO31" s="381"/>
      <c r="MGP31" s="381"/>
      <c r="MGQ31" s="381"/>
      <c r="MGR31" s="381"/>
      <c r="MGS31" s="381"/>
      <c r="MGT31" s="381"/>
      <c r="MGU31" s="381"/>
      <c r="MGV31" s="381"/>
      <c r="MGW31" s="381"/>
      <c r="MGX31" s="381"/>
      <c r="MGY31" s="381"/>
      <c r="MGZ31" s="381"/>
      <c r="MHA31" s="381"/>
      <c r="MHB31" s="381"/>
      <c r="MHC31" s="381"/>
      <c r="MHD31" s="381"/>
      <c r="MHE31" s="381"/>
      <c r="MHF31" s="381"/>
      <c r="MHG31" s="381"/>
      <c r="MHH31" s="381"/>
      <c r="MHI31" s="381"/>
      <c r="MHJ31" s="381"/>
      <c r="MHK31" s="381"/>
      <c r="MHL31" s="381"/>
      <c r="MHM31" s="381"/>
      <c r="MHN31" s="381"/>
      <c r="MHO31" s="381"/>
      <c r="MHP31" s="381"/>
      <c r="MHQ31" s="381"/>
      <c r="MHR31" s="381"/>
      <c r="MHS31" s="381"/>
      <c r="MHT31" s="381"/>
      <c r="MHU31" s="381"/>
      <c r="MHV31" s="381"/>
      <c r="MHW31" s="381"/>
      <c r="MHX31" s="381"/>
      <c r="MHY31" s="381"/>
      <c r="MHZ31" s="381"/>
      <c r="MIA31" s="381"/>
      <c r="MIB31" s="381"/>
      <c r="MIC31" s="381"/>
      <c r="MID31" s="381"/>
      <c r="MIE31" s="381"/>
      <c r="MIF31" s="381"/>
      <c r="MIG31" s="381"/>
      <c r="MIH31" s="381"/>
      <c r="MII31" s="381"/>
      <c r="MIJ31" s="381"/>
      <c r="MIK31" s="381"/>
      <c r="MIL31" s="381"/>
      <c r="MIM31" s="381"/>
      <c r="MIN31" s="381"/>
      <c r="MIO31" s="381"/>
      <c r="MIP31" s="381"/>
      <c r="MIQ31" s="381"/>
      <c r="MIR31" s="381"/>
      <c r="MIS31" s="381"/>
      <c r="MIT31" s="381"/>
      <c r="MIU31" s="381"/>
      <c r="MIV31" s="381"/>
      <c r="MIW31" s="381"/>
      <c r="MIX31" s="381"/>
      <c r="MIY31" s="381"/>
      <c r="MIZ31" s="381"/>
      <c r="MJA31" s="381"/>
      <c r="MJB31" s="381"/>
      <c r="MJC31" s="381"/>
      <c r="MJD31" s="381"/>
      <c r="MJE31" s="381"/>
      <c r="MJF31" s="381"/>
      <c r="MJG31" s="381"/>
      <c r="MJH31" s="381"/>
      <c r="MJI31" s="381"/>
      <c r="MJJ31" s="381"/>
      <c r="MJK31" s="381"/>
      <c r="MJL31" s="381"/>
      <c r="MJM31" s="381"/>
      <c r="MJN31" s="381"/>
      <c r="MJO31" s="381"/>
      <c r="MJP31" s="381"/>
      <c r="MJQ31" s="381"/>
      <c r="MJR31" s="381"/>
      <c r="MJS31" s="381"/>
      <c r="MJT31" s="381"/>
      <c r="MJU31" s="381"/>
      <c r="MJV31" s="381"/>
      <c r="MJW31" s="381"/>
      <c r="MJX31" s="381"/>
      <c r="MJY31" s="381"/>
      <c r="MJZ31" s="381"/>
      <c r="MKA31" s="381"/>
      <c r="MKB31" s="381"/>
      <c r="MKC31" s="381"/>
      <c r="MKD31" s="381"/>
      <c r="MKE31" s="381"/>
      <c r="MKF31" s="381"/>
      <c r="MKG31" s="381"/>
      <c r="MKH31" s="381"/>
      <c r="MKI31" s="381"/>
      <c r="MKJ31" s="381"/>
      <c r="MKK31" s="381"/>
      <c r="MKL31" s="381"/>
      <c r="MKM31" s="381"/>
      <c r="MKN31" s="381"/>
      <c r="MKO31" s="381"/>
      <c r="MKP31" s="381"/>
      <c r="MKQ31" s="381"/>
      <c r="MKR31" s="381"/>
      <c r="MKS31" s="381"/>
      <c r="MKT31" s="381"/>
      <c r="MKU31" s="381"/>
      <c r="MKV31" s="381"/>
      <c r="MKW31" s="381"/>
      <c r="MKX31" s="381"/>
      <c r="MKY31" s="381"/>
      <c r="MKZ31" s="381"/>
      <c r="MLA31" s="381"/>
      <c r="MLB31" s="381"/>
      <c r="MLC31" s="381"/>
      <c r="MLD31" s="381"/>
      <c r="MLE31" s="381"/>
      <c r="MLF31" s="381"/>
      <c r="MLG31" s="381"/>
      <c r="MLH31" s="381"/>
      <c r="MLI31" s="381"/>
      <c r="MLJ31" s="381"/>
      <c r="MLK31" s="381"/>
      <c r="MLL31" s="381"/>
      <c r="MLM31" s="381"/>
      <c r="MLN31" s="381"/>
      <c r="MLO31" s="381"/>
      <c r="MLP31" s="381"/>
      <c r="MLQ31" s="381"/>
      <c r="MLR31" s="381"/>
      <c r="MLS31" s="381"/>
      <c r="MLT31" s="381"/>
      <c r="MLU31" s="381"/>
      <c r="MLV31" s="381"/>
      <c r="MLW31" s="381"/>
      <c r="MLX31" s="381"/>
      <c r="MLY31" s="381"/>
      <c r="MLZ31" s="381"/>
      <c r="MMA31" s="381"/>
      <c r="MMB31" s="381"/>
      <c r="MMC31" s="381"/>
      <c r="MMD31" s="381"/>
      <c r="MME31" s="381"/>
      <c r="MMF31" s="381"/>
      <c r="MMG31" s="381"/>
      <c r="MMH31" s="381"/>
      <c r="MMI31" s="381"/>
      <c r="MMJ31" s="381"/>
      <c r="MMK31" s="381"/>
      <c r="MML31" s="381"/>
      <c r="MMM31" s="381"/>
      <c r="MMN31" s="381"/>
      <c r="MMO31" s="381"/>
      <c r="MMP31" s="381"/>
      <c r="MMQ31" s="381"/>
      <c r="MMR31" s="381"/>
      <c r="MMS31" s="381"/>
      <c r="MMT31" s="381"/>
      <c r="MMU31" s="381"/>
      <c r="MMV31" s="381"/>
      <c r="MMW31" s="381"/>
      <c r="MMX31" s="381"/>
      <c r="MMY31" s="381"/>
      <c r="MMZ31" s="381"/>
      <c r="MNA31" s="381"/>
      <c r="MNB31" s="381"/>
      <c r="MNC31" s="381"/>
      <c r="MND31" s="381"/>
      <c r="MNE31" s="381"/>
      <c r="MNF31" s="381"/>
      <c r="MNG31" s="381"/>
      <c r="MNH31" s="381"/>
      <c r="MNI31" s="381"/>
      <c r="MNJ31" s="381"/>
      <c r="MNK31" s="381"/>
      <c r="MNL31" s="381"/>
      <c r="MNM31" s="381"/>
      <c r="MNN31" s="381"/>
      <c r="MNO31" s="381"/>
      <c r="MNP31" s="381"/>
      <c r="MNQ31" s="381"/>
      <c r="MNR31" s="381"/>
      <c r="MNS31" s="381"/>
      <c r="MNT31" s="381"/>
      <c r="MNU31" s="381"/>
      <c r="MNV31" s="381"/>
      <c r="MNW31" s="381"/>
      <c r="MNX31" s="381"/>
      <c r="MNY31" s="381"/>
      <c r="MNZ31" s="381"/>
      <c r="MOA31" s="381"/>
      <c r="MOB31" s="381"/>
      <c r="MOC31" s="381"/>
      <c r="MOD31" s="381"/>
      <c r="MOE31" s="381"/>
      <c r="MOF31" s="381"/>
      <c r="MOG31" s="381"/>
      <c r="MOH31" s="381"/>
      <c r="MOI31" s="381"/>
      <c r="MOJ31" s="381"/>
      <c r="MOK31" s="381"/>
      <c r="MOL31" s="381"/>
      <c r="MOM31" s="381"/>
      <c r="MON31" s="381"/>
      <c r="MOO31" s="381"/>
      <c r="MOP31" s="381"/>
      <c r="MOQ31" s="381"/>
      <c r="MOR31" s="381"/>
      <c r="MOS31" s="381"/>
      <c r="MOT31" s="381"/>
      <c r="MOU31" s="381"/>
      <c r="MOV31" s="381"/>
      <c r="MOW31" s="381"/>
      <c r="MOX31" s="381"/>
      <c r="MOY31" s="381"/>
      <c r="MOZ31" s="381"/>
      <c r="MPA31" s="381"/>
      <c r="MPB31" s="381"/>
      <c r="MPC31" s="381"/>
      <c r="MPD31" s="381"/>
      <c r="MPE31" s="381"/>
      <c r="MPF31" s="381"/>
      <c r="MPG31" s="381"/>
      <c r="MPH31" s="381"/>
      <c r="MPI31" s="381"/>
      <c r="MPJ31" s="381"/>
      <c r="MPK31" s="381"/>
      <c r="MPL31" s="381"/>
      <c r="MPM31" s="381"/>
      <c r="MPN31" s="381"/>
      <c r="MPO31" s="381"/>
      <c r="MPP31" s="381"/>
      <c r="MPQ31" s="381"/>
      <c r="MPR31" s="381"/>
      <c r="MPS31" s="381"/>
      <c r="MPT31" s="381"/>
      <c r="MPU31" s="381"/>
      <c r="MPV31" s="381"/>
      <c r="MPW31" s="381"/>
      <c r="MPX31" s="381"/>
      <c r="MPY31" s="381"/>
      <c r="MPZ31" s="381"/>
      <c r="MQA31" s="381"/>
      <c r="MQB31" s="381"/>
      <c r="MQC31" s="381"/>
      <c r="MQD31" s="381"/>
      <c r="MQE31" s="381"/>
      <c r="MQF31" s="381"/>
      <c r="MQG31" s="381"/>
      <c r="MQH31" s="381"/>
      <c r="MQI31" s="381"/>
      <c r="MQJ31" s="381"/>
      <c r="MQK31" s="381"/>
      <c r="MQL31" s="381"/>
      <c r="MQM31" s="381"/>
      <c r="MQN31" s="381"/>
      <c r="MQO31" s="381"/>
      <c r="MQP31" s="381"/>
      <c r="MQQ31" s="381"/>
      <c r="MQR31" s="381"/>
      <c r="MQS31" s="381"/>
      <c r="MQT31" s="381"/>
      <c r="MQU31" s="381"/>
      <c r="MQV31" s="381"/>
      <c r="MQW31" s="381"/>
      <c r="MQX31" s="381"/>
      <c r="MQY31" s="381"/>
      <c r="MQZ31" s="381"/>
      <c r="MRA31" s="381"/>
      <c r="MRB31" s="381"/>
      <c r="MRC31" s="381"/>
      <c r="MRD31" s="381"/>
      <c r="MRE31" s="381"/>
      <c r="MRF31" s="381"/>
      <c r="MRG31" s="381"/>
      <c r="MRH31" s="381"/>
      <c r="MRI31" s="381"/>
      <c r="MRJ31" s="381"/>
      <c r="MRK31" s="381"/>
      <c r="MRL31" s="381"/>
      <c r="MRM31" s="381"/>
      <c r="MRN31" s="381"/>
      <c r="MRO31" s="381"/>
      <c r="MRP31" s="381"/>
      <c r="MRQ31" s="381"/>
      <c r="MRR31" s="381"/>
      <c r="MRS31" s="381"/>
      <c r="MRT31" s="381"/>
      <c r="MRU31" s="381"/>
      <c r="MRV31" s="381"/>
      <c r="MRW31" s="381"/>
      <c r="MRX31" s="381"/>
      <c r="MRY31" s="381"/>
      <c r="MRZ31" s="381"/>
      <c r="MSA31" s="381"/>
      <c r="MSB31" s="381"/>
      <c r="MSC31" s="381"/>
      <c r="MSD31" s="381"/>
      <c r="MSE31" s="381"/>
      <c r="MSF31" s="381"/>
      <c r="MSG31" s="381"/>
      <c r="MSH31" s="381"/>
      <c r="MSI31" s="381"/>
      <c r="MSJ31" s="381"/>
      <c r="MSK31" s="381"/>
      <c r="MSL31" s="381"/>
      <c r="MSM31" s="381"/>
      <c r="MSN31" s="381"/>
      <c r="MSO31" s="381"/>
      <c r="MSP31" s="381"/>
      <c r="MSQ31" s="381"/>
      <c r="MSR31" s="381"/>
      <c r="MSS31" s="381"/>
      <c r="MST31" s="381"/>
      <c r="MSU31" s="381"/>
      <c r="MSV31" s="381"/>
      <c r="MSW31" s="381"/>
      <c r="MSX31" s="381"/>
      <c r="MSY31" s="381"/>
      <c r="MSZ31" s="381"/>
      <c r="MTA31" s="381"/>
      <c r="MTB31" s="381"/>
      <c r="MTC31" s="381"/>
      <c r="MTD31" s="381"/>
      <c r="MTE31" s="381"/>
      <c r="MTF31" s="381"/>
      <c r="MTG31" s="381"/>
      <c r="MTH31" s="381"/>
      <c r="MTI31" s="381"/>
      <c r="MTJ31" s="381"/>
      <c r="MTK31" s="381"/>
      <c r="MTL31" s="381"/>
      <c r="MTM31" s="381"/>
      <c r="MTN31" s="381"/>
      <c r="MTO31" s="381"/>
      <c r="MTP31" s="381"/>
      <c r="MTQ31" s="381"/>
      <c r="MTR31" s="381"/>
      <c r="MTS31" s="381"/>
      <c r="MTT31" s="381"/>
      <c r="MTU31" s="381"/>
      <c r="MTV31" s="381"/>
      <c r="MTW31" s="381"/>
      <c r="MTX31" s="381"/>
      <c r="MTY31" s="381"/>
      <c r="MTZ31" s="381"/>
      <c r="MUA31" s="381"/>
      <c r="MUB31" s="381"/>
      <c r="MUC31" s="381"/>
      <c r="MUD31" s="381"/>
      <c r="MUE31" s="381"/>
      <c r="MUF31" s="381"/>
      <c r="MUG31" s="381"/>
      <c r="MUH31" s="381"/>
      <c r="MUI31" s="381"/>
      <c r="MUJ31" s="381"/>
      <c r="MUK31" s="381"/>
      <c r="MUL31" s="381"/>
      <c r="MUM31" s="381"/>
      <c r="MUN31" s="381"/>
      <c r="MUO31" s="381"/>
      <c r="MUP31" s="381"/>
      <c r="MUQ31" s="381"/>
      <c r="MUR31" s="381"/>
      <c r="MUS31" s="381"/>
      <c r="MUT31" s="381"/>
      <c r="MUU31" s="381"/>
      <c r="MUV31" s="381"/>
      <c r="MUW31" s="381"/>
      <c r="MUX31" s="381"/>
      <c r="MUY31" s="381"/>
      <c r="MUZ31" s="381"/>
      <c r="MVA31" s="381"/>
      <c r="MVB31" s="381"/>
      <c r="MVC31" s="381"/>
      <c r="MVD31" s="381"/>
      <c r="MVE31" s="381"/>
      <c r="MVF31" s="381"/>
      <c r="MVG31" s="381"/>
      <c r="MVH31" s="381"/>
      <c r="MVI31" s="381"/>
      <c r="MVJ31" s="381"/>
      <c r="MVK31" s="381"/>
      <c r="MVL31" s="381"/>
      <c r="MVM31" s="381"/>
      <c r="MVN31" s="381"/>
      <c r="MVO31" s="381"/>
      <c r="MVP31" s="381"/>
      <c r="MVQ31" s="381"/>
      <c r="MVR31" s="381"/>
      <c r="MVS31" s="381"/>
      <c r="MVT31" s="381"/>
      <c r="MVU31" s="381"/>
      <c r="MVV31" s="381"/>
      <c r="MVW31" s="381"/>
      <c r="MVX31" s="381"/>
      <c r="MVY31" s="381"/>
      <c r="MVZ31" s="381"/>
      <c r="MWA31" s="381"/>
      <c r="MWB31" s="381"/>
      <c r="MWC31" s="381"/>
      <c r="MWD31" s="381"/>
      <c r="MWE31" s="381"/>
      <c r="MWF31" s="381"/>
      <c r="MWG31" s="381"/>
      <c r="MWH31" s="381"/>
      <c r="MWI31" s="381"/>
      <c r="MWJ31" s="381"/>
      <c r="MWK31" s="381"/>
      <c r="MWL31" s="381"/>
      <c r="MWM31" s="381"/>
      <c r="MWN31" s="381"/>
      <c r="MWO31" s="381"/>
      <c r="MWP31" s="381"/>
      <c r="MWQ31" s="381"/>
      <c r="MWR31" s="381"/>
      <c r="MWS31" s="381"/>
      <c r="MWT31" s="381"/>
      <c r="MWU31" s="381"/>
      <c r="MWV31" s="381"/>
      <c r="MWW31" s="381"/>
      <c r="MWX31" s="381"/>
      <c r="MWY31" s="381"/>
      <c r="MWZ31" s="381"/>
      <c r="MXA31" s="381"/>
      <c r="MXB31" s="381"/>
      <c r="MXC31" s="381"/>
      <c r="MXD31" s="381"/>
      <c r="MXE31" s="381"/>
      <c r="MXF31" s="381"/>
      <c r="MXG31" s="381"/>
      <c r="MXH31" s="381"/>
      <c r="MXI31" s="381"/>
      <c r="MXJ31" s="381"/>
      <c r="MXK31" s="381"/>
      <c r="MXL31" s="381"/>
      <c r="MXM31" s="381"/>
      <c r="MXN31" s="381"/>
      <c r="MXO31" s="381"/>
      <c r="MXP31" s="381"/>
      <c r="MXQ31" s="381"/>
      <c r="MXR31" s="381"/>
      <c r="MXS31" s="381"/>
      <c r="MXT31" s="381"/>
      <c r="MXU31" s="381"/>
      <c r="MXV31" s="381"/>
      <c r="MXW31" s="381"/>
      <c r="MXX31" s="381"/>
      <c r="MXY31" s="381"/>
      <c r="MXZ31" s="381"/>
      <c r="MYA31" s="381"/>
      <c r="MYB31" s="381"/>
      <c r="MYC31" s="381"/>
      <c r="MYD31" s="381"/>
      <c r="MYE31" s="381"/>
      <c r="MYF31" s="381"/>
      <c r="MYG31" s="381"/>
      <c r="MYH31" s="381"/>
      <c r="MYI31" s="381"/>
      <c r="MYJ31" s="381"/>
      <c r="MYK31" s="381"/>
      <c r="MYL31" s="381"/>
      <c r="MYM31" s="381"/>
      <c r="MYN31" s="381"/>
      <c r="MYO31" s="381"/>
      <c r="MYP31" s="381"/>
      <c r="MYQ31" s="381"/>
      <c r="MYR31" s="381"/>
      <c r="MYS31" s="381"/>
      <c r="MYT31" s="381"/>
      <c r="MYU31" s="381"/>
      <c r="MYV31" s="381"/>
      <c r="MYW31" s="381"/>
      <c r="MYX31" s="381"/>
      <c r="MYY31" s="381"/>
      <c r="MYZ31" s="381"/>
      <c r="MZA31" s="381"/>
      <c r="MZB31" s="381"/>
      <c r="MZC31" s="381"/>
      <c r="MZD31" s="381"/>
      <c r="MZE31" s="381"/>
      <c r="MZF31" s="381"/>
      <c r="MZG31" s="381"/>
      <c r="MZH31" s="381"/>
      <c r="MZI31" s="381"/>
      <c r="MZJ31" s="381"/>
      <c r="MZK31" s="381"/>
      <c r="MZL31" s="381"/>
      <c r="MZM31" s="381"/>
      <c r="MZN31" s="381"/>
      <c r="MZO31" s="381"/>
      <c r="MZP31" s="381"/>
      <c r="MZQ31" s="381"/>
      <c r="MZR31" s="381"/>
      <c r="MZS31" s="381"/>
      <c r="MZT31" s="381"/>
      <c r="MZU31" s="381"/>
      <c r="MZV31" s="381"/>
      <c r="MZW31" s="381"/>
      <c r="MZX31" s="381"/>
      <c r="MZY31" s="381"/>
      <c r="MZZ31" s="381"/>
      <c r="NAA31" s="381"/>
      <c r="NAB31" s="381"/>
      <c r="NAC31" s="381"/>
      <c r="NAD31" s="381"/>
      <c r="NAE31" s="381"/>
      <c r="NAF31" s="381"/>
      <c r="NAG31" s="381"/>
      <c r="NAH31" s="381"/>
      <c r="NAI31" s="381"/>
      <c r="NAJ31" s="381"/>
      <c r="NAK31" s="381"/>
      <c r="NAL31" s="381"/>
      <c r="NAM31" s="381"/>
      <c r="NAN31" s="381"/>
      <c r="NAO31" s="381"/>
      <c r="NAP31" s="381"/>
      <c r="NAQ31" s="381"/>
      <c r="NAR31" s="381"/>
      <c r="NAS31" s="381"/>
      <c r="NAT31" s="381"/>
      <c r="NAU31" s="381"/>
      <c r="NAV31" s="381"/>
      <c r="NAW31" s="381"/>
      <c r="NAX31" s="381"/>
      <c r="NAY31" s="381"/>
      <c r="NAZ31" s="381"/>
      <c r="NBA31" s="381"/>
      <c r="NBB31" s="381"/>
      <c r="NBC31" s="381"/>
      <c r="NBD31" s="381"/>
      <c r="NBE31" s="381"/>
      <c r="NBF31" s="381"/>
      <c r="NBG31" s="381"/>
      <c r="NBH31" s="381"/>
      <c r="NBI31" s="381"/>
      <c r="NBJ31" s="381"/>
      <c r="NBK31" s="381"/>
      <c r="NBL31" s="381"/>
      <c r="NBM31" s="381"/>
      <c r="NBN31" s="381"/>
      <c r="NBO31" s="381"/>
      <c r="NBP31" s="381"/>
      <c r="NBQ31" s="381"/>
      <c r="NBR31" s="381"/>
      <c r="NBS31" s="381"/>
      <c r="NBT31" s="381"/>
      <c r="NBU31" s="381"/>
      <c r="NBV31" s="381"/>
      <c r="NBW31" s="381"/>
      <c r="NBX31" s="381"/>
      <c r="NBY31" s="381"/>
      <c r="NBZ31" s="381"/>
      <c r="NCA31" s="381"/>
      <c r="NCB31" s="381"/>
      <c r="NCC31" s="381"/>
      <c r="NCD31" s="381"/>
      <c r="NCE31" s="381"/>
      <c r="NCF31" s="381"/>
      <c r="NCG31" s="381"/>
      <c r="NCH31" s="381"/>
      <c r="NCI31" s="381"/>
      <c r="NCJ31" s="381"/>
      <c r="NCK31" s="381"/>
      <c r="NCL31" s="381"/>
      <c r="NCM31" s="381"/>
      <c r="NCN31" s="381"/>
      <c r="NCO31" s="381"/>
      <c r="NCP31" s="381"/>
      <c r="NCQ31" s="381"/>
      <c r="NCR31" s="381"/>
      <c r="NCS31" s="381"/>
      <c r="NCT31" s="381"/>
      <c r="NCU31" s="381"/>
      <c r="NCV31" s="381"/>
      <c r="NCW31" s="381"/>
      <c r="NCX31" s="381"/>
      <c r="NCY31" s="381"/>
      <c r="NCZ31" s="381"/>
      <c r="NDA31" s="381"/>
      <c r="NDB31" s="381"/>
      <c r="NDC31" s="381"/>
      <c r="NDD31" s="381"/>
      <c r="NDE31" s="381"/>
      <c r="NDF31" s="381"/>
      <c r="NDG31" s="381"/>
      <c r="NDH31" s="381"/>
      <c r="NDI31" s="381"/>
      <c r="NDJ31" s="381"/>
      <c r="NDK31" s="381"/>
      <c r="NDL31" s="381"/>
      <c r="NDM31" s="381"/>
      <c r="NDN31" s="381"/>
      <c r="NDO31" s="381"/>
      <c r="NDP31" s="381"/>
      <c r="NDQ31" s="381"/>
      <c r="NDR31" s="381"/>
      <c r="NDS31" s="381"/>
      <c r="NDT31" s="381"/>
      <c r="NDU31" s="381"/>
      <c r="NDV31" s="381"/>
      <c r="NDW31" s="381"/>
      <c r="NDX31" s="381"/>
      <c r="NDY31" s="381"/>
      <c r="NDZ31" s="381"/>
      <c r="NEA31" s="381"/>
      <c r="NEB31" s="381"/>
      <c r="NEC31" s="381"/>
      <c r="NED31" s="381"/>
      <c r="NEE31" s="381"/>
      <c r="NEF31" s="381"/>
      <c r="NEG31" s="381"/>
      <c r="NEH31" s="381"/>
      <c r="NEI31" s="381"/>
      <c r="NEJ31" s="381"/>
      <c r="NEK31" s="381"/>
      <c r="NEL31" s="381"/>
      <c r="NEM31" s="381"/>
      <c r="NEN31" s="381"/>
      <c r="NEO31" s="381"/>
      <c r="NEP31" s="381"/>
      <c r="NEQ31" s="381"/>
      <c r="NER31" s="381"/>
      <c r="NES31" s="381"/>
      <c r="NET31" s="381"/>
      <c r="NEU31" s="381"/>
      <c r="NEV31" s="381"/>
      <c r="NEW31" s="381"/>
      <c r="NEX31" s="381"/>
      <c r="NEY31" s="381"/>
      <c r="NEZ31" s="381"/>
      <c r="NFA31" s="381"/>
      <c r="NFB31" s="381"/>
      <c r="NFC31" s="381"/>
      <c r="NFD31" s="381"/>
      <c r="NFE31" s="381"/>
      <c r="NFF31" s="381"/>
      <c r="NFG31" s="381"/>
      <c r="NFH31" s="381"/>
      <c r="NFI31" s="381"/>
      <c r="NFJ31" s="381"/>
      <c r="NFK31" s="381"/>
      <c r="NFL31" s="381"/>
      <c r="NFM31" s="381"/>
      <c r="NFN31" s="381"/>
      <c r="NFO31" s="381"/>
      <c r="NFP31" s="381"/>
      <c r="NFQ31" s="381"/>
      <c r="NFR31" s="381"/>
      <c r="NFS31" s="381"/>
      <c r="NFT31" s="381"/>
      <c r="NFU31" s="381"/>
      <c r="NFV31" s="381"/>
      <c r="NFW31" s="381"/>
      <c r="NFX31" s="381"/>
      <c r="NFY31" s="381"/>
      <c r="NFZ31" s="381"/>
      <c r="NGA31" s="381"/>
      <c r="NGB31" s="381"/>
      <c r="NGC31" s="381"/>
      <c r="NGD31" s="381"/>
      <c r="NGE31" s="381"/>
      <c r="NGF31" s="381"/>
      <c r="NGG31" s="381"/>
      <c r="NGH31" s="381"/>
      <c r="NGI31" s="381"/>
      <c r="NGJ31" s="381"/>
      <c r="NGK31" s="381"/>
      <c r="NGL31" s="381"/>
      <c r="NGM31" s="381"/>
      <c r="NGN31" s="381"/>
      <c r="NGO31" s="381"/>
      <c r="NGP31" s="381"/>
      <c r="NGQ31" s="381"/>
      <c r="NGR31" s="381"/>
      <c r="NGS31" s="381"/>
      <c r="NGT31" s="381"/>
      <c r="NGU31" s="381"/>
      <c r="NGV31" s="381"/>
      <c r="NGW31" s="381"/>
      <c r="NGX31" s="381"/>
      <c r="NGY31" s="381"/>
      <c r="NGZ31" s="381"/>
      <c r="NHA31" s="381"/>
      <c r="NHB31" s="381"/>
      <c r="NHC31" s="381"/>
      <c r="NHD31" s="381"/>
      <c r="NHE31" s="381"/>
      <c r="NHF31" s="381"/>
      <c r="NHG31" s="381"/>
      <c r="NHH31" s="381"/>
      <c r="NHI31" s="381"/>
      <c r="NHJ31" s="381"/>
      <c r="NHK31" s="381"/>
      <c r="NHL31" s="381"/>
      <c r="NHM31" s="381"/>
      <c r="NHN31" s="381"/>
      <c r="NHO31" s="381"/>
      <c r="NHP31" s="381"/>
      <c r="NHQ31" s="381"/>
      <c r="NHR31" s="381"/>
      <c r="NHS31" s="381"/>
      <c r="NHT31" s="381"/>
      <c r="NHU31" s="381"/>
      <c r="NHV31" s="381"/>
      <c r="NHW31" s="381"/>
      <c r="NHX31" s="381"/>
      <c r="NHY31" s="381"/>
      <c r="NHZ31" s="381"/>
      <c r="NIA31" s="381"/>
      <c r="NIB31" s="381"/>
      <c r="NIC31" s="381"/>
      <c r="NID31" s="381"/>
      <c r="NIE31" s="381"/>
      <c r="NIF31" s="381"/>
      <c r="NIG31" s="381"/>
      <c r="NIH31" s="381"/>
      <c r="NII31" s="381"/>
      <c r="NIJ31" s="381"/>
      <c r="NIK31" s="381"/>
      <c r="NIL31" s="381"/>
      <c r="NIM31" s="381"/>
      <c r="NIN31" s="381"/>
      <c r="NIO31" s="381"/>
      <c r="NIP31" s="381"/>
      <c r="NIQ31" s="381"/>
      <c r="NIR31" s="381"/>
      <c r="NIS31" s="381"/>
      <c r="NIT31" s="381"/>
      <c r="NIU31" s="381"/>
      <c r="NIV31" s="381"/>
      <c r="NIW31" s="381"/>
      <c r="NIX31" s="381"/>
      <c r="NIY31" s="381"/>
      <c r="NIZ31" s="381"/>
      <c r="NJA31" s="381"/>
      <c r="NJB31" s="381"/>
      <c r="NJC31" s="381"/>
      <c r="NJD31" s="381"/>
      <c r="NJE31" s="381"/>
      <c r="NJF31" s="381"/>
      <c r="NJG31" s="381"/>
      <c r="NJH31" s="381"/>
      <c r="NJI31" s="381"/>
      <c r="NJJ31" s="381"/>
      <c r="NJK31" s="381"/>
      <c r="NJL31" s="381"/>
      <c r="NJM31" s="381"/>
      <c r="NJN31" s="381"/>
      <c r="NJO31" s="381"/>
      <c r="NJP31" s="381"/>
      <c r="NJQ31" s="381"/>
      <c r="NJR31" s="381"/>
      <c r="NJS31" s="381"/>
      <c r="NJT31" s="381"/>
      <c r="NJU31" s="381"/>
      <c r="NJV31" s="381"/>
      <c r="NJW31" s="381"/>
      <c r="NJX31" s="381"/>
      <c r="NJY31" s="381"/>
      <c r="NJZ31" s="381"/>
      <c r="NKA31" s="381"/>
      <c r="NKB31" s="381"/>
      <c r="NKC31" s="381"/>
      <c r="NKD31" s="381"/>
      <c r="NKE31" s="381"/>
      <c r="NKF31" s="381"/>
      <c r="NKG31" s="381"/>
      <c r="NKH31" s="381"/>
      <c r="NKI31" s="381"/>
      <c r="NKJ31" s="381"/>
      <c r="NKK31" s="381"/>
      <c r="NKL31" s="381"/>
      <c r="NKM31" s="381"/>
      <c r="NKN31" s="381"/>
      <c r="NKO31" s="381"/>
      <c r="NKP31" s="381"/>
      <c r="NKQ31" s="381"/>
      <c r="NKR31" s="381"/>
      <c r="NKS31" s="381"/>
      <c r="NKT31" s="381"/>
      <c r="NKU31" s="381"/>
      <c r="NKV31" s="381"/>
      <c r="NKW31" s="381"/>
      <c r="NKX31" s="381"/>
      <c r="NKY31" s="381"/>
      <c r="NKZ31" s="381"/>
      <c r="NLA31" s="381"/>
      <c r="NLB31" s="381"/>
      <c r="NLC31" s="381"/>
      <c r="NLD31" s="381"/>
      <c r="NLE31" s="381"/>
      <c r="NLF31" s="381"/>
      <c r="NLG31" s="381"/>
      <c r="NLH31" s="381"/>
      <c r="NLI31" s="381"/>
      <c r="NLJ31" s="381"/>
      <c r="NLK31" s="381"/>
      <c r="NLL31" s="381"/>
      <c r="NLM31" s="381"/>
      <c r="NLN31" s="381"/>
      <c r="NLO31" s="381"/>
      <c r="NLP31" s="381"/>
      <c r="NLQ31" s="381"/>
      <c r="NLR31" s="381"/>
      <c r="NLS31" s="381"/>
      <c r="NLT31" s="381"/>
      <c r="NLU31" s="381"/>
      <c r="NLV31" s="381"/>
      <c r="NLW31" s="381"/>
      <c r="NLX31" s="381"/>
      <c r="NLY31" s="381"/>
      <c r="NLZ31" s="381"/>
      <c r="NMA31" s="381"/>
      <c r="NMB31" s="381"/>
      <c r="NMC31" s="381"/>
      <c r="NMD31" s="381"/>
      <c r="NME31" s="381"/>
      <c r="NMF31" s="381"/>
      <c r="NMG31" s="381"/>
      <c r="NMH31" s="381"/>
      <c r="NMI31" s="381"/>
      <c r="NMJ31" s="381"/>
      <c r="NMK31" s="381"/>
      <c r="NML31" s="381"/>
      <c r="NMM31" s="381"/>
      <c r="NMN31" s="381"/>
      <c r="NMO31" s="381"/>
      <c r="NMP31" s="381"/>
      <c r="NMQ31" s="381"/>
      <c r="NMR31" s="381"/>
      <c r="NMS31" s="381"/>
      <c r="NMT31" s="381"/>
      <c r="NMU31" s="381"/>
      <c r="NMV31" s="381"/>
      <c r="NMW31" s="381"/>
      <c r="NMX31" s="381"/>
      <c r="NMY31" s="381"/>
      <c r="NMZ31" s="381"/>
      <c r="NNA31" s="381"/>
      <c r="NNB31" s="381"/>
      <c r="NNC31" s="381"/>
      <c r="NND31" s="381"/>
      <c r="NNE31" s="381"/>
      <c r="NNF31" s="381"/>
      <c r="NNG31" s="381"/>
      <c r="NNH31" s="381"/>
      <c r="NNI31" s="381"/>
      <c r="NNJ31" s="381"/>
      <c r="NNK31" s="381"/>
      <c r="NNL31" s="381"/>
      <c r="NNM31" s="381"/>
      <c r="NNN31" s="381"/>
      <c r="NNO31" s="381"/>
      <c r="NNP31" s="381"/>
      <c r="NNQ31" s="381"/>
      <c r="NNR31" s="381"/>
      <c r="NNS31" s="381"/>
      <c r="NNT31" s="381"/>
      <c r="NNU31" s="381"/>
      <c r="NNV31" s="381"/>
      <c r="NNW31" s="381"/>
      <c r="NNX31" s="381"/>
      <c r="NNY31" s="381"/>
      <c r="NNZ31" s="381"/>
      <c r="NOA31" s="381"/>
      <c r="NOB31" s="381"/>
      <c r="NOC31" s="381"/>
      <c r="NOD31" s="381"/>
      <c r="NOE31" s="381"/>
      <c r="NOF31" s="381"/>
      <c r="NOG31" s="381"/>
      <c r="NOH31" s="381"/>
      <c r="NOI31" s="381"/>
      <c r="NOJ31" s="381"/>
      <c r="NOK31" s="381"/>
      <c r="NOL31" s="381"/>
      <c r="NOM31" s="381"/>
      <c r="NON31" s="381"/>
      <c r="NOO31" s="381"/>
      <c r="NOP31" s="381"/>
      <c r="NOQ31" s="381"/>
      <c r="NOR31" s="381"/>
      <c r="NOS31" s="381"/>
      <c r="NOT31" s="381"/>
      <c r="NOU31" s="381"/>
      <c r="NOV31" s="381"/>
      <c r="NOW31" s="381"/>
      <c r="NOX31" s="381"/>
      <c r="NOY31" s="381"/>
      <c r="NOZ31" s="381"/>
      <c r="NPA31" s="381"/>
      <c r="NPB31" s="381"/>
      <c r="NPC31" s="381"/>
      <c r="NPD31" s="381"/>
      <c r="NPE31" s="381"/>
      <c r="NPF31" s="381"/>
      <c r="NPG31" s="381"/>
      <c r="NPH31" s="381"/>
      <c r="NPI31" s="381"/>
      <c r="NPJ31" s="381"/>
      <c r="NPK31" s="381"/>
      <c r="NPL31" s="381"/>
      <c r="NPM31" s="381"/>
      <c r="NPN31" s="381"/>
      <c r="NPO31" s="381"/>
      <c r="NPP31" s="381"/>
      <c r="NPQ31" s="381"/>
      <c r="NPR31" s="381"/>
      <c r="NPS31" s="381"/>
      <c r="NPT31" s="381"/>
      <c r="NPU31" s="381"/>
      <c r="NPV31" s="381"/>
      <c r="NPW31" s="381"/>
      <c r="NPX31" s="381"/>
      <c r="NPY31" s="381"/>
      <c r="NPZ31" s="381"/>
      <c r="NQA31" s="381"/>
      <c r="NQB31" s="381"/>
      <c r="NQC31" s="381"/>
      <c r="NQD31" s="381"/>
      <c r="NQE31" s="381"/>
      <c r="NQF31" s="381"/>
      <c r="NQG31" s="381"/>
      <c r="NQH31" s="381"/>
      <c r="NQI31" s="381"/>
      <c r="NQJ31" s="381"/>
      <c r="NQK31" s="381"/>
      <c r="NQL31" s="381"/>
      <c r="NQM31" s="381"/>
      <c r="NQN31" s="381"/>
      <c r="NQO31" s="381"/>
      <c r="NQP31" s="381"/>
      <c r="NQQ31" s="381"/>
      <c r="NQR31" s="381"/>
      <c r="NQS31" s="381"/>
      <c r="NQT31" s="381"/>
      <c r="NQU31" s="381"/>
      <c r="NQV31" s="381"/>
      <c r="NQW31" s="381"/>
      <c r="NQX31" s="381"/>
      <c r="NQY31" s="381"/>
      <c r="NQZ31" s="381"/>
      <c r="NRA31" s="381"/>
      <c r="NRB31" s="381"/>
      <c r="NRC31" s="381"/>
      <c r="NRD31" s="381"/>
      <c r="NRE31" s="381"/>
      <c r="NRF31" s="381"/>
      <c r="NRG31" s="381"/>
      <c r="NRH31" s="381"/>
      <c r="NRI31" s="381"/>
      <c r="NRJ31" s="381"/>
      <c r="NRK31" s="381"/>
      <c r="NRL31" s="381"/>
      <c r="NRM31" s="381"/>
      <c r="NRN31" s="381"/>
      <c r="NRO31" s="381"/>
      <c r="NRP31" s="381"/>
      <c r="NRQ31" s="381"/>
      <c r="NRR31" s="381"/>
      <c r="NRS31" s="381"/>
      <c r="NRT31" s="381"/>
      <c r="NRU31" s="381"/>
      <c r="NRV31" s="381"/>
      <c r="NRW31" s="381"/>
      <c r="NRX31" s="381"/>
      <c r="NRY31" s="381"/>
      <c r="NRZ31" s="381"/>
      <c r="NSA31" s="381"/>
      <c r="NSB31" s="381"/>
      <c r="NSC31" s="381"/>
      <c r="NSD31" s="381"/>
      <c r="NSE31" s="381"/>
      <c r="NSF31" s="381"/>
      <c r="NSG31" s="381"/>
      <c r="NSH31" s="381"/>
      <c r="NSI31" s="381"/>
      <c r="NSJ31" s="381"/>
      <c r="NSK31" s="381"/>
      <c r="NSL31" s="381"/>
      <c r="NSM31" s="381"/>
      <c r="NSN31" s="381"/>
      <c r="NSO31" s="381"/>
      <c r="NSP31" s="381"/>
      <c r="NSQ31" s="381"/>
      <c r="NSR31" s="381"/>
      <c r="NSS31" s="381"/>
      <c r="NST31" s="381"/>
      <c r="NSU31" s="381"/>
      <c r="NSV31" s="381"/>
      <c r="NSW31" s="381"/>
      <c r="NSX31" s="381"/>
      <c r="NSY31" s="381"/>
      <c r="NSZ31" s="381"/>
      <c r="NTA31" s="381"/>
      <c r="NTB31" s="381"/>
      <c r="NTC31" s="381"/>
      <c r="NTD31" s="381"/>
      <c r="NTE31" s="381"/>
      <c r="NTF31" s="381"/>
      <c r="NTG31" s="381"/>
      <c r="NTH31" s="381"/>
      <c r="NTI31" s="381"/>
      <c r="NTJ31" s="381"/>
      <c r="NTK31" s="381"/>
      <c r="NTL31" s="381"/>
      <c r="NTM31" s="381"/>
      <c r="NTN31" s="381"/>
      <c r="NTO31" s="381"/>
      <c r="NTP31" s="381"/>
      <c r="NTQ31" s="381"/>
      <c r="NTR31" s="381"/>
      <c r="NTS31" s="381"/>
      <c r="NTT31" s="381"/>
      <c r="NTU31" s="381"/>
      <c r="NTV31" s="381"/>
      <c r="NTW31" s="381"/>
      <c r="NTX31" s="381"/>
      <c r="NTY31" s="381"/>
      <c r="NTZ31" s="381"/>
      <c r="NUA31" s="381"/>
      <c r="NUB31" s="381"/>
      <c r="NUC31" s="381"/>
      <c r="NUD31" s="381"/>
      <c r="NUE31" s="381"/>
      <c r="NUF31" s="381"/>
      <c r="NUG31" s="381"/>
      <c r="NUH31" s="381"/>
      <c r="NUI31" s="381"/>
      <c r="NUJ31" s="381"/>
      <c r="NUK31" s="381"/>
      <c r="NUL31" s="381"/>
      <c r="NUM31" s="381"/>
      <c r="NUN31" s="381"/>
      <c r="NUO31" s="381"/>
      <c r="NUP31" s="381"/>
      <c r="NUQ31" s="381"/>
      <c r="NUR31" s="381"/>
      <c r="NUS31" s="381"/>
      <c r="NUT31" s="381"/>
      <c r="NUU31" s="381"/>
      <c r="NUV31" s="381"/>
      <c r="NUW31" s="381"/>
      <c r="NUX31" s="381"/>
      <c r="NUY31" s="381"/>
      <c r="NUZ31" s="381"/>
      <c r="NVA31" s="381"/>
      <c r="NVB31" s="381"/>
      <c r="NVC31" s="381"/>
      <c r="NVD31" s="381"/>
      <c r="NVE31" s="381"/>
      <c r="NVF31" s="381"/>
      <c r="NVG31" s="381"/>
      <c r="NVH31" s="381"/>
      <c r="NVI31" s="381"/>
      <c r="NVJ31" s="381"/>
      <c r="NVK31" s="381"/>
      <c r="NVL31" s="381"/>
      <c r="NVM31" s="381"/>
      <c r="NVN31" s="381"/>
      <c r="NVO31" s="381"/>
      <c r="NVP31" s="381"/>
      <c r="NVQ31" s="381"/>
      <c r="NVR31" s="381"/>
      <c r="NVS31" s="381"/>
      <c r="NVT31" s="381"/>
      <c r="NVU31" s="381"/>
      <c r="NVV31" s="381"/>
      <c r="NVW31" s="381"/>
      <c r="NVX31" s="381"/>
      <c r="NVY31" s="381"/>
      <c r="NVZ31" s="381"/>
      <c r="NWA31" s="381"/>
      <c r="NWB31" s="381"/>
      <c r="NWC31" s="381"/>
      <c r="NWD31" s="381"/>
      <c r="NWE31" s="381"/>
      <c r="NWF31" s="381"/>
      <c r="NWG31" s="381"/>
      <c r="NWH31" s="381"/>
      <c r="NWI31" s="381"/>
      <c r="NWJ31" s="381"/>
      <c r="NWK31" s="381"/>
      <c r="NWL31" s="381"/>
      <c r="NWM31" s="381"/>
      <c r="NWN31" s="381"/>
      <c r="NWO31" s="381"/>
      <c r="NWP31" s="381"/>
      <c r="NWQ31" s="381"/>
      <c r="NWR31" s="381"/>
      <c r="NWS31" s="381"/>
      <c r="NWT31" s="381"/>
      <c r="NWU31" s="381"/>
      <c r="NWV31" s="381"/>
      <c r="NWW31" s="381"/>
      <c r="NWX31" s="381"/>
      <c r="NWY31" s="381"/>
      <c r="NWZ31" s="381"/>
      <c r="NXA31" s="381"/>
      <c r="NXB31" s="381"/>
      <c r="NXC31" s="381"/>
      <c r="NXD31" s="381"/>
      <c r="NXE31" s="381"/>
      <c r="NXF31" s="381"/>
      <c r="NXG31" s="381"/>
      <c r="NXH31" s="381"/>
      <c r="NXI31" s="381"/>
      <c r="NXJ31" s="381"/>
      <c r="NXK31" s="381"/>
      <c r="NXL31" s="381"/>
      <c r="NXM31" s="381"/>
      <c r="NXN31" s="381"/>
      <c r="NXO31" s="381"/>
      <c r="NXP31" s="381"/>
      <c r="NXQ31" s="381"/>
      <c r="NXR31" s="381"/>
      <c r="NXS31" s="381"/>
      <c r="NXT31" s="381"/>
      <c r="NXU31" s="381"/>
      <c r="NXV31" s="381"/>
      <c r="NXW31" s="381"/>
      <c r="NXX31" s="381"/>
      <c r="NXY31" s="381"/>
      <c r="NXZ31" s="381"/>
      <c r="NYA31" s="381"/>
      <c r="NYB31" s="381"/>
      <c r="NYC31" s="381"/>
      <c r="NYD31" s="381"/>
      <c r="NYE31" s="381"/>
      <c r="NYF31" s="381"/>
      <c r="NYG31" s="381"/>
      <c r="NYH31" s="381"/>
      <c r="NYI31" s="381"/>
      <c r="NYJ31" s="381"/>
      <c r="NYK31" s="381"/>
      <c r="NYL31" s="381"/>
      <c r="NYM31" s="381"/>
      <c r="NYN31" s="381"/>
      <c r="NYO31" s="381"/>
      <c r="NYP31" s="381"/>
      <c r="NYQ31" s="381"/>
      <c r="NYR31" s="381"/>
      <c r="NYS31" s="381"/>
      <c r="NYT31" s="381"/>
      <c r="NYU31" s="381"/>
      <c r="NYV31" s="381"/>
      <c r="NYW31" s="381"/>
      <c r="NYX31" s="381"/>
      <c r="NYY31" s="381"/>
      <c r="NYZ31" s="381"/>
      <c r="NZA31" s="381"/>
      <c r="NZB31" s="381"/>
      <c r="NZC31" s="381"/>
      <c r="NZD31" s="381"/>
      <c r="NZE31" s="381"/>
      <c r="NZF31" s="381"/>
      <c r="NZG31" s="381"/>
      <c r="NZH31" s="381"/>
      <c r="NZI31" s="381"/>
      <c r="NZJ31" s="381"/>
      <c r="NZK31" s="381"/>
      <c r="NZL31" s="381"/>
      <c r="NZM31" s="381"/>
      <c r="NZN31" s="381"/>
      <c r="NZO31" s="381"/>
      <c r="NZP31" s="381"/>
      <c r="NZQ31" s="381"/>
      <c r="NZR31" s="381"/>
      <c r="NZS31" s="381"/>
      <c r="NZT31" s="381"/>
      <c r="NZU31" s="381"/>
      <c r="NZV31" s="381"/>
      <c r="NZW31" s="381"/>
      <c r="NZX31" s="381"/>
      <c r="NZY31" s="381"/>
      <c r="NZZ31" s="381"/>
      <c r="OAA31" s="381"/>
      <c r="OAB31" s="381"/>
      <c r="OAC31" s="381"/>
      <c r="OAD31" s="381"/>
      <c r="OAE31" s="381"/>
      <c r="OAF31" s="381"/>
      <c r="OAG31" s="381"/>
      <c r="OAH31" s="381"/>
      <c r="OAI31" s="381"/>
      <c r="OAJ31" s="381"/>
      <c r="OAK31" s="381"/>
      <c r="OAL31" s="381"/>
      <c r="OAM31" s="381"/>
      <c r="OAN31" s="381"/>
      <c r="OAO31" s="381"/>
      <c r="OAP31" s="381"/>
      <c r="OAQ31" s="381"/>
      <c r="OAR31" s="381"/>
      <c r="OAS31" s="381"/>
      <c r="OAT31" s="381"/>
      <c r="OAU31" s="381"/>
      <c r="OAV31" s="381"/>
      <c r="OAW31" s="381"/>
      <c r="OAX31" s="381"/>
      <c r="OAY31" s="381"/>
      <c r="OAZ31" s="381"/>
      <c r="OBA31" s="381"/>
      <c r="OBB31" s="381"/>
      <c r="OBC31" s="381"/>
      <c r="OBD31" s="381"/>
      <c r="OBE31" s="381"/>
      <c r="OBF31" s="381"/>
      <c r="OBG31" s="381"/>
      <c r="OBH31" s="381"/>
      <c r="OBI31" s="381"/>
      <c r="OBJ31" s="381"/>
      <c r="OBK31" s="381"/>
      <c r="OBL31" s="381"/>
      <c r="OBM31" s="381"/>
      <c r="OBN31" s="381"/>
      <c r="OBO31" s="381"/>
      <c r="OBP31" s="381"/>
      <c r="OBQ31" s="381"/>
      <c r="OBR31" s="381"/>
      <c r="OBS31" s="381"/>
      <c r="OBT31" s="381"/>
      <c r="OBU31" s="381"/>
      <c r="OBV31" s="381"/>
      <c r="OBW31" s="381"/>
      <c r="OBX31" s="381"/>
      <c r="OBY31" s="381"/>
      <c r="OBZ31" s="381"/>
      <c r="OCA31" s="381"/>
      <c r="OCB31" s="381"/>
      <c r="OCC31" s="381"/>
      <c r="OCD31" s="381"/>
      <c r="OCE31" s="381"/>
      <c r="OCF31" s="381"/>
      <c r="OCG31" s="381"/>
      <c r="OCH31" s="381"/>
      <c r="OCI31" s="381"/>
      <c r="OCJ31" s="381"/>
      <c r="OCK31" s="381"/>
      <c r="OCL31" s="381"/>
      <c r="OCM31" s="381"/>
      <c r="OCN31" s="381"/>
      <c r="OCO31" s="381"/>
      <c r="OCP31" s="381"/>
      <c r="OCQ31" s="381"/>
      <c r="OCR31" s="381"/>
      <c r="OCS31" s="381"/>
      <c r="OCT31" s="381"/>
      <c r="OCU31" s="381"/>
      <c r="OCV31" s="381"/>
      <c r="OCW31" s="381"/>
      <c r="OCX31" s="381"/>
      <c r="OCY31" s="381"/>
      <c r="OCZ31" s="381"/>
      <c r="ODA31" s="381"/>
      <c r="ODB31" s="381"/>
      <c r="ODC31" s="381"/>
      <c r="ODD31" s="381"/>
      <c r="ODE31" s="381"/>
      <c r="ODF31" s="381"/>
      <c r="ODG31" s="381"/>
      <c r="ODH31" s="381"/>
      <c r="ODI31" s="381"/>
      <c r="ODJ31" s="381"/>
      <c r="ODK31" s="381"/>
      <c r="ODL31" s="381"/>
      <c r="ODM31" s="381"/>
      <c r="ODN31" s="381"/>
      <c r="ODO31" s="381"/>
      <c r="ODP31" s="381"/>
      <c r="ODQ31" s="381"/>
      <c r="ODR31" s="381"/>
      <c r="ODS31" s="381"/>
      <c r="ODT31" s="381"/>
      <c r="ODU31" s="381"/>
      <c r="ODV31" s="381"/>
      <c r="ODW31" s="381"/>
      <c r="ODX31" s="381"/>
      <c r="ODY31" s="381"/>
      <c r="ODZ31" s="381"/>
      <c r="OEA31" s="381"/>
      <c r="OEB31" s="381"/>
      <c r="OEC31" s="381"/>
      <c r="OED31" s="381"/>
      <c r="OEE31" s="381"/>
      <c r="OEF31" s="381"/>
      <c r="OEG31" s="381"/>
      <c r="OEH31" s="381"/>
      <c r="OEI31" s="381"/>
      <c r="OEJ31" s="381"/>
      <c r="OEK31" s="381"/>
      <c r="OEL31" s="381"/>
      <c r="OEM31" s="381"/>
      <c r="OEN31" s="381"/>
      <c r="OEO31" s="381"/>
      <c r="OEP31" s="381"/>
      <c r="OEQ31" s="381"/>
      <c r="OER31" s="381"/>
      <c r="OES31" s="381"/>
      <c r="OET31" s="381"/>
      <c r="OEU31" s="381"/>
      <c r="OEV31" s="381"/>
      <c r="OEW31" s="381"/>
      <c r="OEX31" s="381"/>
      <c r="OEY31" s="381"/>
      <c r="OEZ31" s="381"/>
      <c r="OFA31" s="381"/>
      <c r="OFB31" s="381"/>
      <c r="OFC31" s="381"/>
      <c r="OFD31" s="381"/>
      <c r="OFE31" s="381"/>
      <c r="OFF31" s="381"/>
      <c r="OFG31" s="381"/>
      <c r="OFH31" s="381"/>
      <c r="OFI31" s="381"/>
      <c r="OFJ31" s="381"/>
      <c r="OFK31" s="381"/>
      <c r="OFL31" s="381"/>
      <c r="OFM31" s="381"/>
      <c r="OFN31" s="381"/>
      <c r="OFO31" s="381"/>
      <c r="OFP31" s="381"/>
      <c r="OFQ31" s="381"/>
      <c r="OFR31" s="381"/>
      <c r="OFS31" s="381"/>
      <c r="OFT31" s="381"/>
      <c r="OFU31" s="381"/>
      <c r="OFV31" s="381"/>
      <c r="OFW31" s="381"/>
      <c r="OFX31" s="381"/>
      <c r="OFY31" s="381"/>
      <c r="OFZ31" s="381"/>
      <c r="OGA31" s="381"/>
      <c r="OGB31" s="381"/>
      <c r="OGC31" s="381"/>
      <c r="OGD31" s="381"/>
      <c r="OGE31" s="381"/>
      <c r="OGF31" s="381"/>
      <c r="OGG31" s="381"/>
      <c r="OGH31" s="381"/>
      <c r="OGI31" s="381"/>
      <c r="OGJ31" s="381"/>
      <c r="OGK31" s="381"/>
      <c r="OGL31" s="381"/>
      <c r="OGM31" s="381"/>
      <c r="OGN31" s="381"/>
      <c r="OGO31" s="381"/>
      <c r="OGP31" s="381"/>
      <c r="OGQ31" s="381"/>
      <c r="OGR31" s="381"/>
      <c r="OGS31" s="381"/>
      <c r="OGT31" s="381"/>
      <c r="OGU31" s="381"/>
      <c r="OGV31" s="381"/>
      <c r="OGW31" s="381"/>
      <c r="OGX31" s="381"/>
      <c r="OGY31" s="381"/>
      <c r="OGZ31" s="381"/>
      <c r="OHA31" s="381"/>
      <c r="OHB31" s="381"/>
      <c r="OHC31" s="381"/>
      <c r="OHD31" s="381"/>
      <c r="OHE31" s="381"/>
      <c r="OHF31" s="381"/>
      <c r="OHG31" s="381"/>
      <c r="OHH31" s="381"/>
      <c r="OHI31" s="381"/>
      <c r="OHJ31" s="381"/>
      <c r="OHK31" s="381"/>
      <c r="OHL31" s="381"/>
      <c r="OHM31" s="381"/>
      <c r="OHN31" s="381"/>
      <c r="OHO31" s="381"/>
      <c r="OHP31" s="381"/>
      <c r="OHQ31" s="381"/>
      <c r="OHR31" s="381"/>
      <c r="OHS31" s="381"/>
      <c r="OHT31" s="381"/>
      <c r="OHU31" s="381"/>
      <c r="OHV31" s="381"/>
      <c r="OHW31" s="381"/>
      <c r="OHX31" s="381"/>
      <c r="OHY31" s="381"/>
      <c r="OHZ31" s="381"/>
      <c r="OIA31" s="381"/>
      <c r="OIB31" s="381"/>
      <c r="OIC31" s="381"/>
      <c r="OID31" s="381"/>
      <c r="OIE31" s="381"/>
      <c r="OIF31" s="381"/>
      <c r="OIG31" s="381"/>
      <c r="OIH31" s="381"/>
      <c r="OII31" s="381"/>
      <c r="OIJ31" s="381"/>
      <c r="OIK31" s="381"/>
      <c r="OIL31" s="381"/>
      <c r="OIM31" s="381"/>
      <c r="OIN31" s="381"/>
      <c r="OIO31" s="381"/>
      <c r="OIP31" s="381"/>
      <c r="OIQ31" s="381"/>
      <c r="OIR31" s="381"/>
      <c r="OIS31" s="381"/>
      <c r="OIT31" s="381"/>
      <c r="OIU31" s="381"/>
      <c r="OIV31" s="381"/>
      <c r="OIW31" s="381"/>
      <c r="OIX31" s="381"/>
      <c r="OIY31" s="381"/>
      <c r="OIZ31" s="381"/>
      <c r="OJA31" s="381"/>
      <c r="OJB31" s="381"/>
      <c r="OJC31" s="381"/>
      <c r="OJD31" s="381"/>
      <c r="OJE31" s="381"/>
      <c r="OJF31" s="381"/>
      <c r="OJG31" s="381"/>
      <c r="OJH31" s="381"/>
      <c r="OJI31" s="381"/>
      <c r="OJJ31" s="381"/>
      <c r="OJK31" s="381"/>
      <c r="OJL31" s="381"/>
      <c r="OJM31" s="381"/>
      <c r="OJN31" s="381"/>
      <c r="OJO31" s="381"/>
      <c r="OJP31" s="381"/>
      <c r="OJQ31" s="381"/>
      <c r="OJR31" s="381"/>
      <c r="OJS31" s="381"/>
      <c r="OJT31" s="381"/>
      <c r="OJU31" s="381"/>
      <c r="OJV31" s="381"/>
      <c r="OJW31" s="381"/>
      <c r="OJX31" s="381"/>
      <c r="OJY31" s="381"/>
      <c r="OJZ31" s="381"/>
      <c r="OKA31" s="381"/>
      <c r="OKB31" s="381"/>
      <c r="OKC31" s="381"/>
      <c r="OKD31" s="381"/>
      <c r="OKE31" s="381"/>
      <c r="OKF31" s="381"/>
      <c r="OKG31" s="381"/>
      <c r="OKH31" s="381"/>
      <c r="OKI31" s="381"/>
      <c r="OKJ31" s="381"/>
      <c r="OKK31" s="381"/>
      <c r="OKL31" s="381"/>
      <c r="OKM31" s="381"/>
      <c r="OKN31" s="381"/>
      <c r="OKO31" s="381"/>
      <c r="OKP31" s="381"/>
      <c r="OKQ31" s="381"/>
      <c r="OKR31" s="381"/>
      <c r="OKS31" s="381"/>
      <c r="OKT31" s="381"/>
      <c r="OKU31" s="381"/>
      <c r="OKV31" s="381"/>
      <c r="OKW31" s="381"/>
      <c r="OKX31" s="381"/>
      <c r="OKY31" s="381"/>
      <c r="OKZ31" s="381"/>
      <c r="OLA31" s="381"/>
      <c r="OLB31" s="381"/>
      <c r="OLC31" s="381"/>
      <c r="OLD31" s="381"/>
      <c r="OLE31" s="381"/>
      <c r="OLF31" s="381"/>
      <c r="OLG31" s="381"/>
      <c r="OLH31" s="381"/>
      <c r="OLI31" s="381"/>
      <c r="OLJ31" s="381"/>
      <c r="OLK31" s="381"/>
      <c r="OLL31" s="381"/>
      <c r="OLM31" s="381"/>
      <c r="OLN31" s="381"/>
      <c r="OLO31" s="381"/>
      <c r="OLP31" s="381"/>
      <c r="OLQ31" s="381"/>
      <c r="OLR31" s="381"/>
      <c r="OLS31" s="381"/>
      <c r="OLT31" s="381"/>
      <c r="OLU31" s="381"/>
      <c r="OLV31" s="381"/>
      <c r="OLW31" s="381"/>
      <c r="OLX31" s="381"/>
      <c r="OLY31" s="381"/>
      <c r="OLZ31" s="381"/>
      <c r="OMA31" s="381"/>
      <c r="OMB31" s="381"/>
      <c r="OMC31" s="381"/>
      <c r="OMD31" s="381"/>
      <c r="OME31" s="381"/>
      <c r="OMF31" s="381"/>
      <c r="OMG31" s="381"/>
      <c r="OMH31" s="381"/>
      <c r="OMI31" s="381"/>
      <c r="OMJ31" s="381"/>
      <c r="OMK31" s="381"/>
      <c r="OML31" s="381"/>
      <c r="OMM31" s="381"/>
      <c r="OMN31" s="381"/>
      <c r="OMO31" s="381"/>
      <c r="OMP31" s="381"/>
      <c r="OMQ31" s="381"/>
      <c r="OMR31" s="381"/>
      <c r="OMS31" s="381"/>
      <c r="OMT31" s="381"/>
      <c r="OMU31" s="381"/>
      <c r="OMV31" s="381"/>
      <c r="OMW31" s="381"/>
      <c r="OMX31" s="381"/>
      <c r="OMY31" s="381"/>
      <c r="OMZ31" s="381"/>
      <c r="ONA31" s="381"/>
      <c r="ONB31" s="381"/>
      <c r="ONC31" s="381"/>
      <c r="OND31" s="381"/>
      <c r="ONE31" s="381"/>
      <c r="ONF31" s="381"/>
      <c r="ONG31" s="381"/>
      <c r="ONH31" s="381"/>
      <c r="ONI31" s="381"/>
      <c r="ONJ31" s="381"/>
      <c r="ONK31" s="381"/>
      <c r="ONL31" s="381"/>
      <c r="ONM31" s="381"/>
      <c r="ONN31" s="381"/>
      <c r="ONO31" s="381"/>
      <c r="ONP31" s="381"/>
      <c r="ONQ31" s="381"/>
      <c r="ONR31" s="381"/>
      <c r="ONS31" s="381"/>
      <c r="ONT31" s="381"/>
      <c r="ONU31" s="381"/>
      <c r="ONV31" s="381"/>
      <c r="ONW31" s="381"/>
      <c r="ONX31" s="381"/>
      <c r="ONY31" s="381"/>
      <c r="ONZ31" s="381"/>
      <c r="OOA31" s="381"/>
      <c r="OOB31" s="381"/>
      <c r="OOC31" s="381"/>
      <c r="OOD31" s="381"/>
      <c r="OOE31" s="381"/>
      <c r="OOF31" s="381"/>
      <c r="OOG31" s="381"/>
      <c r="OOH31" s="381"/>
      <c r="OOI31" s="381"/>
      <c r="OOJ31" s="381"/>
      <c r="OOK31" s="381"/>
      <c r="OOL31" s="381"/>
      <c r="OOM31" s="381"/>
      <c r="OON31" s="381"/>
      <c r="OOO31" s="381"/>
      <c r="OOP31" s="381"/>
      <c r="OOQ31" s="381"/>
      <c r="OOR31" s="381"/>
      <c r="OOS31" s="381"/>
      <c r="OOT31" s="381"/>
      <c r="OOU31" s="381"/>
      <c r="OOV31" s="381"/>
      <c r="OOW31" s="381"/>
      <c r="OOX31" s="381"/>
      <c r="OOY31" s="381"/>
      <c r="OOZ31" s="381"/>
      <c r="OPA31" s="381"/>
      <c r="OPB31" s="381"/>
      <c r="OPC31" s="381"/>
      <c r="OPD31" s="381"/>
      <c r="OPE31" s="381"/>
      <c r="OPF31" s="381"/>
      <c r="OPG31" s="381"/>
      <c r="OPH31" s="381"/>
      <c r="OPI31" s="381"/>
      <c r="OPJ31" s="381"/>
      <c r="OPK31" s="381"/>
      <c r="OPL31" s="381"/>
      <c r="OPM31" s="381"/>
      <c r="OPN31" s="381"/>
      <c r="OPO31" s="381"/>
      <c r="OPP31" s="381"/>
      <c r="OPQ31" s="381"/>
      <c r="OPR31" s="381"/>
      <c r="OPS31" s="381"/>
      <c r="OPT31" s="381"/>
      <c r="OPU31" s="381"/>
      <c r="OPV31" s="381"/>
      <c r="OPW31" s="381"/>
      <c r="OPX31" s="381"/>
      <c r="OPY31" s="381"/>
      <c r="OPZ31" s="381"/>
      <c r="OQA31" s="381"/>
      <c r="OQB31" s="381"/>
      <c r="OQC31" s="381"/>
      <c r="OQD31" s="381"/>
      <c r="OQE31" s="381"/>
      <c r="OQF31" s="381"/>
      <c r="OQG31" s="381"/>
      <c r="OQH31" s="381"/>
      <c r="OQI31" s="381"/>
      <c r="OQJ31" s="381"/>
      <c r="OQK31" s="381"/>
      <c r="OQL31" s="381"/>
      <c r="OQM31" s="381"/>
      <c r="OQN31" s="381"/>
      <c r="OQO31" s="381"/>
      <c r="OQP31" s="381"/>
      <c r="OQQ31" s="381"/>
      <c r="OQR31" s="381"/>
      <c r="OQS31" s="381"/>
      <c r="OQT31" s="381"/>
      <c r="OQU31" s="381"/>
      <c r="OQV31" s="381"/>
      <c r="OQW31" s="381"/>
      <c r="OQX31" s="381"/>
      <c r="OQY31" s="381"/>
      <c r="OQZ31" s="381"/>
      <c r="ORA31" s="381"/>
      <c r="ORB31" s="381"/>
      <c r="ORC31" s="381"/>
      <c r="ORD31" s="381"/>
      <c r="ORE31" s="381"/>
      <c r="ORF31" s="381"/>
      <c r="ORG31" s="381"/>
      <c r="ORH31" s="381"/>
      <c r="ORI31" s="381"/>
      <c r="ORJ31" s="381"/>
      <c r="ORK31" s="381"/>
      <c r="ORL31" s="381"/>
      <c r="ORM31" s="381"/>
      <c r="ORN31" s="381"/>
      <c r="ORO31" s="381"/>
      <c r="ORP31" s="381"/>
      <c r="ORQ31" s="381"/>
      <c r="ORR31" s="381"/>
      <c r="ORS31" s="381"/>
      <c r="ORT31" s="381"/>
      <c r="ORU31" s="381"/>
      <c r="ORV31" s="381"/>
      <c r="ORW31" s="381"/>
      <c r="ORX31" s="381"/>
      <c r="ORY31" s="381"/>
      <c r="ORZ31" s="381"/>
      <c r="OSA31" s="381"/>
      <c r="OSB31" s="381"/>
      <c r="OSC31" s="381"/>
      <c r="OSD31" s="381"/>
      <c r="OSE31" s="381"/>
      <c r="OSF31" s="381"/>
      <c r="OSG31" s="381"/>
      <c r="OSH31" s="381"/>
      <c r="OSI31" s="381"/>
      <c r="OSJ31" s="381"/>
      <c r="OSK31" s="381"/>
      <c r="OSL31" s="381"/>
      <c r="OSM31" s="381"/>
      <c r="OSN31" s="381"/>
      <c r="OSO31" s="381"/>
      <c r="OSP31" s="381"/>
      <c r="OSQ31" s="381"/>
      <c r="OSR31" s="381"/>
      <c r="OSS31" s="381"/>
      <c r="OST31" s="381"/>
      <c r="OSU31" s="381"/>
      <c r="OSV31" s="381"/>
      <c r="OSW31" s="381"/>
      <c r="OSX31" s="381"/>
      <c r="OSY31" s="381"/>
      <c r="OSZ31" s="381"/>
      <c r="OTA31" s="381"/>
      <c r="OTB31" s="381"/>
      <c r="OTC31" s="381"/>
      <c r="OTD31" s="381"/>
      <c r="OTE31" s="381"/>
      <c r="OTF31" s="381"/>
      <c r="OTG31" s="381"/>
      <c r="OTH31" s="381"/>
      <c r="OTI31" s="381"/>
      <c r="OTJ31" s="381"/>
      <c r="OTK31" s="381"/>
      <c r="OTL31" s="381"/>
      <c r="OTM31" s="381"/>
      <c r="OTN31" s="381"/>
      <c r="OTO31" s="381"/>
      <c r="OTP31" s="381"/>
      <c r="OTQ31" s="381"/>
      <c r="OTR31" s="381"/>
      <c r="OTS31" s="381"/>
      <c r="OTT31" s="381"/>
      <c r="OTU31" s="381"/>
      <c r="OTV31" s="381"/>
      <c r="OTW31" s="381"/>
      <c r="OTX31" s="381"/>
      <c r="OTY31" s="381"/>
      <c r="OTZ31" s="381"/>
      <c r="OUA31" s="381"/>
      <c r="OUB31" s="381"/>
      <c r="OUC31" s="381"/>
      <c r="OUD31" s="381"/>
      <c r="OUE31" s="381"/>
      <c r="OUF31" s="381"/>
      <c r="OUG31" s="381"/>
      <c r="OUH31" s="381"/>
      <c r="OUI31" s="381"/>
      <c r="OUJ31" s="381"/>
      <c r="OUK31" s="381"/>
      <c r="OUL31" s="381"/>
      <c r="OUM31" s="381"/>
      <c r="OUN31" s="381"/>
      <c r="OUO31" s="381"/>
      <c r="OUP31" s="381"/>
      <c r="OUQ31" s="381"/>
      <c r="OUR31" s="381"/>
      <c r="OUS31" s="381"/>
      <c r="OUT31" s="381"/>
      <c r="OUU31" s="381"/>
      <c r="OUV31" s="381"/>
      <c r="OUW31" s="381"/>
      <c r="OUX31" s="381"/>
      <c r="OUY31" s="381"/>
      <c r="OUZ31" s="381"/>
      <c r="OVA31" s="381"/>
      <c r="OVB31" s="381"/>
      <c r="OVC31" s="381"/>
      <c r="OVD31" s="381"/>
      <c r="OVE31" s="381"/>
      <c r="OVF31" s="381"/>
      <c r="OVG31" s="381"/>
      <c r="OVH31" s="381"/>
      <c r="OVI31" s="381"/>
      <c r="OVJ31" s="381"/>
      <c r="OVK31" s="381"/>
      <c r="OVL31" s="381"/>
      <c r="OVM31" s="381"/>
      <c r="OVN31" s="381"/>
      <c r="OVO31" s="381"/>
      <c r="OVP31" s="381"/>
      <c r="OVQ31" s="381"/>
      <c r="OVR31" s="381"/>
      <c r="OVS31" s="381"/>
      <c r="OVT31" s="381"/>
      <c r="OVU31" s="381"/>
      <c r="OVV31" s="381"/>
      <c r="OVW31" s="381"/>
      <c r="OVX31" s="381"/>
      <c r="OVY31" s="381"/>
      <c r="OVZ31" s="381"/>
      <c r="OWA31" s="381"/>
      <c r="OWB31" s="381"/>
      <c r="OWC31" s="381"/>
      <c r="OWD31" s="381"/>
      <c r="OWE31" s="381"/>
      <c r="OWF31" s="381"/>
      <c r="OWG31" s="381"/>
      <c r="OWH31" s="381"/>
      <c r="OWI31" s="381"/>
      <c r="OWJ31" s="381"/>
      <c r="OWK31" s="381"/>
      <c r="OWL31" s="381"/>
      <c r="OWM31" s="381"/>
      <c r="OWN31" s="381"/>
      <c r="OWO31" s="381"/>
      <c r="OWP31" s="381"/>
      <c r="OWQ31" s="381"/>
      <c r="OWR31" s="381"/>
      <c r="OWS31" s="381"/>
      <c r="OWT31" s="381"/>
      <c r="OWU31" s="381"/>
      <c r="OWV31" s="381"/>
      <c r="OWW31" s="381"/>
      <c r="OWX31" s="381"/>
      <c r="OWY31" s="381"/>
      <c r="OWZ31" s="381"/>
      <c r="OXA31" s="381"/>
      <c r="OXB31" s="381"/>
      <c r="OXC31" s="381"/>
      <c r="OXD31" s="381"/>
      <c r="OXE31" s="381"/>
      <c r="OXF31" s="381"/>
      <c r="OXG31" s="381"/>
      <c r="OXH31" s="381"/>
      <c r="OXI31" s="381"/>
      <c r="OXJ31" s="381"/>
      <c r="OXK31" s="381"/>
      <c r="OXL31" s="381"/>
      <c r="OXM31" s="381"/>
      <c r="OXN31" s="381"/>
      <c r="OXO31" s="381"/>
      <c r="OXP31" s="381"/>
      <c r="OXQ31" s="381"/>
      <c r="OXR31" s="381"/>
      <c r="OXS31" s="381"/>
      <c r="OXT31" s="381"/>
      <c r="OXU31" s="381"/>
      <c r="OXV31" s="381"/>
      <c r="OXW31" s="381"/>
      <c r="OXX31" s="381"/>
      <c r="OXY31" s="381"/>
      <c r="OXZ31" s="381"/>
      <c r="OYA31" s="381"/>
      <c r="OYB31" s="381"/>
      <c r="OYC31" s="381"/>
      <c r="OYD31" s="381"/>
      <c r="OYE31" s="381"/>
      <c r="OYF31" s="381"/>
      <c r="OYG31" s="381"/>
      <c r="OYH31" s="381"/>
      <c r="OYI31" s="381"/>
      <c r="OYJ31" s="381"/>
      <c r="OYK31" s="381"/>
      <c r="OYL31" s="381"/>
      <c r="OYM31" s="381"/>
      <c r="OYN31" s="381"/>
      <c r="OYO31" s="381"/>
      <c r="OYP31" s="381"/>
      <c r="OYQ31" s="381"/>
      <c r="OYR31" s="381"/>
      <c r="OYS31" s="381"/>
      <c r="OYT31" s="381"/>
      <c r="OYU31" s="381"/>
      <c r="OYV31" s="381"/>
      <c r="OYW31" s="381"/>
      <c r="OYX31" s="381"/>
      <c r="OYY31" s="381"/>
      <c r="OYZ31" s="381"/>
      <c r="OZA31" s="381"/>
      <c r="OZB31" s="381"/>
      <c r="OZC31" s="381"/>
      <c r="OZD31" s="381"/>
      <c r="OZE31" s="381"/>
      <c r="OZF31" s="381"/>
      <c r="OZG31" s="381"/>
      <c r="OZH31" s="381"/>
      <c r="OZI31" s="381"/>
      <c r="OZJ31" s="381"/>
      <c r="OZK31" s="381"/>
      <c r="OZL31" s="381"/>
      <c r="OZM31" s="381"/>
      <c r="OZN31" s="381"/>
      <c r="OZO31" s="381"/>
      <c r="OZP31" s="381"/>
      <c r="OZQ31" s="381"/>
      <c r="OZR31" s="381"/>
      <c r="OZS31" s="381"/>
      <c r="OZT31" s="381"/>
      <c r="OZU31" s="381"/>
      <c r="OZV31" s="381"/>
      <c r="OZW31" s="381"/>
      <c r="OZX31" s="381"/>
      <c r="OZY31" s="381"/>
      <c r="OZZ31" s="381"/>
      <c r="PAA31" s="381"/>
      <c r="PAB31" s="381"/>
      <c r="PAC31" s="381"/>
      <c r="PAD31" s="381"/>
      <c r="PAE31" s="381"/>
      <c r="PAF31" s="381"/>
      <c r="PAG31" s="381"/>
      <c r="PAH31" s="381"/>
      <c r="PAI31" s="381"/>
      <c r="PAJ31" s="381"/>
      <c r="PAK31" s="381"/>
      <c r="PAL31" s="381"/>
      <c r="PAM31" s="381"/>
      <c r="PAN31" s="381"/>
      <c r="PAO31" s="381"/>
      <c r="PAP31" s="381"/>
      <c r="PAQ31" s="381"/>
      <c r="PAR31" s="381"/>
      <c r="PAS31" s="381"/>
      <c r="PAT31" s="381"/>
      <c r="PAU31" s="381"/>
      <c r="PAV31" s="381"/>
      <c r="PAW31" s="381"/>
      <c r="PAX31" s="381"/>
      <c r="PAY31" s="381"/>
      <c r="PAZ31" s="381"/>
      <c r="PBA31" s="381"/>
      <c r="PBB31" s="381"/>
      <c r="PBC31" s="381"/>
      <c r="PBD31" s="381"/>
      <c r="PBE31" s="381"/>
      <c r="PBF31" s="381"/>
      <c r="PBG31" s="381"/>
      <c r="PBH31" s="381"/>
      <c r="PBI31" s="381"/>
      <c r="PBJ31" s="381"/>
      <c r="PBK31" s="381"/>
      <c r="PBL31" s="381"/>
      <c r="PBM31" s="381"/>
      <c r="PBN31" s="381"/>
      <c r="PBO31" s="381"/>
      <c r="PBP31" s="381"/>
      <c r="PBQ31" s="381"/>
      <c r="PBR31" s="381"/>
      <c r="PBS31" s="381"/>
      <c r="PBT31" s="381"/>
      <c r="PBU31" s="381"/>
      <c r="PBV31" s="381"/>
      <c r="PBW31" s="381"/>
      <c r="PBX31" s="381"/>
      <c r="PBY31" s="381"/>
      <c r="PBZ31" s="381"/>
      <c r="PCA31" s="381"/>
      <c r="PCB31" s="381"/>
      <c r="PCC31" s="381"/>
      <c r="PCD31" s="381"/>
      <c r="PCE31" s="381"/>
      <c r="PCF31" s="381"/>
      <c r="PCG31" s="381"/>
      <c r="PCH31" s="381"/>
      <c r="PCI31" s="381"/>
      <c r="PCJ31" s="381"/>
      <c r="PCK31" s="381"/>
      <c r="PCL31" s="381"/>
      <c r="PCM31" s="381"/>
      <c r="PCN31" s="381"/>
      <c r="PCO31" s="381"/>
      <c r="PCP31" s="381"/>
      <c r="PCQ31" s="381"/>
      <c r="PCR31" s="381"/>
      <c r="PCS31" s="381"/>
      <c r="PCT31" s="381"/>
      <c r="PCU31" s="381"/>
      <c r="PCV31" s="381"/>
      <c r="PCW31" s="381"/>
      <c r="PCX31" s="381"/>
      <c r="PCY31" s="381"/>
      <c r="PCZ31" s="381"/>
      <c r="PDA31" s="381"/>
      <c r="PDB31" s="381"/>
      <c r="PDC31" s="381"/>
      <c r="PDD31" s="381"/>
      <c r="PDE31" s="381"/>
      <c r="PDF31" s="381"/>
      <c r="PDG31" s="381"/>
      <c r="PDH31" s="381"/>
      <c r="PDI31" s="381"/>
      <c r="PDJ31" s="381"/>
      <c r="PDK31" s="381"/>
      <c r="PDL31" s="381"/>
      <c r="PDM31" s="381"/>
      <c r="PDN31" s="381"/>
      <c r="PDO31" s="381"/>
      <c r="PDP31" s="381"/>
      <c r="PDQ31" s="381"/>
      <c r="PDR31" s="381"/>
      <c r="PDS31" s="381"/>
      <c r="PDT31" s="381"/>
      <c r="PDU31" s="381"/>
      <c r="PDV31" s="381"/>
      <c r="PDW31" s="381"/>
      <c r="PDX31" s="381"/>
      <c r="PDY31" s="381"/>
      <c r="PDZ31" s="381"/>
      <c r="PEA31" s="381"/>
      <c r="PEB31" s="381"/>
      <c r="PEC31" s="381"/>
      <c r="PED31" s="381"/>
      <c r="PEE31" s="381"/>
      <c r="PEF31" s="381"/>
      <c r="PEG31" s="381"/>
      <c r="PEH31" s="381"/>
      <c r="PEI31" s="381"/>
      <c r="PEJ31" s="381"/>
      <c r="PEK31" s="381"/>
      <c r="PEL31" s="381"/>
      <c r="PEM31" s="381"/>
      <c r="PEN31" s="381"/>
      <c r="PEO31" s="381"/>
      <c r="PEP31" s="381"/>
      <c r="PEQ31" s="381"/>
      <c r="PER31" s="381"/>
      <c r="PES31" s="381"/>
      <c r="PET31" s="381"/>
      <c r="PEU31" s="381"/>
      <c r="PEV31" s="381"/>
      <c r="PEW31" s="381"/>
      <c r="PEX31" s="381"/>
      <c r="PEY31" s="381"/>
      <c r="PEZ31" s="381"/>
      <c r="PFA31" s="381"/>
      <c r="PFB31" s="381"/>
      <c r="PFC31" s="381"/>
      <c r="PFD31" s="381"/>
      <c r="PFE31" s="381"/>
      <c r="PFF31" s="381"/>
      <c r="PFG31" s="381"/>
      <c r="PFH31" s="381"/>
      <c r="PFI31" s="381"/>
      <c r="PFJ31" s="381"/>
      <c r="PFK31" s="381"/>
      <c r="PFL31" s="381"/>
      <c r="PFM31" s="381"/>
      <c r="PFN31" s="381"/>
      <c r="PFO31" s="381"/>
      <c r="PFP31" s="381"/>
      <c r="PFQ31" s="381"/>
      <c r="PFR31" s="381"/>
      <c r="PFS31" s="381"/>
      <c r="PFT31" s="381"/>
      <c r="PFU31" s="381"/>
      <c r="PFV31" s="381"/>
      <c r="PFW31" s="381"/>
      <c r="PFX31" s="381"/>
      <c r="PFY31" s="381"/>
      <c r="PFZ31" s="381"/>
      <c r="PGA31" s="381"/>
      <c r="PGB31" s="381"/>
      <c r="PGC31" s="381"/>
      <c r="PGD31" s="381"/>
      <c r="PGE31" s="381"/>
      <c r="PGF31" s="381"/>
      <c r="PGG31" s="381"/>
      <c r="PGH31" s="381"/>
      <c r="PGI31" s="381"/>
      <c r="PGJ31" s="381"/>
      <c r="PGK31" s="381"/>
      <c r="PGL31" s="381"/>
      <c r="PGM31" s="381"/>
      <c r="PGN31" s="381"/>
      <c r="PGO31" s="381"/>
      <c r="PGP31" s="381"/>
      <c r="PGQ31" s="381"/>
      <c r="PGR31" s="381"/>
      <c r="PGS31" s="381"/>
      <c r="PGT31" s="381"/>
      <c r="PGU31" s="381"/>
      <c r="PGV31" s="381"/>
      <c r="PGW31" s="381"/>
      <c r="PGX31" s="381"/>
      <c r="PGY31" s="381"/>
      <c r="PGZ31" s="381"/>
      <c r="PHA31" s="381"/>
      <c r="PHB31" s="381"/>
      <c r="PHC31" s="381"/>
      <c r="PHD31" s="381"/>
      <c r="PHE31" s="381"/>
      <c r="PHF31" s="381"/>
      <c r="PHG31" s="381"/>
      <c r="PHH31" s="381"/>
      <c r="PHI31" s="381"/>
      <c r="PHJ31" s="381"/>
      <c r="PHK31" s="381"/>
      <c r="PHL31" s="381"/>
      <c r="PHM31" s="381"/>
      <c r="PHN31" s="381"/>
      <c r="PHO31" s="381"/>
      <c r="PHP31" s="381"/>
      <c r="PHQ31" s="381"/>
      <c r="PHR31" s="381"/>
      <c r="PHS31" s="381"/>
      <c r="PHT31" s="381"/>
      <c r="PHU31" s="381"/>
      <c r="PHV31" s="381"/>
      <c r="PHW31" s="381"/>
      <c r="PHX31" s="381"/>
      <c r="PHY31" s="381"/>
      <c r="PHZ31" s="381"/>
      <c r="PIA31" s="381"/>
      <c r="PIB31" s="381"/>
      <c r="PIC31" s="381"/>
      <c r="PID31" s="381"/>
      <c r="PIE31" s="381"/>
      <c r="PIF31" s="381"/>
      <c r="PIG31" s="381"/>
      <c r="PIH31" s="381"/>
      <c r="PII31" s="381"/>
      <c r="PIJ31" s="381"/>
      <c r="PIK31" s="381"/>
      <c r="PIL31" s="381"/>
      <c r="PIM31" s="381"/>
      <c r="PIN31" s="381"/>
      <c r="PIO31" s="381"/>
      <c r="PIP31" s="381"/>
      <c r="PIQ31" s="381"/>
      <c r="PIR31" s="381"/>
      <c r="PIS31" s="381"/>
      <c r="PIT31" s="381"/>
      <c r="PIU31" s="381"/>
      <c r="PIV31" s="381"/>
      <c r="PIW31" s="381"/>
      <c r="PIX31" s="381"/>
      <c r="PIY31" s="381"/>
      <c r="PIZ31" s="381"/>
      <c r="PJA31" s="381"/>
      <c r="PJB31" s="381"/>
      <c r="PJC31" s="381"/>
      <c r="PJD31" s="381"/>
      <c r="PJE31" s="381"/>
      <c r="PJF31" s="381"/>
      <c r="PJG31" s="381"/>
      <c r="PJH31" s="381"/>
      <c r="PJI31" s="381"/>
      <c r="PJJ31" s="381"/>
      <c r="PJK31" s="381"/>
      <c r="PJL31" s="381"/>
      <c r="PJM31" s="381"/>
      <c r="PJN31" s="381"/>
      <c r="PJO31" s="381"/>
      <c r="PJP31" s="381"/>
      <c r="PJQ31" s="381"/>
      <c r="PJR31" s="381"/>
      <c r="PJS31" s="381"/>
      <c r="PJT31" s="381"/>
      <c r="PJU31" s="381"/>
      <c r="PJV31" s="381"/>
      <c r="PJW31" s="381"/>
      <c r="PJX31" s="381"/>
      <c r="PJY31" s="381"/>
      <c r="PJZ31" s="381"/>
      <c r="PKA31" s="381"/>
      <c r="PKB31" s="381"/>
      <c r="PKC31" s="381"/>
      <c r="PKD31" s="381"/>
      <c r="PKE31" s="381"/>
      <c r="PKF31" s="381"/>
      <c r="PKG31" s="381"/>
      <c r="PKH31" s="381"/>
      <c r="PKI31" s="381"/>
      <c r="PKJ31" s="381"/>
      <c r="PKK31" s="381"/>
      <c r="PKL31" s="381"/>
      <c r="PKM31" s="381"/>
      <c r="PKN31" s="381"/>
      <c r="PKO31" s="381"/>
      <c r="PKP31" s="381"/>
      <c r="PKQ31" s="381"/>
      <c r="PKR31" s="381"/>
      <c r="PKS31" s="381"/>
      <c r="PKT31" s="381"/>
      <c r="PKU31" s="381"/>
      <c r="PKV31" s="381"/>
      <c r="PKW31" s="381"/>
      <c r="PKX31" s="381"/>
      <c r="PKY31" s="381"/>
      <c r="PKZ31" s="381"/>
      <c r="PLA31" s="381"/>
      <c r="PLB31" s="381"/>
      <c r="PLC31" s="381"/>
      <c r="PLD31" s="381"/>
      <c r="PLE31" s="381"/>
      <c r="PLF31" s="381"/>
      <c r="PLG31" s="381"/>
      <c r="PLH31" s="381"/>
      <c r="PLI31" s="381"/>
      <c r="PLJ31" s="381"/>
      <c r="PLK31" s="381"/>
      <c r="PLL31" s="381"/>
      <c r="PLM31" s="381"/>
      <c r="PLN31" s="381"/>
      <c r="PLO31" s="381"/>
      <c r="PLP31" s="381"/>
      <c r="PLQ31" s="381"/>
      <c r="PLR31" s="381"/>
      <c r="PLS31" s="381"/>
      <c r="PLT31" s="381"/>
      <c r="PLU31" s="381"/>
      <c r="PLV31" s="381"/>
      <c r="PLW31" s="381"/>
      <c r="PLX31" s="381"/>
      <c r="PLY31" s="381"/>
      <c r="PLZ31" s="381"/>
      <c r="PMA31" s="381"/>
      <c r="PMB31" s="381"/>
      <c r="PMC31" s="381"/>
      <c r="PMD31" s="381"/>
      <c r="PME31" s="381"/>
      <c r="PMF31" s="381"/>
      <c r="PMG31" s="381"/>
      <c r="PMH31" s="381"/>
      <c r="PMI31" s="381"/>
      <c r="PMJ31" s="381"/>
      <c r="PMK31" s="381"/>
      <c r="PML31" s="381"/>
      <c r="PMM31" s="381"/>
      <c r="PMN31" s="381"/>
      <c r="PMO31" s="381"/>
      <c r="PMP31" s="381"/>
      <c r="PMQ31" s="381"/>
      <c r="PMR31" s="381"/>
      <c r="PMS31" s="381"/>
      <c r="PMT31" s="381"/>
      <c r="PMU31" s="381"/>
      <c r="PMV31" s="381"/>
      <c r="PMW31" s="381"/>
      <c r="PMX31" s="381"/>
      <c r="PMY31" s="381"/>
      <c r="PMZ31" s="381"/>
      <c r="PNA31" s="381"/>
      <c r="PNB31" s="381"/>
      <c r="PNC31" s="381"/>
      <c r="PND31" s="381"/>
      <c r="PNE31" s="381"/>
      <c r="PNF31" s="381"/>
      <c r="PNG31" s="381"/>
      <c r="PNH31" s="381"/>
      <c r="PNI31" s="381"/>
      <c r="PNJ31" s="381"/>
      <c r="PNK31" s="381"/>
      <c r="PNL31" s="381"/>
      <c r="PNM31" s="381"/>
      <c r="PNN31" s="381"/>
      <c r="PNO31" s="381"/>
      <c r="PNP31" s="381"/>
      <c r="PNQ31" s="381"/>
      <c r="PNR31" s="381"/>
      <c r="PNS31" s="381"/>
      <c r="PNT31" s="381"/>
      <c r="PNU31" s="381"/>
      <c r="PNV31" s="381"/>
      <c r="PNW31" s="381"/>
      <c r="PNX31" s="381"/>
      <c r="PNY31" s="381"/>
      <c r="PNZ31" s="381"/>
      <c r="POA31" s="381"/>
      <c r="POB31" s="381"/>
      <c r="POC31" s="381"/>
      <c r="POD31" s="381"/>
      <c r="POE31" s="381"/>
      <c r="POF31" s="381"/>
      <c r="POG31" s="381"/>
      <c r="POH31" s="381"/>
      <c r="POI31" s="381"/>
      <c r="POJ31" s="381"/>
      <c r="POK31" s="381"/>
      <c r="POL31" s="381"/>
      <c r="POM31" s="381"/>
      <c r="PON31" s="381"/>
      <c r="POO31" s="381"/>
      <c r="POP31" s="381"/>
      <c r="POQ31" s="381"/>
      <c r="POR31" s="381"/>
      <c r="POS31" s="381"/>
      <c r="POT31" s="381"/>
      <c r="POU31" s="381"/>
      <c r="POV31" s="381"/>
      <c r="POW31" s="381"/>
      <c r="POX31" s="381"/>
      <c r="POY31" s="381"/>
      <c r="POZ31" s="381"/>
      <c r="PPA31" s="381"/>
      <c r="PPB31" s="381"/>
      <c r="PPC31" s="381"/>
      <c r="PPD31" s="381"/>
      <c r="PPE31" s="381"/>
      <c r="PPF31" s="381"/>
      <c r="PPG31" s="381"/>
      <c r="PPH31" s="381"/>
      <c r="PPI31" s="381"/>
      <c r="PPJ31" s="381"/>
      <c r="PPK31" s="381"/>
      <c r="PPL31" s="381"/>
      <c r="PPM31" s="381"/>
      <c r="PPN31" s="381"/>
      <c r="PPO31" s="381"/>
      <c r="PPP31" s="381"/>
      <c r="PPQ31" s="381"/>
      <c r="PPR31" s="381"/>
      <c r="PPS31" s="381"/>
      <c r="PPT31" s="381"/>
      <c r="PPU31" s="381"/>
      <c r="PPV31" s="381"/>
      <c r="PPW31" s="381"/>
      <c r="PPX31" s="381"/>
      <c r="PPY31" s="381"/>
      <c r="PPZ31" s="381"/>
      <c r="PQA31" s="381"/>
      <c r="PQB31" s="381"/>
      <c r="PQC31" s="381"/>
      <c r="PQD31" s="381"/>
      <c r="PQE31" s="381"/>
      <c r="PQF31" s="381"/>
      <c r="PQG31" s="381"/>
      <c r="PQH31" s="381"/>
      <c r="PQI31" s="381"/>
      <c r="PQJ31" s="381"/>
      <c r="PQK31" s="381"/>
      <c r="PQL31" s="381"/>
      <c r="PQM31" s="381"/>
      <c r="PQN31" s="381"/>
      <c r="PQO31" s="381"/>
      <c r="PQP31" s="381"/>
      <c r="PQQ31" s="381"/>
      <c r="PQR31" s="381"/>
      <c r="PQS31" s="381"/>
      <c r="PQT31" s="381"/>
      <c r="PQU31" s="381"/>
      <c r="PQV31" s="381"/>
      <c r="PQW31" s="381"/>
      <c r="PQX31" s="381"/>
      <c r="PQY31" s="381"/>
      <c r="PQZ31" s="381"/>
      <c r="PRA31" s="381"/>
      <c r="PRB31" s="381"/>
      <c r="PRC31" s="381"/>
      <c r="PRD31" s="381"/>
      <c r="PRE31" s="381"/>
      <c r="PRF31" s="381"/>
      <c r="PRG31" s="381"/>
      <c r="PRH31" s="381"/>
      <c r="PRI31" s="381"/>
      <c r="PRJ31" s="381"/>
      <c r="PRK31" s="381"/>
      <c r="PRL31" s="381"/>
      <c r="PRM31" s="381"/>
      <c r="PRN31" s="381"/>
      <c r="PRO31" s="381"/>
      <c r="PRP31" s="381"/>
      <c r="PRQ31" s="381"/>
      <c r="PRR31" s="381"/>
      <c r="PRS31" s="381"/>
      <c r="PRT31" s="381"/>
      <c r="PRU31" s="381"/>
      <c r="PRV31" s="381"/>
      <c r="PRW31" s="381"/>
      <c r="PRX31" s="381"/>
      <c r="PRY31" s="381"/>
      <c r="PRZ31" s="381"/>
      <c r="PSA31" s="381"/>
      <c r="PSB31" s="381"/>
      <c r="PSC31" s="381"/>
      <c r="PSD31" s="381"/>
      <c r="PSE31" s="381"/>
      <c r="PSF31" s="381"/>
      <c r="PSG31" s="381"/>
      <c r="PSH31" s="381"/>
      <c r="PSI31" s="381"/>
      <c r="PSJ31" s="381"/>
      <c r="PSK31" s="381"/>
      <c r="PSL31" s="381"/>
      <c r="PSM31" s="381"/>
      <c r="PSN31" s="381"/>
      <c r="PSO31" s="381"/>
      <c r="PSP31" s="381"/>
      <c r="PSQ31" s="381"/>
      <c r="PSR31" s="381"/>
      <c r="PSS31" s="381"/>
      <c r="PST31" s="381"/>
      <c r="PSU31" s="381"/>
      <c r="PSV31" s="381"/>
      <c r="PSW31" s="381"/>
      <c r="PSX31" s="381"/>
      <c r="PSY31" s="381"/>
      <c r="PSZ31" s="381"/>
      <c r="PTA31" s="381"/>
      <c r="PTB31" s="381"/>
      <c r="PTC31" s="381"/>
      <c r="PTD31" s="381"/>
      <c r="PTE31" s="381"/>
      <c r="PTF31" s="381"/>
      <c r="PTG31" s="381"/>
      <c r="PTH31" s="381"/>
      <c r="PTI31" s="381"/>
      <c r="PTJ31" s="381"/>
      <c r="PTK31" s="381"/>
      <c r="PTL31" s="381"/>
      <c r="PTM31" s="381"/>
      <c r="PTN31" s="381"/>
      <c r="PTO31" s="381"/>
      <c r="PTP31" s="381"/>
      <c r="PTQ31" s="381"/>
      <c r="PTR31" s="381"/>
      <c r="PTS31" s="381"/>
      <c r="PTT31" s="381"/>
      <c r="PTU31" s="381"/>
      <c r="PTV31" s="381"/>
      <c r="PTW31" s="381"/>
      <c r="PTX31" s="381"/>
      <c r="PTY31" s="381"/>
      <c r="PTZ31" s="381"/>
      <c r="PUA31" s="381"/>
      <c r="PUB31" s="381"/>
      <c r="PUC31" s="381"/>
      <c r="PUD31" s="381"/>
      <c r="PUE31" s="381"/>
      <c r="PUF31" s="381"/>
      <c r="PUG31" s="381"/>
      <c r="PUH31" s="381"/>
      <c r="PUI31" s="381"/>
      <c r="PUJ31" s="381"/>
      <c r="PUK31" s="381"/>
      <c r="PUL31" s="381"/>
      <c r="PUM31" s="381"/>
      <c r="PUN31" s="381"/>
      <c r="PUO31" s="381"/>
      <c r="PUP31" s="381"/>
      <c r="PUQ31" s="381"/>
      <c r="PUR31" s="381"/>
      <c r="PUS31" s="381"/>
      <c r="PUT31" s="381"/>
      <c r="PUU31" s="381"/>
      <c r="PUV31" s="381"/>
      <c r="PUW31" s="381"/>
      <c r="PUX31" s="381"/>
      <c r="PUY31" s="381"/>
      <c r="PUZ31" s="381"/>
      <c r="PVA31" s="381"/>
      <c r="PVB31" s="381"/>
      <c r="PVC31" s="381"/>
      <c r="PVD31" s="381"/>
      <c r="PVE31" s="381"/>
      <c r="PVF31" s="381"/>
      <c r="PVG31" s="381"/>
      <c r="PVH31" s="381"/>
      <c r="PVI31" s="381"/>
      <c r="PVJ31" s="381"/>
      <c r="PVK31" s="381"/>
      <c r="PVL31" s="381"/>
      <c r="PVM31" s="381"/>
      <c r="PVN31" s="381"/>
      <c r="PVO31" s="381"/>
      <c r="PVP31" s="381"/>
      <c r="PVQ31" s="381"/>
      <c r="PVR31" s="381"/>
      <c r="PVS31" s="381"/>
      <c r="PVT31" s="381"/>
      <c r="PVU31" s="381"/>
      <c r="PVV31" s="381"/>
      <c r="PVW31" s="381"/>
      <c r="PVX31" s="381"/>
      <c r="PVY31" s="381"/>
      <c r="PVZ31" s="381"/>
      <c r="PWA31" s="381"/>
      <c r="PWB31" s="381"/>
      <c r="PWC31" s="381"/>
      <c r="PWD31" s="381"/>
      <c r="PWE31" s="381"/>
      <c r="PWF31" s="381"/>
      <c r="PWG31" s="381"/>
      <c r="PWH31" s="381"/>
      <c r="PWI31" s="381"/>
      <c r="PWJ31" s="381"/>
      <c r="PWK31" s="381"/>
      <c r="PWL31" s="381"/>
      <c r="PWM31" s="381"/>
      <c r="PWN31" s="381"/>
      <c r="PWO31" s="381"/>
      <c r="PWP31" s="381"/>
      <c r="PWQ31" s="381"/>
      <c r="PWR31" s="381"/>
      <c r="PWS31" s="381"/>
      <c r="PWT31" s="381"/>
      <c r="PWU31" s="381"/>
      <c r="PWV31" s="381"/>
      <c r="PWW31" s="381"/>
      <c r="PWX31" s="381"/>
      <c r="PWY31" s="381"/>
      <c r="PWZ31" s="381"/>
      <c r="PXA31" s="381"/>
      <c r="PXB31" s="381"/>
      <c r="PXC31" s="381"/>
      <c r="PXD31" s="381"/>
      <c r="PXE31" s="381"/>
      <c r="PXF31" s="381"/>
      <c r="PXG31" s="381"/>
      <c r="PXH31" s="381"/>
      <c r="PXI31" s="381"/>
      <c r="PXJ31" s="381"/>
      <c r="PXK31" s="381"/>
      <c r="PXL31" s="381"/>
      <c r="PXM31" s="381"/>
      <c r="PXN31" s="381"/>
      <c r="PXO31" s="381"/>
      <c r="PXP31" s="381"/>
      <c r="PXQ31" s="381"/>
      <c r="PXR31" s="381"/>
      <c r="PXS31" s="381"/>
      <c r="PXT31" s="381"/>
      <c r="PXU31" s="381"/>
      <c r="PXV31" s="381"/>
      <c r="PXW31" s="381"/>
      <c r="PXX31" s="381"/>
      <c r="PXY31" s="381"/>
      <c r="PXZ31" s="381"/>
      <c r="PYA31" s="381"/>
      <c r="PYB31" s="381"/>
      <c r="PYC31" s="381"/>
      <c r="PYD31" s="381"/>
      <c r="PYE31" s="381"/>
      <c r="PYF31" s="381"/>
      <c r="PYG31" s="381"/>
      <c r="PYH31" s="381"/>
      <c r="PYI31" s="381"/>
      <c r="PYJ31" s="381"/>
      <c r="PYK31" s="381"/>
      <c r="PYL31" s="381"/>
      <c r="PYM31" s="381"/>
      <c r="PYN31" s="381"/>
      <c r="PYO31" s="381"/>
      <c r="PYP31" s="381"/>
      <c r="PYQ31" s="381"/>
      <c r="PYR31" s="381"/>
      <c r="PYS31" s="381"/>
      <c r="PYT31" s="381"/>
      <c r="PYU31" s="381"/>
      <c r="PYV31" s="381"/>
      <c r="PYW31" s="381"/>
      <c r="PYX31" s="381"/>
      <c r="PYY31" s="381"/>
      <c r="PYZ31" s="381"/>
      <c r="PZA31" s="381"/>
      <c r="PZB31" s="381"/>
      <c r="PZC31" s="381"/>
      <c r="PZD31" s="381"/>
      <c r="PZE31" s="381"/>
      <c r="PZF31" s="381"/>
      <c r="PZG31" s="381"/>
      <c r="PZH31" s="381"/>
      <c r="PZI31" s="381"/>
      <c r="PZJ31" s="381"/>
      <c r="PZK31" s="381"/>
      <c r="PZL31" s="381"/>
      <c r="PZM31" s="381"/>
      <c r="PZN31" s="381"/>
      <c r="PZO31" s="381"/>
      <c r="PZP31" s="381"/>
      <c r="PZQ31" s="381"/>
      <c r="PZR31" s="381"/>
      <c r="PZS31" s="381"/>
      <c r="PZT31" s="381"/>
      <c r="PZU31" s="381"/>
      <c r="PZV31" s="381"/>
      <c r="PZW31" s="381"/>
      <c r="PZX31" s="381"/>
      <c r="PZY31" s="381"/>
      <c r="PZZ31" s="381"/>
      <c r="QAA31" s="381"/>
      <c r="QAB31" s="381"/>
      <c r="QAC31" s="381"/>
      <c r="QAD31" s="381"/>
      <c r="QAE31" s="381"/>
      <c r="QAF31" s="381"/>
      <c r="QAG31" s="381"/>
      <c r="QAH31" s="381"/>
      <c r="QAI31" s="381"/>
      <c r="QAJ31" s="381"/>
      <c r="QAK31" s="381"/>
      <c r="QAL31" s="381"/>
      <c r="QAM31" s="381"/>
      <c r="QAN31" s="381"/>
      <c r="QAO31" s="381"/>
      <c r="QAP31" s="381"/>
      <c r="QAQ31" s="381"/>
      <c r="QAR31" s="381"/>
      <c r="QAS31" s="381"/>
      <c r="QAT31" s="381"/>
      <c r="QAU31" s="381"/>
      <c r="QAV31" s="381"/>
      <c r="QAW31" s="381"/>
      <c r="QAX31" s="381"/>
      <c r="QAY31" s="381"/>
      <c r="QAZ31" s="381"/>
      <c r="QBA31" s="381"/>
      <c r="QBB31" s="381"/>
      <c r="QBC31" s="381"/>
      <c r="QBD31" s="381"/>
      <c r="QBE31" s="381"/>
      <c r="QBF31" s="381"/>
      <c r="QBG31" s="381"/>
      <c r="QBH31" s="381"/>
      <c r="QBI31" s="381"/>
      <c r="QBJ31" s="381"/>
      <c r="QBK31" s="381"/>
      <c r="QBL31" s="381"/>
      <c r="QBM31" s="381"/>
      <c r="QBN31" s="381"/>
      <c r="QBO31" s="381"/>
      <c r="QBP31" s="381"/>
      <c r="QBQ31" s="381"/>
      <c r="QBR31" s="381"/>
      <c r="QBS31" s="381"/>
      <c r="QBT31" s="381"/>
      <c r="QBU31" s="381"/>
      <c r="QBV31" s="381"/>
      <c r="QBW31" s="381"/>
      <c r="QBX31" s="381"/>
      <c r="QBY31" s="381"/>
      <c r="QBZ31" s="381"/>
      <c r="QCA31" s="381"/>
      <c r="QCB31" s="381"/>
      <c r="QCC31" s="381"/>
      <c r="QCD31" s="381"/>
      <c r="QCE31" s="381"/>
      <c r="QCF31" s="381"/>
      <c r="QCG31" s="381"/>
      <c r="QCH31" s="381"/>
      <c r="QCI31" s="381"/>
      <c r="QCJ31" s="381"/>
      <c r="QCK31" s="381"/>
      <c r="QCL31" s="381"/>
      <c r="QCM31" s="381"/>
      <c r="QCN31" s="381"/>
      <c r="QCO31" s="381"/>
      <c r="QCP31" s="381"/>
      <c r="QCQ31" s="381"/>
      <c r="QCR31" s="381"/>
      <c r="QCS31" s="381"/>
      <c r="QCT31" s="381"/>
      <c r="QCU31" s="381"/>
      <c r="QCV31" s="381"/>
      <c r="QCW31" s="381"/>
      <c r="QCX31" s="381"/>
      <c r="QCY31" s="381"/>
      <c r="QCZ31" s="381"/>
      <c r="QDA31" s="381"/>
      <c r="QDB31" s="381"/>
      <c r="QDC31" s="381"/>
      <c r="QDD31" s="381"/>
      <c r="QDE31" s="381"/>
      <c r="QDF31" s="381"/>
      <c r="QDG31" s="381"/>
      <c r="QDH31" s="381"/>
      <c r="QDI31" s="381"/>
      <c r="QDJ31" s="381"/>
      <c r="QDK31" s="381"/>
      <c r="QDL31" s="381"/>
      <c r="QDM31" s="381"/>
      <c r="QDN31" s="381"/>
      <c r="QDO31" s="381"/>
      <c r="QDP31" s="381"/>
      <c r="QDQ31" s="381"/>
      <c r="QDR31" s="381"/>
      <c r="QDS31" s="381"/>
      <c r="QDT31" s="381"/>
      <c r="QDU31" s="381"/>
      <c r="QDV31" s="381"/>
      <c r="QDW31" s="381"/>
      <c r="QDX31" s="381"/>
      <c r="QDY31" s="381"/>
      <c r="QDZ31" s="381"/>
      <c r="QEA31" s="381"/>
      <c r="QEB31" s="381"/>
      <c r="QEC31" s="381"/>
      <c r="QED31" s="381"/>
      <c r="QEE31" s="381"/>
      <c r="QEF31" s="381"/>
      <c r="QEG31" s="381"/>
      <c r="QEH31" s="381"/>
      <c r="QEI31" s="381"/>
      <c r="QEJ31" s="381"/>
      <c r="QEK31" s="381"/>
      <c r="QEL31" s="381"/>
      <c r="QEM31" s="381"/>
      <c r="QEN31" s="381"/>
      <c r="QEO31" s="381"/>
      <c r="QEP31" s="381"/>
      <c r="QEQ31" s="381"/>
      <c r="QER31" s="381"/>
      <c r="QES31" s="381"/>
      <c r="QET31" s="381"/>
      <c r="QEU31" s="381"/>
      <c r="QEV31" s="381"/>
      <c r="QEW31" s="381"/>
      <c r="QEX31" s="381"/>
      <c r="QEY31" s="381"/>
      <c r="QEZ31" s="381"/>
      <c r="QFA31" s="381"/>
      <c r="QFB31" s="381"/>
      <c r="QFC31" s="381"/>
      <c r="QFD31" s="381"/>
      <c r="QFE31" s="381"/>
      <c r="QFF31" s="381"/>
      <c r="QFG31" s="381"/>
      <c r="QFH31" s="381"/>
      <c r="QFI31" s="381"/>
      <c r="QFJ31" s="381"/>
      <c r="QFK31" s="381"/>
      <c r="QFL31" s="381"/>
      <c r="QFM31" s="381"/>
      <c r="QFN31" s="381"/>
      <c r="QFO31" s="381"/>
      <c r="QFP31" s="381"/>
      <c r="QFQ31" s="381"/>
      <c r="QFR31" s="381"/>
      <c r="QFS31" s="381"/>
      <c r="QFT31" s="381"/>
      <c r="QFU31" s="381"/>
      <c r="QFV31" s="381"/>
      <c r="QFW31" s="381"/>
      <c r="QFX31" s="381"/>
      <c r="QFY31" s="381"/>
      <c r="QFZ31" s="381"/>
      <c r="QGA31" s="381"/>
      <c r="QGB31" s="381"/>
      <c r="QGC31" s="381"/>
      <c r="QGD31" s="381"/>
      <c r="QGE31" s="381"/>
      <c r="QGF31" s="381"/>
      <c r="QGG31" s="381"/>
      <c r="QGH31" s="381"/>
      <c r="QGI31" s="381"/>
      <c r="QGJ31" s="381"/>
      <c r="QGK31" s="381"/>
      <c r="QGL31" s="381"/>
      <c r="QGM31" s="381"/>
      <c r="QGN31" s="381"/>
      <c r="QGO31" s="381"/>
      <c r="QGP31" s="381"/>
      <c r="QGQ31" s="381"/>
      <c r="QGR31" s="381"/>
      <c r="QGS31" s="381"/>
      <c r="QGT31" s="381"/>
      <c r="QGU31" s="381"/>
      <c r="QGV31" s="381"/>
      <c r="QGW31" s="381"/>
      <c r="QGX31" s="381"/>
      <c r="QGY31" s="381"/>
      <c r="QGZ31" s="381"/>
      <c r="QHA31" s="381"/>
      <c r="QHB31" s="381"/>
      <c r="QHC31" s="381"/>
      <c r="QHD31" s="381"/>
      <c r="QHE31" s="381"/>
      <c r="QHF31" s="381"/>
      <c r="QHG31" s="381"/>
      <c r="QHH31" s="381"/>
      <c r="QHI31" s="381"/>
      <c r="QHJ31" s="381"/>
      <c r="QHK31" s="381"/>
      <c r="QHL31" s="381"/>
      <c r="QHM31" s="381"/>
      <c r="QHN31" s="381"/>
      <c r="QHO31" s="381"/>
      <c r="QHP31" s="381"/>
      <c r="QHQ31" s="381"/>
      <c r="QHR31" s="381"/>
      <c r="QHS31" s="381"/>
      <c r="QHT31" s="381"/>
      <c r="QHU31" s="381"/>
      <c r="QHV31" s="381"/>
      <c r="QHW31" s="381"/>
      <c r="QHX31" s="381"/>
      <c r="QHY31" s="381"/>
      <c r="QHZ31" s="381"/>
      <c r="QIA31" s="381"/>
      <c r="QIB31" s="381"/>
      <c r="QIC31" s="381"/>
      <c r="QID31" s="381"/>
      <c r="QIE31" s="381"/>
      <c r="QIF31" s="381"/>
      <c r="QIG31" s="381"/>
      <c r="QIH31" s="381"/>
      <c r="QII31" s="381"/>
      <c r="QIJ31" s="381"/>
      <c r="QIK31" s="381"/>
      <c r="QIL31" s="381"/>
      <c r="QIM31" s="381"/>
      <c r="QIN31" s="381"/>
      <c r="QIO31" s="381"/>
      <c r="QIP31" s="381"/>
      <c r="QIQ31" s="381"/>
      <c r="QIR31" s="381"/>
      <c r="QIS31" s="381"/>
      <c r="QIT31" s="381"/>
      <c r="QIU31" s="381"/>
      <c r="QIV31" s="381"/>
      <c r="QIW31" s="381"/>
      <c r="QIX31" s="381"/>
      <c r="QIY31" s="381"/>
      <c r="QIZ31" s="381"/>
      <c r="QJA31" s="381"/>
      <c r="QJB31" s="381"/>
      <c r="QJC31" s="381"/>
      <c r="QJD31" s="381"/>
      <c r="QJE31" s="381"/>
      <c r="QJF31" s="381"/>
      <c r="QJG31" s="381"/>
      <c r="QJH31" s="381"/>
      <c r="QJI31" s="381"/>
      <c r="QJJ31" s="381"/>
      <c r="QJK31" s="381"/>
      <c r="QJL31" s="381"/>
      <c r="QJM31" s="381"/>
      <c r="QJN31" s="381"/>
      <c r="QJO31" s="381"/>
      <c r="QJP31" s="381"/>
      <c r="QJQ31" s="381"/>
      <c r="QJR31" s="381"/>
      <c r="QJS31" s="381"/>
      <c r="QJT31" s="381"/>
      <c r="QJU31" s="381"/>
      <c r="QJV31" s="381"/>
      <c r="QJW31" s="381"/>
      <c r="QJX31" s="381"/>
      <c r="QJY31" s="381"/>
      <c r="QJZ31" s="381"/>
      <c r="QKA31" s="381"/>
      <c r="QKB31" s="381"/>
      <c r="QKC31" s="381"/>
      <c r="QKD31" s="381"/>
      <c r="QKE31" s="381"/>
      <c r="QKF31" s="381"/>
      <c r="QKG31" s="381"/>
      <c r="QKH31" s="381"/>
      <c r="QKI31" s="381"/>
      <c r="QKJ31" s="381"/>
      <c r="QKK31" s="381"/>
      <c r="QKL31" s="381"/>
      <c r="QKM31" s="381"/>
      <c r="QKN31" s="381"/>
      <c r="QKO31" s="381"/>
      <c r="QKP31" s="381"/>
      <c r="QKQ31" s="381"/>
      <c r="QKR31" s="381"/>
      <c r="QKS31" s="381"/>
      <c r="QKT31" s="381"/>
      <c r="QKU31" s="381"/>
      <c r="QKV31" s="381"/>
      <c r="QKW31" s="381"/>
      <c r="QKX31" s="381"/>
      <c r="QKY31" s="381"/>
      <c r="QKZ31" s="381"/>
      <c r="QLA31" s="381"/>
      <c r="QLB31" s="381"/>
      <c r="QLC31" s="381"/>
      <c r="QLD31" s="381"/>
      <c r="QLE31" s="381"/>
      <c r="QLF31" s="381"/>
      <c r="QLG31" s="381"/>
      <c r="QLH31" s="381"/>
      <c r="QLI31" s="381"/>
      <c r="QLJ31" s="381"/>
      <c r="QLK31" s="381"/>
      <c r="QLL31" s="381"/>
      <c r="QLM31" s="381"/>
      <c r="QLN31" s="381"/>
      <c r="QLO31" s="381"/>
      <c r="QLP31" s="381"/>
      <c r="QLQ31" s="381"/>
      <c r="QLR31" s="381"/>
      <c r="QLS31" s="381"/>
      <c r="QLT31" s="381"/>
      <c r="QLU31" s="381"/>
      <c r="QLV31" s="381"/>
      <c r="QLW31" s="381"/>
      <c r="QLX31" s="381"/>
      <c r="QLY31" s="381"/>
      <c r="QLZ31" s="381"/>
      <c r="QMA31" s="381"/>
      <c r="QMB31" s="381"/>
      <c r="QMC31" s="381"/>
      <c r="QMD31" s="381"/>
      <c r="QME31" s="381"/>
      <c r="QMF31" s="381"/>
      <c r="QMG31" s="381"/>
      <c r="QMH31" s="381"/>
      <c r="QMI31" s="381"/>
      <c r="QMJ31" s="381"/>
      <c r="QMK31" s="381"/>
      <c r="QML31" s="381"/>
      <c r="QMM31" s="381"/>
      <c r="QMN31" s="381"/>
      <c r="QMO31" s="381"/>
      <c r="QMP31" s="381"/>
      <c r="QMQ31" s="381"/>
      <c r="QMR31" s="381"/>
      <c r="QMS31" s="381"/>
      <c r="QMT31" s="381"/>
      <c r="QMU31" s="381"/>
      <c r="QMV31" s="381"/>
      <c r="QMW31" s="381"/>
      <c r="QMX31" s="381"/>
      <c r="QMY31" s="381"/>
      <c r="QMZ31" s="381"/>
      <c r="QNA31" s="381"/>
      <c r="QNB31" s="381"/>
      <c r="QNC31" s="381"/>
      <c r="QND31" s="381"/>
      <c r="QNE31" s="381"/>
      <c r="QNF31" s="381"/>
      <c r="QNG31" s="381"/>
      <c r="QNH31" s="381"/>
      <c r="QNI31" s="381"/>
      <c r="QNJ31" s="381"/>
      <c r="QNK31" s="381"/>
      <c r="QNL31" s="381"/>
      <c r="QNM31" s="381"/>
      <c r="QNN31" s="381"/>
      <c r="QNO31" s="381"/>
      <c r="QNP31" s="381"/>
      <c r="QNQ31" s="381"/>
      <c r="QNR31" s="381"/>
      <c r="QNS31" s="381"/>
      <c r="QNT31" s="381"/>
      <c r="QNU31" s="381"/>
      <c r="QNV31" s="381"/>
      <c r="QNW31" s="381"/>
      <c r="QNX31" s="381"/>
      <c r="QNY31" s="381"/>
      <c r="QNZ31" s="381"/>
      <c r="QOA31" s="381"/>
      <c r="QOB31" s="381"/>
      <c r="QOC31" s="381"/>
      <c r="QOD31" s="381"/>
      <c r="QOE31" s="381"/>
      <c r="QOF31" s="381"/>
      <c r="QOG31" s="381"/>
      <c r="QOH31" s="381"/>
      <c r="QOI31" s="381"/>
      <c r="QOJ31" s="381"/>
      <c r="QOK31" s="381"/>
      <c r="QOL31" s="381"/>
      <c r="QOM31" s="381"/>
      <c r="QON31" s="381"/>
      <c r="QOO31" s="381"/>
      <c r="QOP31" s="381"/>
      <c r="QOQ31" s="381"/>
      <c r="QOR31" s="381"/>
      <c r="QOS31" s="381"/>
      <c r="QOT31" s="381"/>
      <c r="QOU31" s="381"/>
      <c r="QOV31" s="381"/>
      <c r="QOW31" s="381"/>
      <c r="QOX31" s="381"/>
      <c r="QOY31" s="381"/>
      <c r="QOZ31" s="381"/>
      <c r="QPA31" s="381"/>
      <c r="QPB31" s="381"/>
      <c r="QPC31" s="381"/>
      <c r="QPD31" s="381"/>
      <c r="QPE31" s="381"/>
      <c r="QPF31" s="381"/>
      <c r="QPG31" s="381"/>
      <c r="QPH31" s="381"/>
      <c r="QPI31" s="381"/>
      <c r="QPJ31" s="381"/>
      <c r="QPK31" s="381"/>
      <c r="QPL31" s="381"/>
      <c r="QPM31" s="381"/>
      <c r="QPN31" s="381"/>
      <c r="QPO31" s="381"/>
      <c r="QPP31" s="381"/>
      <c r="QPQ31" s="381"/>
      <c r="QPR31" s="381"/>
      <c r="QPS31" s="381"/>
      <c r="QPT31" s="381"/>
      <c r="QPU31" s="381"/>
      <c r="QPV31" s="381"/>
      <c r="QPW31" s="381"/>
      <c r="QPX31" s="381"/>
      <c r="QPY31" s="381"/>
      <c r="QPZ31" s="381"/>
      <c r="QQA31" s="381"/>
      <c r="QQB31" s="381"/>
      <c r="QQC31" s="381"/>
      <c r="QQD31" s="381"/>
      <c r="QQE31" s="381"/>
      <c r="QQF31" s="381"/>
      <c r="QQG31" s="381"/>
      <c r="QQH31" s="381"/>
      <c r="QQI31" s="381"/>
      <c r="QQJ31" s="381"/>
      <c r="QQK31" s="381"/>
      <c r="QQL31" s="381"/>
      <c r="QQM31" s="381"/>
      <c r="QQN31" s="381"/>
      <c r="QQO31" s="381"/>
      <c r="QQP31" s="381"/>
      <c r="QQQ31" s="381"/>
      <c r="QQR31" s="381"/>
      <c r="QQS31" s="381"/>
      <c r="QQT31" s="381"/>
      <c r="QQU31" s="381"/>
      <c r="QQV31" s="381"/>
      <c r="QQW31" s="381"/>
      <c r="QQX31" s="381"/>
      <c r="QQY31" s="381"/>
      <c r="QQZ31" s="381"/>
      <c r="QRA31" s="381"/>
      <c r="QRB31" s="381"/>
      <c r="QRC31" s="381"/>
      <c r="QRD31" s="381"/>
      <c r="QRE31" s="381"/>
      <c r="QRF31" s="381"/>
      <c r="QRG31" s="381"/>
      <c r="QRH31" s="381"/>
      <c r="QRI31" s="381"/>
      <c r="QRJ31" s="381"/>
      <c r="QRK31" s="381"/>
      <c r="QRL31" s="381"/>
      <c r="QRM31" s="381"/>
      <c r="QRN31" s="381"/>
      <c r="QRO31" s="381"/>
      <c r="QRP31" s="381"/>
      <c r="QRQ31" s="381"/>
      <c r="QRR31" s="381"/>
      <c r="QRS31" s="381"/>
      <c r="QRT31" s="381"/>
      <c r="QRU31" s="381"/>
      <c r="QRV31" s="381"/>
      <c r="QRW31" s="381"/>
      <c r="QRX31" s="381"/>
      <c r="QRY31" s="381"/>
      <c r="QRZ31" s="381"/>
      <c r="QSA31" s="381"/>
      <c r="QSB31" s="381"/>
      <c r="QSC31" s="381"/>
      <c r="QSD31" s="381"/>
      <c r="QSE31" s="381"/>
      <c r="QSF31" s="381"/>
      <c r="QSG31" s="381"/>
      <c r="QSH31" s="381"/>
      <c r="QSI31" s="381"/>
      <c r="QSJ31" s="381"/>
      <c r="QSK31" s="381"/>
      <c r="QSL31" s="381"/>
      <c r="QSM31" s="381"/>
      <c r="QSN31" s="381"/>
      <c r="QSO31" s="381"/>
      <c r="QSP31" s="381"/>
      <c r="QSQ31" s="381"/>
      <c r="QSR31" s="381"/>
      <c r="QSS31" s="381"/>
      <c r="QST31" s="381"/>
      <c r="QSU31" s="381"/>
      <c r="QSV31" s="381"/>
      <c r="QSW31" s="381"/>
      <c r="QSX31" s="381"/>
      <c r="QSY31" s="381"/>
      <c r="QSZ31" s="381"/>
      <c r="QTA31" s="381"/>
      <c r="QTB31" s="381"/>
      <c r="QTC31" s="381"/>
      <c r="QTD31" s="381"/>
      <c r="QTE31" s="381"/>
      <c r="QTF31" s="381"/>
      <c r="QTG31" s="381"/>
      <c r="QTH31" s="381"/>
      <c r="QTI31" s="381"/>
      <c r="QTJ31" s="381"/>
      <c r="QTK31" s="381"/>
      <c r="QTL31" s="381"/>
      <c r="QTM31" s="381"/>
      <c r="QTN31" s="381"/>
      <c r="QTO31" s="381"/>
      <c r="QTP31" s="381"/>
      <c r="QTQ31" s="381"/>
      <c r="QTR31" s="381"/>
      <c r="QTS31" s="381"/>
      <c r="QTT31" s="381"/>
      <c r="QTU31" s="381"/>
      <c r="QTV31" s="381"/>
      <c r="QTW31" s="381"/>
      <c r="QTX31" s="381"/>
      <c r="QTY31" s="381"/>
      <c r="QTZ31" s="381"/>
      <c r="QUA31" s="381"/>
      <c r="QUB31" s="381"/>
      <c r="QUC31" s="381"/>
      <c r="QUD31" s="381"/>
      <c r="QUE31" s="381"/>
      <c r="QUF31" s="381"/>
      <c r="QUG31" s="381"/>
      <c r="QUH31" s="381"/>
      <c r="QUI31" s="381"/>
      <c r="QUJ31" s="381"/>
      <c r="QUK31" s="381"/>
      <c r="QUL31" s="381"/>
      <c r="QUM31" s="381"/>
      <c r="QUN31" s="381"/>
      <c r="QUO31" s="381"/>
      <c r="QUP31" s="381"/>
      <c r="QUQ31" s="381"/>
      <c r="QUR31" s="381"/>
      <c r="QUS31" s="381"/>
      <c r="QUT31" s="381"/>
      <c r="QUU31" s="381"/>
      <c r="QUV31" s="381"/>
      <c r="QUW31" s="381"/>
      <c r="QUX31" s="381"/>
      <c r="QUY31" s="381"/>
      <c r="QUZ31" s="381"/>
      <c r="QVA31" s="381"/>
      <c r="QVB31" s="381"/>
      <c r="QVC31" s="381"/>
      <c r="QVD31" s="381"/>
      <c r="QVE31" s="381"/>
      <c r="QVF31" s="381"/>
      <c r="QVG31" s="381"/>
      <c r="QVH31" s="381"/>
      <c r="QVI31" s="381"/>
      <c r="QVJ31" s="381"/>
      <c r="QVK31" s="381"/>
      <c r="QVL31" s="381"/>
      <c r="QVM31" s="381"/>
      <c r="QVN31" s="381"/>
      <c r="QVO31" s="381"/>
      <c r="QVP31" s="381"/>
      <c r="QVQ31" s="381"/>
      <c r="QVR31" s="381"/>
      <c r="QVS31" s="381"/>
      <c r="QVT31" s="381"/>
      <c r="QVU31" s="381"/>
      <c r="QVV31" s="381"/>
      <c r="QVW31" s="381"/>
      <c r="QVX31" s="381"/>
      <c r="QVY31" s="381"/>
      <c r="QVZ31" s="381"/>
      <c r="QWA31" s="381"/>
      <c r="QWB31" s="381"/>
      <c r="QWC31" s="381"/>
      <c r="QWD31" s="381"/>
      <c r="QWE31" s="381"/>
      <c r="QWF31" s="381"/>
      <c r="QWG31" s="381"/>
      <c r="QWH31" s="381"/>
      <c r="QWI31" s="381"/>
      <c r="QWJ31" s="381"/>
      <c r="QWK31" s="381"/>
      <c r="QWL31" s="381"/>
      <c r="QWM31" s="381"/>
      <c r="QWN31" s="381"/>
      <c r="QWO31" s="381"/>
      <c r="QWP31" s="381"/>
      <c r="QWQ31" s="381"/>
      <c r="QWR31" s="381"/>
      <c r="QWS31" s="381"/>
      <c r="QWT31" s="381"/>
      <c r="QWU31" s="381"/>
      <c r="QWV31" s="381"/>
      <c r="QWW31" s="381"/>
      <c r="QWX31" s="381"/>
      <c r="QWY31" s="381"/>
      <c r="QWZ31" s="381"/>
      <c r="QXA31" s="381"/>
      <c r="QXB31" s="381"/>
      <c r="QXC31" s="381"/>
      <c r="QXD31" s="381"/>
      <c r="QXE31" s="381"/>
      <c r="QXF31" s="381"/>
      <c r="QXG31" s="381"/>
      <c r="QXH31" s="381"/>
      <c r="QXI31" s="381"/>
      <c r="QXJ31" s="381"/>
      <c r="QXK31" s="381"/>
      <c r="QXL31" s="381"/>
      <c r="QXM31" s="381"/>
      <c r="QXN31" s="381"/>
      <c r="QXO31" s="381"/>
      <c r="QXP31" s="381"/>
      <c r="QXQ31" s="381"/>
      <c r="QXR31" s="381"/>
      <c r="QXS31" s="381"/>
      <c r="QXT31" s="381"/>
      <c r="QXU31" s="381"/>
      <c r="QXV31" s="381"/>
      <c r="QXW31" s="381"/>
      <c r="QXX31" s="381"/>
      <c r="QXY31" s="381"/>
      <c r="QXZ31" s="381"/>
      <c r="QYA31" s="381"/>
      <c r="QYB31" s="381"/>
      <c r="QYC31" s="381"/>
      <c r="QYD31" s="381"/>
      <c r="QYE31" s="381"/>
      <c r="QYF31" s="381"/>
      <c r="QYG31" s="381"/>
      <c r="QYH31" s="381"/>
      <c r="QYI31" s="381"/>
      <c r="QYJ31" s="381"/>
      <c r="QYK31" s="381"/>
      <c r="QYL31" s="381"/>
      <c r="QYM31" s="381"/>
      <c r="QYN31" s="381"/>
      <c r="QYO31" s="381"/>
      <c r="QYP31" s="381"/>
      <c r="QYQ31" s="381"/>
      <c r="QYR31" s="381"/>
      <c r="QYS31" s="381"/>
      <c r="QYT31" s="381"/>
      <c r="QYU31" s="381"/>
      <c r="QYV31" s="381"/>
      <c r="QYW31" s="381"/>
      <c r="QYX31" s="381"/>
      <c r="QYY31" s="381"/>
      <c r="QYZ31" s="381"/>
      <c r="QZA31" s="381"/>
      <c r="QZB31" s="381"/>
      <c r="QZC31" s="381"/>
      <c r="QZD31" s="381"/>
      <c r="QZE31" s="381"/>
      <c r="QZF31" s="381"/>
      <c r="QZG31" s="381"/>
      <c r="QZH31" s="381"/>
      <c r="QZI31" s="381"/>
      <c r="QZJ31" s="381"/>
      <c r="QZK31" s="381"/>
      <c r="QZL31" s="381"/>
      <c r="QZM31" s="381"/>
      <c r="QZN31" s="381"/>
      <c r="QZO31" s="381"/>
      <c r="QZP31" s="381"/>
      <c r="QZQ31" s="381"/>
      <c r="QZR31" s="381"/>
      <c r="QZS31" s="381"/>
      <c r="QZT31" s="381"/>
      <c r="QZU31" s="381"/>
      <c r="QZV31" s="381"/>
      <c r="QZW31" s="381"/>
      <c r="QZX31" s="381"/>
      <c r="QZY31" s="381"/>
      <c r="QZZ31" s="381"/>
      <c r="RAA31" s="381"/>
      <c r="RAB31" s="381"/>
      <c r="RAC31" s="381"/>
      <c r="RAD31" s="381"/>
      <c r="RAE31" s="381"/>
      <c r="RAF31" s="381"/>
      <c r="RAG31" s="381"/>
      <c r="RAH31" s="381"/>
      <c r="RAI31" s="381"/>
      <c r="RAJ31" s="381"/>
      <c r="RAK31" s="381"/>
      <c r="RAL31" s="381"/>
      <c r="RAM31" s="381"/>
      <c r="RAN31" s="381"/>
      <c r="RAO31" s="381"/>
      <c r="RAP31" s="381"/>
      <c r="RAQ31" s="381"/>
      <c r="RAR31" s="381"/>
      <c r="RAS31" s="381"/>
      <c r="RAT31" s="381"/>
      <c r="RAU31" s="381"/>
      <c r="RAV31" s="381"/>
      <c r="RAW31" s="381"/>
      <c r="RAX31" s="381"/>
      <c r="RAY31" s="381"/>
      <c r="RAZ31" s="381"/>
      <c r="RBA31" s="381"/>
      <c r="RBB31" s="381"/>
      <c r="RBC31" s="381"/>
      <c r="RBD31" s="381"/>
      <c r="RBE31" s="381"/>
      <c r="RBF31" s="381"/>
      <c r="RBG31" s="381"/>
      <c r="RBH31" s="381"/>
      <c r="RBI31" s="381"/>
      <c r="RBJ31" s="381"/>
      <c r="RBK31" s="381"/>
      <c r="RBL31" s="381"/>
      <c r="RBM31" s="381"/>
      <c r="RBN31" s="381"/>
      <c r="RBO31" s="381"/>
      <c r="RBP31" s="381"/>
      <c r="RBQ31" s="381"/>
      <c r="RBR31" s="381"/>
      <c r="RBS31" s="381"/>
      <c r="RBT31" s="381"/>
      <c r="RBU31" s="381"/>
      <c r="RBV31" s="381"/>
      <c r="RBW31" s="381"/>
      <c r="RBX31" s="381"/>
      <c r="RBY31" s="381"/>
      <c r="RBZ31" s="381"/>
      <c r="RCA31" s="381"/>
      <c r="RCB31" s="381"/>
      <c r="RCC31" s="381"/>
      <c r="RCD31" s="381"/>
      <c r="RCE31" s="381"/>
      <c r="RCF31" s="381"/>
      <c r="RCG31" s="381"/>
      <c r="RCH31" s="381"/>
      <c r="RCI31" s="381"/>
      <c r="RCJ31" s="381"/>
      <c r="RCK31" s="381"/>
      <c r="RCL31" s="381"/>
      <c r="RCM31" s="381"/>
      <c r="RCN31" s="381"/>
      <c r="RCO31" s="381"/>
      <c r="RCP31" s="381"/>
      <c r="RCQ31" s="381"/>
      <c r="RCR31" s="381"/>
      <c r="RCS31" s="381"/>
      <c r="RCT31" s="381"/>
      <c r="RCU31" s="381"/>
      <c r="RCV31" s="381"/>
      <c r="RCW31" s="381"/>
      <c r="RCX31" s="381"/>
      <c r="RCY31" s="381"/>
      <c r="RCZ31" s="381"/>
      <c r="RDA31" s="381"/>
      <c r="RDB31" s="381"/>
      <c r="RDC31" s="381"/>
      <c r="RDD31" s="381"/>
      <c r="RDE31" s="381"/>
      <c r="RDF31" s="381"/>
      <c r="RDG31" s="381"/>
      <c r="RDH31" s="381"/>
      <c r="RDI31" s="381"/>
      <c r="RDJ31" s="381"/>
      <c r="RDK31" s="381"/>
      <c r="RDL31" s="381"/>
      <c r="RDM31" s="381"/>
      <c r="RDN31" s="381"/>
      <c r="RDO31" s="381"/>
      <c r="RDP31" s="381"/>
      <c r="RDQ31" s="381"/>
      <c r="RDR31" s="381"/>
      <c r="RDS31" s="381"/>
      <c r="RDT31" s="381"/>
      <c r="RDU31" s="381"/>
      <c r="RDV31" s="381"/>
      <c r="RDW31" s="381"/>
      <c r="RDX31" s="381"/>
      <c r="RDY31" s="381"/>
      <c r="RDZ31" s="381"/>
      <c r="REA31" s="381"/>
      <c r="REB31" s="381"/>
      <c r="REC31" s="381"/>
      <c r="RED31" s="381"/>
      <c r="REE31" s="381"/>
      <c r="REF31" s="381"/>
      <c r="REG31" s="381"/>
      <c r="REH31" s="381"/>
      <c r="REI31" s="381"/>
      <c r="REJ31" s="381"/>
      <c r="REK31" s="381"/>
      <c r="REL31" s="381"/>
      <c r="REM31" s="381"/>
      <c r="REN31" s="381"/>
      <c r="REO31" s="381"/>
      <c r="REP31" s="381"/>
      <c r="REQ31" s="381"/>
      <c r="RER31" s="381"/>
      <c r="RES31" s="381"/>
      <c r="RET31" s="381"/>
      <c r="REU31" s="381"/>
      <c r="REV31" s="381"/>
      <c r="REW31" s="381"/>
      <c r="REX31" s="381"/>
      <c r="REY31" s="381"/>
      <c r="REZ31" s="381"/>
      <c r="RFA31" s="381"/>
      <c r="RFB31" s="381"/>
      <c r="RFC31" s="381"/>
      <c r="RFD31" s="381"/>
      <c r="RFE31" s="381"/>
      <c r="RFF31" s="381"/>
      <c r="RFG31" s="381"/>
      <c r="RFH31" s="381"/>
      <c r="RFI31" s="381"/>
      <c r="RFJ31" s="381"/>
      <c r="RFK31" s="381"/>
      <c r="RFL31" s="381"/>
      <c r="RFM31" s="381"/>
      <c r="RFN31" s="381"/>
      <c r="RFO31" s="381"/>
      <c r="RFP31" s="381"/>
      <c r="RFQ31" s="381"/>
      <c r="RFR31" s="381"/>
      <c r="RFS31" s="381"/>
      <c r="RFT31" s="381"/>
      <c r="RFU31" s="381"/>
      <c r="RFV31" s="381"/>
      <c r="RFW31" s="381"/>
      <c r="RFX31" s="381"/>
      <c r="RFY31" s="381"/>
      <c r="RFZ31" s="381"/>
      <c r="RGA31" s="381"/>
      <c r="RGB31" s="381"/>
      <c r="RGC31" s="381"/>
      <c r="RGD31" s="381"/>
      <c r="RGE31" s="381"/>
      <c r="RGF31" s="381"/>
      <c r="RGG31" s="381"/>
      <c r="RGH31" s="381"/>
      <c r="RGI31" s="381"/>
      <c r="RGJ31" s="381"/>
      <c r="RGK31" s="381"/>
      <c r="RGL31" s="381"/>
      <c r="RGM31" s="381"/>
      <c r="RGN31" s="381"/>
      <c r="RGO31" s="381"/>
      <c r="RGP31" s="381"/>
      <c r="RGQ31" s="381"/>
      <c r="RGR31" s="381"/>
      <c r="RGS31" s="381"/>
      <c r="RGT31" s="381"/>
      <c r="RGU31" s="381"/>
      <c r="RGV31" s="381"/>
      <c r="RGW31" s="381"/>
      <c r="RGX31" s="381"/>
      <c r="RGY31" s="381"/>
      <c r="RGZ31" s="381"/>
      <c r="RHA31" s="381"/>
      <c r="RHB31" s="381"/>
      <c r="RHC31" s="381"/>
      <c r="RHD31" s="381"/>
      <c r="RHE31" s="381"/>
      <c r="RHF31" s="381"/>
      <c r="RHG31" s="381"/>
      <c r="RHH31" s="381"/>
      <c r="RHI31" s="381"/>
      <c r="RHJ31" s="381"/>
      <c r="RHK31" s="381"/>
      <c r="RHL31" s="381"/>
      <c r="RHM31" s="381"/>
      <c r="RHN31" s="381"/>
      <c r="RHO31" s="381"/>
      <c r="RHP31" s="381"/>
      <c r="RHQ31" s="381"/>
      <c r="RHR31" s="381"/>
      <c r="RHS31" s="381"/>
      <c r="RHT31" s="381"/>
      <c r="RHU31" s="381"/>
      <c r="RHV31" s="381"/>
      <c r="RHW31" s="381"/>
      <c r="RHX31" s="381"/>
      <c r="RHY31" s="381"/>
      <c r="RHZ31" s="381"/>
      <c r="RIA31" s="381"/>
      <c r="RIB31" s="381"/>
      <c r="RIC31" s="381"/>
      <c r="RID31" s="381"/>
      <c r="RIE31" s="381"/>
      <c r="RIF31" s="381"/>
      <c r="RIG31" s="381"/>
      <c r="RIH31" s="381"/>
      <c r="RII31" s="381"/>
      <c r="RIJ31" s="381"/>
      <c r="RIK31" s="381"/>
      <c r="RIL31" s="381"/>
      <c r="RIM31" s="381"/>
      <c r="RIN31" s="381"/>
      <c r="RIO31" s="381"/>
      <c r="RIP31" s="381"/>
      <c r="RIQ31" s="381"/>
      <c r="RIR31" s="381"/>
      <c r="RIS31" s="381"/>
      <c r="RIT31" s="381"/>
      <c r="RIU31" s="381"/>
      <c r="RIV31" s="381"/>
      <c r="RIW31" s="381"/>
      <c r="RIX31" s="381"/>
      <c r="RIY31" s="381"/>
      <c r="RIZ31" s="381"/>
      <c r="RJA31" s="381"/>
      <c r="RJB31" s="381"/>
      <c r="RJC31" s="381"/>
      <c r="RJD31" s="381"/>
      <c r="RJE31" s="381"/>
      <c r="RJF31" s="381"/>
      <c r="RJG31" s="381"/>
      <c r="RJH31" s="381"/>
      <c r="RJI31" s="381"/>
      <c r="RJJ31" s="381"/>
      <c r="RJK31" s="381"/>
      <c r="RJL31" s="381"/>
      <c r="RJM31" s="381"/>
      <c r="RJN31" s="381"/>
      <c r="RJO31" s="381"/>
      <c r="RJP31" s="381"/>
      <c r="RJQ31" s="381"/>
      <c r="RJR31" s="381"/>
      <c r="RJS31" s="381"/>
      <c r="RJT31" s="381"/>
      <c r="RJU31" s="381"/>
      <c r="RJV31" s="381"/>
      <c r="RJW31" s="381"/>
      <c r="RJX31" s="381"/>
      <c r="RJY31" s="381"/>
      <c r="RJZ31" s="381"/>
      <c r="RKA31" s="381"/>
      <c r="RKB31" s="381"/>
      <c r="RKC31" s="381"/>
      <c r="RKD31" s="381"/>
      <c r="RKE31" s="381"/>
      <c r="RKF31" s="381"/>
      <c r="RKG31" s="381"/>
      <c r="RKH31" s="381"/>
      <c r="RKI31" s="381"/>
      <c r="RKJ31" s="381"/>
      <c r="RKK31" s="381"/>
      <c r="RKL31" s="381"/>
      <c r="RKM31" s="381"/>
      <c r="RKN31" s="381"/>
      <c r="RKO31" s="381"/>
      <c r="RKP31" s="381"/>
      <c r="RKQ31" s="381"/>
      <c r="RKR31" s="381"/>
      <c r="RKS31" s="381"/>
      <c r="RKT31" s="381"/>
      <c r="RKU31" s="381"/>
      <c r="RKV31" s="381"/>
      <c r="RKW31" s="381"/>
      <c r="RKX31" s="381"/>
      <c r="RKY31" s="381"/>
      <c r="RKZ31" s="381"/>
      <c r="RLA31" s="381"/>
      <c r="RLB31" s="381"/>
      <c r="RLC31" s="381"/>
      <c r="RLD31" s="381"/>
      <c r="RLE31" s="381"/>
      <c r="RLF31" s="381"/>
      <c r="RLG31" s="381"/>
      <c r="RLH31" s="381"/>
      <c r="RLI31" s="381"/>
      <c r="RLJ31" s="381"/>
      <c r="RLK31" s="381"/>
      <c r="RLL31" s="381"/>
      <c r="RLM31" s="381"/>
      <c r="RLN31" s="381"/>
      <c r="RLO31" s="381"/>
      <c r="RLP31" s="381"/>
      <c r="RLQ31" s="381"/>
      <c r="RLR31" s="381"/>
      <c r="RLS31" s="381"/>
      <c r="RLT31" s="381"/>
      <c r="RLU31" s="381"/>
      <c r="RLV31" s="381"/>
      <c r="RLW31" s="381"/>
      <c r="RLX31" s="381"/>
      <c r="RLY31" s="381"/>
      <c r="RLZ31" s="381"/>
      <c r="RMA31" s="381"/>
      <c r="RMB31" s="381"/>
      <c r="RMC31" s="381"/>
      <c r="RMD31" s="381"/>
      <c r="RME31" s="381"/>
      <c r="RMF31" s="381"/>
      <c r="RMG31" s="381"/>
      <c r="RMH31" s="381"/>
      <c r="RMI31" s="381"/>
      <c r="RMJ31" s="381"/>
      <c r="RMK31" s="381"/>
      <c r="RML31" s="381"/>
      <c r="RMM31" s="381"/>
      <c r="RMN31" s="381"/>
      <c r="RMO31" s="381"/>
      <c r="RMP31" s="381"/>
      <c r="RMQ31" s="381"/>
      <c r="RMR31" s="381"/>
      <c r="RMS31" s="381"/>
      <c r="RMT31" s="381"/>
      <c r="RMU31" s="381"/>
      <c r="RMV31" s="381"/>
      <c r="RMW31" s="381"/>
      <c r="RMX31" s="381"/>
      <c r="RMY31" s="381"/>
      <c r="RMZ31" s="381"/>
      <c r="RNA31" s="381"/>
      <c r="RNB31" s="381"/>
      <c r="RNC31" s="381"/>
      <c r="RND31" s="381"/>
      <c r="RNE31" s="381"/>
      <c r="RNF31" s="381"/>
      <c r="RNG31" s="381"/>
      <c r="RNH31" s="381"/>
      <c r="RNI31" s="381"/>
      <c r="RNJ31" s="381"/>
      <c r="RNK31" s="381"/>
      <c r="RNL31" s="381"/>
      <c r="RNM31" s="381"/>
      <c r="RNN31" s="381"/>
      <c r="RNO31" s="381"/>
      <c r="RNP31" s="381"/>
      <c r="RNQ31" s="381"/>
      <c r="RNR31" s="381"/>
      <c r="RNS31" s="381"/>
      <c r="RNT31" s="381"/>
      <c r="RNU31" s="381"/>
      <c r="RNV31" s="381"/>
      <c r="RNW31" s="381"/>
      <c r="RNX31" s="381"/>
      <c r="RNY31" s="381"/>
      <c r="RNZ31" s="381"/>
      <c r="ROA31" s="381"/>
      <c r="ROB31" s="381"/>
      <c r="ROC31" s="381"/>
      <c r="ROD31" s="381"/>
      <c r="ROE31" s="381"/>
      <c r="ROF31" s="381"/>
      <c r="ROG31" s="381"/>
      <c r="ROH31" s="381"/>
      <c r="ROI31" s="381"/>
      <c r="ROJ31" s="381"/>
      <c r="ROK31" s="381"/>
      <c r="ROL31" s="381"/>
      <c r="ROM31" s="381"/>
      <c r="RON31" s="381"/>
      <c r="ROO31" s="381"/>
      <c r="ROP31" s="381"/>
      <c r="ROQ31" s="381"/>
      <c r="ROR31" s="381"/>
      <c r="ROS31" s="381"/>
      <c r="ROT31" s="381"/>
      <c r="ROU31" s="381"/>
      <c r="ROV31" s="381"/>
      <c r="ROW31" s="381"/>
      <c r="ROX31" s="381"/>
      <c r="ROY31" s="381"/>
      <c r="ROZ31" s="381"/>
      <c r="RPA31" s="381"/>
      <c r="RPB31" s="381"/>
      <c r="RPC31" s="381"/>
      <c r="RPD31" s="381"/>
      <c r="RPE31" s="381"/>
      <c r="RPF31" s="381"/>
      <c r="RPG31" s="381"/>
      <c r="RPH31" s="381"/>
      <c r="RPI31" s="381"/>
      <c r="RPJ31" s="381"/>
      <c r="RPK31" s="381"/>
      <c r="RPL31" s="381"/>
      <c r="RPM31" s="381"/>
      <c r="RPN31" s="381"/>
      <c r="RPO31" s="381"/>
      <c r="RPP31" s="381"/>
      <c r="RPQ31" s="381"/>
      <c r="RPR31" s="381"/>
      <c r="RPS31" s="381"/>
      <c r="RPT31" s="381"/>
      <c r="RPU31" s="381"/>
      <c r="RPV31" s="381"/>
      <c r="RPW31" s="381"/>
      <c r="RPX31" s="381"/>
      <c r="RPY31" s="381"/>
      <c r="RPZ31" s="381"/>
      <c r="RQA31" s="381"/>
      <c r="RQB31" s="381"/>
      <c r="RQC31" s="381"/>
      <c r="RQD31" s="381"/>
      <c r="RQE31" s="381"/>
      <c r="RQF31" s="381"/>
      <c r="RQG31" s="381"/>
      <c r="RQH31" s="381"/>
      <c r="RQI31" s="381"/>
      <c r="RQJ31" s="381"/>
      <c r="RQK31" s="381"/>
      <c r="RQL31" s="381"/>
      <c r="RQM31" s="381"/>
      <c r="RQN31" s="381"/>
      <c r="RQO31" s="381"/>
      <c r="RQP31" s="381"/>
      <c r="RQQ31" s="381"/>
      <c r="RQR31" s="381"/>
      <c r="RQS31" s="381"/>
      <c r="RQT31" s="381"/>
      <c r="RQU31" s="381"/>
      <c r="RQV31" s="381"/>
      <c r="RQW31" s="381"/>
      <c r="RQX31" s="381"/>
      <c r="RQY31" s="381"/>
      <c r="RQZ31" s="381"/>
      <c r="RRA31" s="381"/>
      <c r="RRB31" s="381"/>
      <c r="RRC31" s="381"/>
      <c r="RRD31" s="381"/>
      <c r="RRE31" s="381"/>
      <c r="RRF31" s="381"/>
      <c r="RRG31" s="381"/>
      <c r="RRH31" s="381"/>
      <c r="RRI31" s="381"/>
      <c r="RRJ31" s="381"/>
      <c r="RRK31" s="381"/>
      <c r="RRL31" s="381"/>
      <c r="RRM31" s="381"/>
      <c r="RRN31" s="381"/>
      <c r="RRO31" s="381"/>
      <c r="RRP31" s="381"/>
      <c r="RRQ31" s="381"/>
      <c r="RRR31" s="381"/>
      <c r="RRS31" s="381"/>
      <c r="RRT31" s="381"/>
      <c r="RRU31" s="381"/>
      <c r="RRV31" s="381"/>
      <c r="RRW31" s="381"/>
      <c r="RRX31" s="381"/>
      <c r="RRY31" s="381"/>
      <c r="RRZ31" s="381"/>
      <c r="RSA31" s="381"/>
      <c r="RSB31" s="381"/>
      <c r="RSC31" s="381"/>
      <c r="RSD31" s="381"/>
      <c r="RSE31" s="381"/>
      <c r="RSF31" s="381"/>
      <c r="RSG31" s="381"/>
      <c r="RSH31" s="381"/>
      <c r="RSI31" s="381"/>
      <c r="RSJ31" s="381"/>
      <c r="RSK31" s="381"/>
      <c r="RSL31" s="381"/>
      <c r="RSM31" s="381"/>
      <c r="RSN31" s="381"/>
      <c r="RSO31" s="381"/>
      <c r="RSP31" s="381"/>
      <c r="RSQ31" s="381"/>
      <c r="RSR31" s="381"/>
      <c r="RSS31" s="381"/>
      <c r="RST31" s="381"/>
      <c r="RSU31" s="381"/>
      <c r="RSV31" s="381"/>
      <c r="RSW31" s="381"/>
      <c r="RSX31" s="381"/>
      <c r="RSY31" s="381"/>
      <c r="RSZ31" s="381"/>
      <c r="RTA31" s="381"/>
      <c r="RTB31" s="381"/>
      <c r="RTC31" s="381"/>
      <c r="RTD31" s="381"/>
      <c r="RTE31" s="381"/>
      <c r="RTF31" s="381"/>
      <c r="RTG31" s="381"/>
      <c r="RTH31" s="381"/>
      <c r="RTI31" s="381"/>
      <c r="RTJ31" s="381"/>
      <c r="RTK31" s="381"/>
      <c r="RTL31" s="381"/>
      <c r="RTM31" s="381"/>
      <c r="RTN31" s="381"/>
      <c r="RTO31" s="381"/>
      <c r="RTP31" s="381"/>
      <c r="RTQ31" s="381"/>
      <c r="RTR31" s="381"/>
      <c r="RTS31" s="381"/>
      <c r="RTT31" s="381"/>
      <c r="RTU31" s="381"/>
      <c r="RTV31" s="381"/>
      <c r="RTW31" s="381"/>
      <c r="RTX31" s="381"/>
      <c r="RTY31" s="381"/>
      <c r="RTZ31" s="381"/>
      <c r="RUA31" s="381"/>
      <c r="RUB31" s="381"/>
      <c r="RUC31" s="381"/>
      <c r="RUD31" s="381"/>
      <c r="RUE31" s="381"/>
      <c r="RUF31" s="381"/>
      <c r="RUG31" s="381"/>
      <c r="RUH31" s="381"/>
      <c r="RUI31" s="381"/>
      <c r="RUJ31" s="381"/>
      <c r="RUK31" s="381"/>
      <c r="RUL31" s="381"/>
      <c r="RUM31" s="381"/>
      <c r="RUN31" s="381"/>
      <c r="RUO31" s="381"/>
      <c r="RUP31" s="381"/>
      <c r="RUQ31" s="381"/>
      <c r="RUR31" s="381"/>
      <c r="RUS31" s="381"/>
      <c r="RUT31" s="381"/>
      <c r="RUU31" s="381"/>
      <c r="RUV31" s="381"/>
      <c r="RUW31" s="381"/>
      <c r="RUX31" s="381"/>
      <c r="RUY31" s="381"/>
      <c r="RUZ31" s="381"/>
      <c r="RVA31" s="381"/>
      <c r="RVB31" s="381"/>
      <c r="RVC31" s="381"/>
      <c r="RVD31" s="381"/>
      <c r="RVE31" s="381"/>
      <c r="RVF31" s="381"/>
      <c r="RVG31" s="381"/>
      <c r="RVH31" s="381"/>
      <c r="RVI31" s="381"/>
      <c r="RVJ31" s="381"/>
      <c r="RVK31" s="381"/>
      <c r="RVL31" s="381"/>
      <c r="RVM31" s="381"/>
      <c r="RVN31" s="381"/>
      <c r="RVO31" s="381"/>
      <c r="RVP31" s="381"/>
      <c r="RVQ31" s="381"/>
      <c r="RVR31" s="381"/>
      <c r="RVS31" s="381"/>
      <c r="RVT31" s="381"/>
      <c r="RVU31" s="381"/>
      <c r="RVV31" s="381"/>
      <c r="RVW31" s="381"/>
      <c r="RVX31" s="381"/>
      <c r="RVY31" s="381"/>
      <c r="RVZ31" s="381"/>
      <c r="RWA31" s="381"/>
      <c r="RWB31" s="381"/>
      <c r="RWC31" s="381"/>
      <c r="RWD31" s="381"/>
      <c r="RWE31" s="381"/>
      <c r="RWF31" s="381"/>
      <c r="RWG31" s="381"/>
      <c r="RWH31" s="381"/>
      <c r="RWI31" s="381"/>
      <c r="RWJ31" s="381"/>
      <c r="RWK31" s="381"/>
      <c r="RWL31" s="381"/>
      <c r="RWM31" s="381"/>
      <c r="RWN31" s="381"/>
      <c r="RWO31" s="381"/>
      <c r="RWP31" s="381"/>
      <c r="RWQ31" s="381"/>
      <c r="RWR31" s="381"/>
      <c r="RWS31" s="381"/>
      <c r="RWT31" s="381"/>
      <c r="RWU31" s="381"/>
      <c r="RWV31" s="381"/>
      <c r="RWW31" s="381"/>
      <c r="RWX31" s="381"/>
      <c r="RWY31" s="381"/>
      <c r="RWZ31" s="381"/>
      <c r="RXA31" s="381"/>
      <c r="RXB31" s="381"/>
      <c r="RXC31" s="381"/>
      <c r="RXD31" s="381"/>
      <c r="RXE31" s="381"/>
      <c r="RXF31" s="381"/>
      <c r="RXG31" s="381"/>
      <c r="RXH31" s="381"/>
      <c r="RXI31" s="381"/>
      <c r="RXJ31" s="381"/>
      <c r="RXK31" s="381"/>
      <c r="RXL31" s="381"/>
      <c r="RXM31" s="381"/>
      <c r="RXN31" s="381"/>
      <c r="RXO31" s="381"/>
      <c r="RXP31" s="381"/>
      <c r="RXQ31" s="381"/>
      <c r="RXR31" s="381"/>
      <c r="RXS31" s="381"/>
      <c r="RXT31" s="381"/>
      <c r="RXU31" s="381"/>
      <c r="RXV31" s="381"/>
      <c r="RXW31" s="381"/>
      <c r="RXX31" s="381"/>
      <c r="RXY31" s="381"/>
      <c r="RXZ31" s="381"/>
      <c r="RYA31" s="381"/>
      <c r="RYB31" s="381"/>
      <c r="RYC31" s="381"/>
      <c r="RYD31" s="381"/>
      <c r="RYE31" s="381"/>
      <c r="RYF31" s="381"/>
      <c r="RYG31" s="381"/>
      <c r="RYH31" s="381"/>
      <c r="RYI31" s="381"/>
      <c r="RYJ31" s="381"/>
      <c r="RYK31" s="381"/>
      <c r="RYL31" s="381"/>
      <c r="RYM31" s="381"/>
      <c r="RYN31" s="381"/>
      <c r="RYO31" s="381"/>
      <c r="RYP31" s="381"/>
      <c r="RYQ31" s="381"/>
      <c r="RYR31" s="381"/>
      <c r="RYS31" s="381"/>
      <c r="RYT31" s="381"/>
      <c r="RYU31" s="381"/>
      <c r="RYV31" s="381"/>
      <c r="RYW31" s="381"/>
      <c r="RYX31" s="381"/>
      <c r="RYY31" s="381"/>
      <c r="RYZ31" s="381"/>
      <c r="RZA31" s="381"/>
      <c r="RZB31" s="381"/>
      <c r="RZC31" s="381"/>
      <c r="RZD31" s="381"/>
      <c r="RZE31" s="381"/>
      <c r="RZF31" s="381"/>
      <c r="RZG31" s="381"/>
      <c r="RZH31" s="381"/>
      <c r="RZI31" s="381"/>
      <c r="RZJ31" s="381"/>
      <c r="RZK31" s="381"/>
      <c r="RZL31" s="381"/>
      <c r="RZM31" s="381"/>
      <c r="RZN31" s="381"/>
      <c r="RZO31" s="381"/>
      <c r="RZP31" s="381"/>
      <c r="RZQ31" s="381"/>
      <c r="RZR31" s="381"/>
      <c r="RZS31" s="381"/>
      <c r="RZT31" s="381"/>
      <c r="RZU31" s="381"/>
      <c r="RZV31" s="381"/>
      <c r="RZW31" s="381"/>
      <c r="RZX31" s="381"/>
      <c r="RZY31" s="381"/>
      <c r="RZZ31" s="381"/>
      <c r="SAA31" s="381"/>
      <c r="SAB31" s="381"/>
      <c r="SAC31" s="381"/>
      <c r="SAD31" s="381"/>
      <c r="SAE31" s="381"/>
      <c r="SAF31" s="381"/>
      <c r="SAG31" s="381"/>
      <c r="SAH31" s="381"/>
      <c r="SAI31" s="381"/>
      <c r="SAJ31" s="381"/>
      <c r="SAK31" s="381"/>
      <c r="SAL31" s="381"/>
      <c r="SAM31" s="381"/>
      <c r="SAN31" s="381"/>
      <c r="SAO31" s="381"/>
      <c r="SAP31" s="381"/>
      <c r="SAQ31" s="381"/>
      <c r="SAR31" s="381"/>
      <c r="SAS31" s="381"/>
      <c r="SAT31" s="381"/>
      <c r="SAU31" s="381"/>
      <c r="SAV31" s="381"/>
      <c r="SAW31" s="381"/>
      <c r="SAX31" s="381"/>
      <c r="SAY31" s="381"/>
      <c r="SAZ31" s="381"/>
      <c r="SBA31" s="381"/>
      <c r="SBB31" s="381"/>
      <c r="SBC31" s="381"/>
      <c r="SBD31" s="381"/>
      <c r="SBE31" s="381"/>
      <c r="SBF31" s="381"/>
      <c r="SBG31" s="381"/>
      <c r="SBH31" s="381"/>
      <c r="SBI31" s="381"/>
      <c r="SBJ31" s="381"/>
      <c r="SBK31" s="381"/>
      <c r="SBL31" s="381"/>
      <c r="SBM31" s="381"/>
      <c r="SBN31" s="381"/>
      <c r="SBO31" s="381"/>
      <c r="SBP31" s="381"/>
      <c r="SBQ31" s="381"/>
      <c r="SBR31" s="381"/>
      <c r="SBS31" s="381"/>
      <c r="SBT31" s="381"/>
      <c r="SBU31" s="381"/>
      <c r="SBV31" s="381"/>
      <c r="SBW31" s="381"/>
      <c r="SBX31" s="381"/>
      <c r="SBY31" s="381"/>
      <c r="SBZ31" s="381"/>
      <c r="SCA31" s="381"/>
      <c r="SCB31" s="381"/>
      <c r="SCC31" s="381"/>
      <c r="SCD31" s="381"/>
      <c r="SCE31" s="381"/>
      <c r="SCF31" s="381"/>
      <c r="SCG31" s="381"/>
      <c r="SCH31" s="381"/>
      <c r="SCI31" s="381"/>
      <c r="SCJ31" s="381"/>
      <c r="SCK31" s="381"/>
      <c r="SCL31" s="381"/>
      <c r="SCM31" s="381"/>
      <c r="SCN31" s="381"/>
      <c r="SCO31" s="381"/>
      <c r="SCP31" s="381"/>
      <c r="SCQ31" s="381"/>
      <c r="SCR31" s="381"/>
      <c r="SCS31" s="381"/>
      <c r="SCT31" s="381"/>
      <c r="SCU31" s="381"/>
      <c r="SCV31" s="381"/>
      <c r="SCW31" s="381"/>
      <c r="SCX31" s="381"/>
      <c r="SCY31" s="381"/>
      <c r="SCZ31" s="381"/>
      <c r="SDA31" s="381"/>
      <c r="SDB31" s="381"/>
      <c r="SDC31" s="381"/>
      <c r="SDD31" s="381"/>
      <c r="SDE31" s="381"/>
      <c r="SDF31" s="381"/>
      <c r="SDG31" s="381"/>
      <c r="SDH31" s="381"/>
      <c r="SDI31" s="381"/>
      <c r="SDJ31" s="381"/>
      <c r="SDK31" s="381"/>
      <c r="SDL31" s="381"/>
      <c r="SDM31" s="381"/>
      <c r="SDN31" s="381"/>
      <c r="SDO31" s="381"/>
      <c r="SDP31" s="381"/>
      <c r="SDQ31" s="381"/>
      <c r="SDR31" s="381"/>
      <c r="SDS31" s="381"/>
      <c r="SDT31" s="381"/>
      <c r="SDU31" s="381"/>
      <c r="SDV31" s="381"/>
      <c r="SDW31" s="381"/>
      <c r="SDX31" s="381"/>
      <c r="SDY31" s="381"/>
      <c r="SDZ31" s="381"/>
      <c r="SEA31" s="381"/>
      <c r="SEB31" s="381"/>
      <c r="SEC31" s="381"/>
      <c r="SED31" s="381"/>
      <c r="SEE31" s="381"/>
      <c r="SEF31" s="381"/>
      <c r="SEG31" s="381"/>
      <c r="SEH31" s="381"/>
      <c r="SEI31" s="381"/>
      <c r="SEJ31" s="381"/>
      <c r="SEK31" s="381"/>
      <c r="SEL31" s="381"/>
      <c r="SEM31" s="381"/>
      <c r="SEN31" s="381"/>
      <c r="SEO31" s="381"/>
      <c r="SEP31" s="381"/>
      <c r="SEQ31" s="381"/>
      <c r="SER31" s="381"/>
      <c r="SES31" s="381"/>
      <c r="SET31" s="381"/>
      <c r="SEU31" s="381"/>
      <c r="SEV31" s="381"/>
      <c r="SEW31" s="381"/>
      <c r="SEX31" s="381"/>
      <c r="SEY31" s="381"/>
      <c r="SEZ31" s="381"/>
      <c r="SFA31" s="381"/>
      <c r="SFB31" s="381"/>
      <c r="SFC31" s="381"/>
      <c r="SFD31" s="381"/>
      <c r="SFE31" s="381"/>
      <c r="SFF31" s="381"/>
      <c r="SFG31" s="381"/>
      <c r="SFH31" s="381"/>
      <c r="SFI31" s="381"/>
      <c r="SFJ31" s="381"/>
      <c r="SFK31" s="381"/>
      <c r="SFL31" s="381"/>
      <c r="SFM31" s="381"/>
      <c r="SFN31" s="381"/>
      <c r="SFO31" s="381"/>
      <c r="SFP31" s="381"/>
      <c r="SFQ31" s="381"/>
      <c r="SFR31" s="381"/>
      <c r="SFS31" s="381"/>
      <c r="SFT31" s="381"/>
      <c r="SFU31" s="381"/>
      <c r="SFV31" s="381"/>
      <c r="SFW31" s="381"/>
      <c r="SFX31" s="381"/>
      <c r="SFY31" s="381"/>
      <c r="SFZ31" s="381"/>
      <c r="SGA31" s="381"/>
      <c r="SGB31" s="381"/>
      <c r="SGC31" s="381"/>
      <c r="SGD31" s="381"/>
      <c r="SGE31" s="381"/>
      <c r="SGF31" s="381"/>
      <c r="SGG31" s="381"/>
      <c r="SGH31" s="381"/>
      <c r="SGI31" s="381"/>
      <c r="SGJ31" s="381"/>
      <c r="SGK31" s="381"/>
      <c r="SGL31" s="381"/>
      <c r="SGM31" s="381"/>
      <c r="SGN31" s="381"/>
      <c r="SGO31" s="381"/>
      <c r="SGP31" s="381"/>
      <c r="SGQ31" s="381"/>
      <c r="SGR31" s="381"/>
      <c r="SGS31" s="381"/>
      <c r="SGT31" s="381"/>
      <c r="SGU31" s="381"/>
      <c r="SGV31" s="381"/>
      <c r="SGW31" s="381"/>
      <c r="SGX31" s="381"/>
      <c r="SGY31" s="381"/>
      <c r="SGZ31" s="381"/>
      <c r="SHA31" s="381"/>
      <c r="SHB31" s="381"/>
      <c r="SHC31" s="381"/>
      <c r="SHD31" s="381"/>
      <c r="SHE31" s="381"/>
      <c r="SHF31" s="381"/>
      <c r="SHG31" s="381"/>
      <c r="SHH31" s="381"/>
      <c r="SHI31" s="381"/>
      <c r="SHJ31" s="381"/>
      <c r="SHK31" s="381"/>
      <c r="SHL31" s="381"/>
      <c r="SHM31" s="381"/>
      <c r="SHN31" s="381"/>
      <c r="SHO31" s="381"/>
      <c r="SHP31" s="381"/>
      <c r="SHQ31" s="381"/>
      <c r="SHR31" s="381"/>
      <c r="SHS31" s="381"/>
      <c r="SHT31" s="381"/>
      <c r="SHU31" s="381"/>
      <c r="SHV31" s="381"/>
      <c r="SHW31" s="381"/>
      <c r="SHX31" s="381"/>
      <c r="SHY31" s="381"/>
      <c r="SHZ31" s="381"/>
      <c r="SIA31" s="381"/>
      <c r="SIB31" s="381"/>
      <c r="SIC31" s="381"/>
      <c r="SID31" s="381"/>
      <c r="SIE31" s="381"/>
      <c r="SIF31" s="381"/>
      <c r="SIG31" s="381"/>
      <c r="SIH31" s="381"/>
      <c r="SII31" s="381"/>
      <c r="SIJ31" s="381"/>
      <c r="SIK31" s="381"/>
      <c r="SIL31" s="381"/>
      <c r="SIM31" s="381"/>
      <c r="SIN31" s="381"/>
      <c r="SIO31" s="381"/>
      <c r="SIP31" s="381"/>
      <c r="SIQ31" s="381"/>
      <c r="SIR31" s="381"/>
      <c r="SIS31" s="381"/>
      <c r="SIT31" s="381"/>
      <c r="SIU31" s="381"/>
      <c r="SIV31" s="381"/>
      <c r="SIW31" s="381"/>
      <c r="SIX31" s="381"/>
      <c r="SIY31" s="381"/>
      <c r="SIZ31" s="381"/>
      <c r="SJA31" s="381"/>
      <c r="SJB31" s="381"/>
      <c r="SJC31" s="381"/>
      <c r="SJD31" s="381"/>
      <c r="SJE31" s="381"/>
      <c r="SJF31" s="381"/>
      <c r="SJG31" s="381"/>
      <c r="SJH31" s="381"/>
      <c r="SJI31" s="381"/>
      <c r="SJJ31" s="381"/>
      <c r="SJK31" s="381"/>
      <c r="SJL31" s="381"/>
      <c r="SJM31" s="381"/>
      <c r="SJN31" s="381"/>
      <c r="SJO31" s="381"/>
      <c r="SJP31" s="381"/>
      <c r="SJQ31" s="381"/>
      <c r="SJR31" s="381"/>
      <c r="SJS31" s="381"/>
      <c r="SJT31" s="381"/>
      <c r="SJU31" s="381"/>
      <c r="SJV31" s="381"/>
      <c r="SJW31" s="381"/>
      <c r="SJX31" s="381"/>
      <c r="SJY31" s="381"/>
      <c r="SJZ31" s="381"/>
      <c r="SKA31" s="381"/>
      <c r="SKB31" s="381"/>
      <c r="SKC31" s="381"/>
      <c r="SKD31" s="381"/>
      <c r="SKE31" s="381"/>
      <c r="SKF31" s="381"/>
      <c r="SKG31" s="381"/>
      <c r="SKH31" s="381"/>
      <c r="SKI31" s="381"/>
      <c r="SKJ31" s="381"/>
      <c r="SKK31" s="381"/>
      <c r="SKL31" s="381"/>
      <c r="SKM31" s="381"/>
      <c r="SKN31" s="381"/>
      <c r="SKO31" s="381"/>
      <c r="SKP31" s="381"/>
      <c r="SKQ31" s="381"/>
      <c r="SKR31" s="381"/>
      <c r="SKS31" s="381"/>
      <c r="SKT31" s="381"/>
      <c r="SKU31" s="381"/>
      <c r="SKV31" s="381"/>
      <c r="SKW31" s="381"/>
      <c r="SKX31" s="381"/>
      <c r="SKY31" s="381"/>
      <c r="SKZ31" s="381"/>
      <c r="SLA31" s="381"/>
      <c r="SLB31" s="381"/>
      <c r="SLC31" s="381"/>
      <c r="SLD31" s="381"/>
      <c r="SLE31" s="381"/>
      <c r="SLF31" s="381"/>
      <c r="SLG31" s="381"/>
      <c r="SLH31" s="381"/>
      <c r="SLI31" s="381"/>
      <c r="SLJ31" s="381"/>
      <c r="SLK31" s="381"/>
      <c r="SLL31" s="381"/>
      <c r="SLM31" s="381"/>
      <c r="SLN31" s="381"/>
      <c r="SLO31" s="381"/>
      <c r="SLP31" s="381"/>
      <c r="SLQ31" s="381"/>
      <c r="SLR31" s="381"/>
      <c r="SLS31" s="381"/>
      <c r="SLT31" s="381"/>
      <c r="SLU31" s="381"/>
      <c r="SLV31" s="381"/>
      <c r="SLW31" s="381"/>
      <c r="SLX31" s="381"/>
      <c r="SLY31" s="381"/>
      <c r="SLZ31" s="381"/>
      <c r="SMA31" s="381"/>
      <c r="SMB31" s="381"/>
      <c r="SMC31" s="381"/>
      <c r="SMD31" s="381"/>
      <c r="SME31" s="381"/>
      <c r="SMF31" s="381"/>
      <c r="SMG31" s="381"/>
      <c r="SMH31" s="381"/>
      <c r="SMI31" s="381"/>
      <c r="SMJ31" s="381"/>
      <c r="SMK31" s="381"/>
      <c r="SML31" s="381"/>
      <c r="SMM31" s="381"/>
      <c r="SMN31" s="381"/>
      <c r="SMO31" s="381"/>
      <c r="SMP31" s="381"/>
      <c r="SMQ31" s="381"/>
      <c r="SMR31" s="381"/>
      <c r="SMS31" s="381"/>
      <c r="SMT31" s="381"/>
      <c r="SMU31" s="381"/>
      <c r="SMV31" s="381"/>
      <c r="SMW31" s="381"/>
      <c r="SMX31" s="381"/>
      <c r="SMY31" s="381"/>
      <c r="SMZ31" s="381"/>
      <c r="SNA31" s="381"/>
      <c r="SNB31" s="381"/>
      <c r="SNC31" s="381"/>
      <c r="SND31" s="381"/>
      <c r="SNE31" s="381"/>
      <c r="SNF31" s="381"/>
      <c r="SNG31" s="381"/>
      <c r="SNH31" s="381"/>
      <c r="SNI31" s="381"/>
      <c r="SNJ31" s="381"/>
      <c r="SNK31" s="381"/>
      <c r="SNL31" s="381"/>
      <c r="SNM31" s="381"/>
      <c r="SNN31" s="381"/>
      <c r="SNO31" s="381"/>
      <c r="SNP31" s="381"/>
      <c r="SNQ31" s="381"/>
      <c r="SNR31" s="381"/>
      <c r="SNS31" s="381"/>
      <c r="SNT31" s="381"/>
      <c r="SNU31" s="381"/>
      <c r="SNV31" s="381"/>
      <c r="SNW31" s="381"/>
      <c r="SNX31" s="381"/>
      <c r="SNY31" s="381"/>
      <c r="SNZ31" s="381"/>
      <c r="SOA31" s="381"/>
      <c r="SOB31" s="381"/>
      <c r="SOC31" s="381"/>
      <c r="SOD31" s="381"/>
      <c r="SOE31" s="381"/>
      <c r="SOF31" s="381"/>
      <c r="SOG31" s="381"/>
      <c r="SOH31" s="381"/>
      <c r="SOI31" s="381"/>
      <c r="SOJ31" s="381"/>
      <c r="SOK31" s="381"/>
      <c r="SOL31" s="381"/>
      <c r="SOM31" s="381"/>
      <c r="SON31" s="381"/>
      <c r="SOO31" s="381"/>
      <c r="SOP31" s="381"/>
      <c r="SOQ31" s="381"/>
      <c r="SOR31" s="381"/>
      <c r="SOS31" s="381"/>
      <c r="SOT31" s="381"/>
      <c r="SOU31" s="381"/>
      <c r="SOV31" s="381"/>
      <c r="SOW31" s="381"/>
      <c r="SOX31" s="381"/>
      <c r="SOY31" s="381"/>
      <c r="SOZ31" s="381"/>
      <c r="SPA31" s="381"/>
      <c r="SPB31" s="381"/>
      <c r="SPC31" s="381"/>
      <c r="SPD31" s="381"/>
      <c r="SPE31" s="381"/>
      <c r="SPF31" s="381"/>
      <c r="SPG31" s="381"/>
      <c r="SPH31" s="381"/>
      <c r="SPI31" s="381"/>
      <c r="SPJ31" s="381"/>
      <c r="SPK31" s="381"/>
      <c r="SPL31" s="381"/>
      <c r="SPM31" s="381"/>
      <c r="SPN31" s="381"/>
      <c r="SPO31" s="381"/>
      <c r="SPP31" s="381"/>
      <c r="SPQ31" s="381"/>
      <c r="SPR31" s="381"/>
      <c r="SPS31" s="381"/>
      <c r="SPT31" s="381"/>
      <c r="SPU31" s="381"/>
      <c r="SPV31" s="381"/>
      <c r="SPW31" s="381"/>
      <c r="SPX31" s="381"/>
      <c r="SPY31" s="381"/>
      <c r="SPZ31" s="381"/>
      <c r="SQA31" s="381"/>
      <c r="SQB31" s="381"/>
      <c r="SQC31" s="381"/>
      <c r="SQD31" s="381"/>
      <c r="SQE31" s="381"/>
      <c r="SQF31" s="381"/>
      <c r="SQG31" s="381"/>
      <c r="SQH31" s="381"/>
      <c r="SQI31" s="381"/>
      <c r="SQJ31" s="381"/>
      <c r="SQK31" s="381"/>
      <c r="SQL31" s="381"/>
      <c r="SQM31" s="381"/>
      <c r="SQN31" s="381"/>
      <c r="SQO31" s="381"/>
      <c r="SQP31" s="381"/>
      <c r="SQQ31" s="381"/>
      <c r="SQR31" s="381"/>
      <c r="SQS31" s="381"/>
      <c r="SQT31" s="381"/>
      <c r="SQU31" s="381"/>
      <c r="SQV31" s="381"/>
      <c r="SQW31" s="381"/>
      <c r="SQX31" s="381"/>
      <c r="SQY31" s="381"/>
      <c r="SQZ31" s="381"/>
      <c r="SRA31" s="381"/>
      <c r="SRB31" s="381"/>
      <c r="SRC31" s="381"/>
      <c r="SRD31" s="381"/>
      <c r="SRE31" s="381"/>
      <c r="SRF31" s="381"/>
      <c r="SRG31" s="381"/>
      <c r="SRH31" s="381"/>
      <c r="SRI31" s="381"/>
      <c r="SRJ31" s="381"/>
      <c r="SRK31" s="381"/>
      <c r="SRL31" s="381"/>
      <c r="SRM31" s="381"/>
      <c r="SRN31" s="381"/>
      <c r="SRO31" s="381"/>
      <c r="SRP31" s="381"/>
      <c r="SRQ31" s="381"/>
      <c r="SRR31" s="381"/>
      <c r="SRS31" s="381"/>
      <c r="SRT31" s="381"/>
      <c r="SRU31" s="381"/>
      <c r="SRV31" s="381"/>
      <c r="SRW31" s="381"/>
      <c r="SRX31" s="381"/>
      <c r="SRY31" s="381"/>
      <c r="SRZ31" s="381"/>
      <c r="SSA31" s="381"/>
      <c r="SSB31" s="381"/>
      <c r="SSC31" s="381"/>
      <c r="SSD31" s="381"/>
      <c r="SSE31" s="381"/>
      <c r="SSF31" s="381"/>
      <c r="SSG31" s="381"/>
      <c r="SSH31" s="381"/>
      <c r="SSI31" s="381"/>
      <c r="SSJ31" s="381"/>
      <c r="SSK31" s="381"/>
      <c r="SSL31" s="381"/>
      <c r="SSM31" s="381"/>
      <c r="SSN31" s="381"/>
      <c r="SSO31" s="381"/>
      <c r="SSP31" s="381"/>
      <c r="SSQ31" s="381"/>
      <c r="SSR31" s="381"/>
      <c r="SSS31" s="381"/>
      <c r="SST31" s="381"/>
      <c r="SSU31" s="381"/>
      <c r="SSV31" s="381"/>
      <c r="SSW31" s="381"/>
      <c r="SSX31" s="381"/>
      <c r="SSY31" s="381"/>
      <c r="SSZ31" s="381"/>
      <c r="STA31" s="381"/>
      <c r="STB31" s="381"/>
      <c r="STC31" s="381"/>
      <c r="STD31" s="381"/>
      <c r="STE31" s="381"/>
      <c r="STF31" s="381"/>
      <c r="STG31" s="381"/>
      <c r="STH31" s="381"/>
      <c r="STI31" s="381"/>
      <c r="STJ31" s="381"/>
      <c r="STK31" s="381"/>
      <c r="STL31" s="381"/>
      <c r="STM31" s="381"/>
      <c r="STN31" s="381"/>
      <c r="STO31" s="381"/>
      <c r="STP31" s="381"/>
      <c r="STQ31" s="381"/>
      <c r="STR31" s="381"/>
      <c r="STS31" s="381"/>
      <c r="STT31" s="381"/>
      <c r="STU31" s="381"/>
      <c r="STV31" s="381"/>
      <c r="STW31" s="381"/>
      <c r="STX31" s="381"/>
      <c r="STY31" s="381"/>
      <c r="STZ31" s="381"/>
      <c r="SUA31" s="381"/>
      <c r="SUB31" s="381"/>
      <c r="SUC31" s="381"/>
      <c r="SUD31" s="381"/>
      <c r="SUE31" s="381"/>
      <c r="SUF31" s="381"/>
      <c r="SUG31" s="381"/>
      <c r="SUH31" s="381"/>
      <c r="SUI31" s="381"/>
      <c r="SUJ31" s="381"/>
      <c r="SUK31" s="381"/>
      <c r="SUL31" s="381"/>
      <c r="SUM31" s="381"/>
      <c r="SUN31" s="381"/>
      <c r="SUO31" s="381"/>
      <c r="SUP31" s="381"/>
      <c r="SUQ31" s="381"/>
      <c r="SUR31" s="381"/>
      <c r="SUS31" s="381"/>
      <c r="SUT31" s="381"/>
      <c r="SUU31" s="381"/>
      <c r="SUV31" s="381"/>
      <c r="SUW31" s="381"/>
      <c r="SUX31" s="381"/>
      <c r="SUY31" s="381"/>
      <c r="SUZ31" s="381"/>
      <c r="SVA31" s="381"/>
      <c r="SVB31" s="381"/>
      <c r="SVC31" s="381"/>
      <c r="SVD31" s="381"/>
      <c r="SVE31" s="381"/>
      <c r="SVF31" s="381"/>
      <c r="SVG31" s="381"/>
      <c r="SVH31" s="381"/>
      <c r="SVI31" s="381"/>
      <c r="SVJ31" s="381"/>
      <c r="SVK31" s="381"/>
      <c r="SVL31" s="381"/>
      <c r="SVM31" s="381"/>
      <c r="SVN31" s="381"/>
      <c r="SVO31" s="381"/>
      <c r="SVP31" s="381"/>
      <c r="SVQ31" s="381"/>
      <c r="SVR31" s="381"/>
      <c r="SVS31" s="381"/>
      <c r="SVT31" s="381"/>
      <c r="SVU31" s="381"/>
      <c r="SVV31" s="381"/>
      <c r="SVW31" s="381"/>
      <c r="SVX31" s="381"/>
      <c r="SVY31" s="381"/>
      <c r="SVZ31" s="381"/>
      <c r="SWA31" s="381"/>
      <c r="SWB31" s="381"/>
      <c r="SWC31" s="381"/>
      <c r="SWD31" s="381"/>
      <c r="SWE31" s="381"/>
      <c r="SWF31" s="381"/>
      <c r="SWG31" s="381"/>
      <c r="SWH31" s="381"/>
      <c r="SWI31" s="381"/>
      <c r="SWJ31" s="381"/>
      <c r="SWK31" s="381"/>
      <c r="SWL31" s="381"/>
      <c r="SWM31" s="381"/>
      <c r="SWN31" s="381"/>
      <c r="SWO31" s="381"/>
      <c r="SWP31" s="381"/>
      <c r="SWQ31" s="381"/>
      <c r="SWR31" s="381"/>
      <c r="SWS31" s="381"/>
      <c r="SWT31" s="381"/>
      <c r="SWU31" s="381"/>
      <c r="SWV31" s="381"/>
      <c r="SWW31" s="381"/>
      <c r="SWX31" s="381"/>
      <c r="SWY31" s="381"/>
      <c r="SWZ31" s="381"/>
      <c r="SXA31" s="381"/>
      <c r="SXB31" s="381"/>
      <c r="SXC31" s="381"/>
      <c r="SXD31" s="381"/>
      <c r="SXE31" s="381"/>
      <c r="SXF31" s="381"/>
      <c r="SXG31" s="381"/>
      <c r="SXH31" s="381"/>
      <c r="SXI31" s="381"/>
      <c r="SXJ31" s="381"/>
      <c r="SXK31" s="381"/>
      <c r="SXL31" s="381"/>
      <c r="SXM31" s="381"/>
      <c r="SXN31" s="381"/>
      <c r="SXO31" s="381"/>
      <c r="SXP31" s="381"/>
      <c r="SXQ31" s="381"/>
      <c r="SXR31" s="381"/>
      <c r="SXS31" s="381"/>
      <c r="SXT31" s="381"/>
      <c r="SXU31" s="381"/>
      <c r="SXV31" s="381"/>
      <c r="SXW31" s="381"/>
      <c r="SXX31" s="381"/>
      <c r="SXY31" s="381"/>
      <c r="SXZ31" s="381"/>
      <c r="SYA31" s="381"/>
      <c r="SYB31" s="381"/>
      <c r="SYC31" s="381"/>
      <c r="SYD31" s="381"/>
      <c r="SYE31" s="381"/>
      <c r="SYF31" s="381"/>
      <c r="SYG31" s="381"/>
      <c r="SYH31" s="381"/>
      <c r="SYI31" s="381"/>
      <c r="SYJ31" s="381"/>
      <c r="SYK31" s="381"/>
      <c r="SYL31" s="381"/>
      <c r="SYM31" s="381"/>
      <c r="SYN31" s="381"/>
      <c r="SYO31" s="381"/>
      <c r="SYP31" s="381"/>
      <c r="SYQ31" s="381"/>
      <c r="SYR31" s="381"/>
      <c r="SYS31" s="381"/>
      <c r="SYT31" s="381"/>
      <c r="SYU31" s="381"/>
      <c r="SYV31" s="381"/>
      <c r="SYW31" s="381"/>
      <c r="SYX31" s="381"/>
      <c r="SYY31" s="381"/>
      <c r="SYZ31" s="381"/>
      <c r="SZA31" s="381"/>
      <c r="SZB31" s="381"/>
      <c r="SZC31" s="381"/>
      <c r="SZD31" s="381"/>
      <c r="SZE31" s="381"/>
      <c r="SZF31" s="381"/>
      <c r="SZG31" s="381"/>
      <c r="SZH31" s="381"/>
      <c r="SZI31" s="381"/>
      <c r="SZJ31" s="381"/>
      <c r="SZK31" s="381"/>
      <c r="SZL31" s="381"/>
      <c r="SZM31" s="381"/>
      <c r="SZN31" s="381"/>
      <c r="SZO31" s="381"/>
      <c r="SZP31" s="381"/>
      <c r="SZQ31" s="381"/>
      <c r="SZR31" s="381"/>
      <c r="SZS31" s="381"/>
      <c r="SZT31" s="381"/>
      <c r="SZU31" s="381"/>
      <c r="SZV31" s="381"/>
      <c r="SZW31" s="381"/>
      <c r="SZX31" s="381"/>
      <c r="SZY31" s="381"/>
      <c r="SZZ31" s="381"/>
      <c r="TAA31" s="381"/>
      <c r="TAB31" s="381"/>
      <c r="TAC31" s="381"/>
      <c r="TAD31" s="381"/>
      <c r="TAE31" s="381"/>
      <c r="TAF31" s="381"/>
      <c r="TAG31" s="381"/>
      <c r="TAH31" s="381"/>
      <c r="TAI31" s="381"/>
      <c r="TAJ31" s="381"/>
      <c r="TAK31" s="381"/>
      <c r="TAL31" s="381"/>
      <c r="TAM31" s="381"/>
      <c r="TAN31" s="381"/>
      <c r="TAO31" s="381"/>
      <c r="TAP31" s="381"/>
      <c r="TAQ31" s="381"/>
      <c r="TAR31" s="381"/>
      <c r="TAS31" s="381"/>
      <c r="TAT31" s="381"/>
      <c r="TAU31" s="381"/>
      <c r="TAV31" s="381"/>
      <c r="TAW31" s="381"/>
      <c r="TAX31" s="381"/>
      <c r="TAY31" s="381"/>
      <c r="TAZ31" s="381"/>
      <c r="TBA31" s="381"/>
      <c r="TBB31" s="381"/>
      <c r="TBC31" s="381"/>
      <c r="TBD31" s="381"/>
      <c r="TBE31" s="381"/>
      <c r="TBF31" s="381"/>
      <c r="TBG31" s="381"/>
      <c r="TBH31" s="381"/>
      <c r="TBI31" s="381"/>
      <c r="TBJ31" s="381"/>
      <c r="TBK31" s="381"/>
      <c r="TBL31" s="381"/>
      <c r="TBM31" s="381"/>
      <c r="TBN31" s="381"/>
      <c r="TBO31" s="381"/>
      <c r="TBP31" s="381"/>
      <c r="TBQ31" s="381"/>
      <c r="TBR31" s="381"/>
      <c r="TBS31" s="381"/>
      <c r="TBT31" s="381"/>
      <c r="TBU31" s="381"/>
      <c r="TBV31" s="381"/>
      <c r="TBW31" s="381"/>
      <c r="TBX31" s="381"/>
      <c r="TBY31" s="381"/>
      <c r="TBZ31" s="381"/>
      <c r="TCA31" s="381"/>
      <c r="TCB31" s="381"/>
      <c r="TCC31" s="381"/>
      <c r="TCD31" s="381"/>
      <c r="TCE31" s="381"/>
      <c r="TCF31" s="381"/>
      <c r="TCG31" s="381"/>
      <c r="TCH31" s="381"/>
      <c r="TCI31" s="381"/>
      <c r="TCJ31" s="381"/>
      <c r="TCK31" s="381"/>
      <c r="TCL31" s="381"/>
      <c r="TCM31" s="381"/>
      <c r="TCN31" s="381"/>
      <c r="TCO31" s="381"/>
      <c r="TCP31" s="381"/>
      <c r="TCQ31" s="381"/>
      <c r="TCR31" s="381"/>
      <c r="TCS31" s="381"/>
      <c r="TCT31" s="381"/>
      <c r="TCU31" s="381"/>
      <c r="TCV31" s="381"/>
      <c r="TCW31" s="381"/>
      <c r="TCX31" s="381"/>
      <c r="TCY31" s="381"/>
      <c r="TCZ31" s="381"/>
      <c r="TDA31" s="381"/>
      <c r="TDB31" s="381"/>
      <c r="TDC31" s="381"/>
      <c r="TDD31" s="381"/>
      <c r="TDE31" s="381"/>
      <c r="TDF31" s="381"/>
      <c r="TDG31" s="381"/>
      <c r="TDH31" s="381"/>
      <c r="TDI31" s="381"/>
      <c r="TDJ31" s="381"/>
      <c r="TDK31" s="381"/>
      <c r="TDL31" s="381"/>
      <c r="TDM31" s="381"/>
      <c r="TDN31" s="381"/>
      <c r="TDO31" s="381"/>
      <c r="TDP31" s="381"/>
      <c r="TDQ31" s="381"/>
      <c r="TDR31" s="381"/>
      <c r="TDS31" s="381"/>
      <c r="TDT31" s="381"/>
      <c r="TDU31" s="381"/>
      <c r="TDV31" s="381"/>
      <c r="TDW31" s="381"/>
      <c r="TDX31" s="381"/>
      <c r="TDY31" s="381"/>
      <c r="TDZ31" s="381"/>
      <c r="TEA31" s="381"/>
      <c r="TEB31" s="381"/>
      <c r="TEC31" s="381"/>
      <c r="TED31" s="381"/>
      <c r="TEE31" s="381"/>
      <c r="TEF31" s="381"/>
      <c r="TEG31" s="381"/>
      <c r="TEH31" s="381"/>
      <c r="TEI31" s="381"/>
      <c r="TEJ31" s="381"/>
      <c r="TEK31" s="381"/>
      <c r="TEL31" s="381"/>
      <c r="TEM31" s="381"/>
      <c r="TEN31" s="381"/>
      <c r="TEO31" s="381"/>
      <c r="TEP31" s="381"/>
      <c r="TEQ31" s="381"/>
      <c r="TER31" s="381"/>
      <c r="TES31" s="381"/>
      <c r="TET31" s="381"/>
      <c r="TEU31" s="381"/>
      <c r="TEV31" s="381"/>
      <c r="TEW31" s="381"/>
      <c r="TEX31" s="381"/>
      <c r="TEY31" s="381"/>
      <c r="TEZ31" s="381"/>
      <c r="TFA31" s="381"/>
      <c r="TFB31" s="381"/>
      <c r="TFC31" s="381"/>
      <c r="TFD31" s="381"/>
      <c r="TFE31" s="381"/>
      <c r="TFF31" s="381"/>
      <c r="TFG31" s="381"/>
      <c r="TFH31" s="381"/>
      <c r="TFI31" s="381"/>
      <c r="TFJ31" s="381"/>
      <c r="TFK31" s="381"/>
      <c r="TFL31" s="381"/>
      <c r="TFM31" s="381"/>
      <c r="TFN31" s="381"/>
      <c r="TFO31" s="381"/>
      <c r="TFP31" s="381"/>
      <c r="TFQ31" s="381"/>
      <c r="TFR31" s="381"/>
      <c r="TFS31" s="381"/>
      <c r="TFT31" s="381"/>
      <c r="TFU31" s="381"/>
      <c r="TFV31" s="381"/>
      <c r="TFW31" s="381"/>
      <c r="TFX31" s="381"/>
      <c r="TFY31" s="381"/>
      <c r="TFZ31" s="381"/>
      <c r="TGA31" s="381"/>
      <c r="TGB31" s="381"/>
      <c r="TGC31" s="381"/>
      <c r="TGD31" s="381"/>
      <c r="TGE31" s="381"/>
      <c r="TGF31" s="381"/>
      <c r="TGG31" s="381"/>
      <c r="TGH31" s="381"/>
      <c r="TGI31" s="381"/>
      <c r="TGJ31" s="381"/>
      <c r="TGK31" s="381"/>
      <c r="TGL31" s="381"/>
      <c r="TGM31" s="381"/>
      <c r="TGN31" s="381"/>
      <c r="TGO31" s="381"/>
      <c r="TGP31" s="381"/>
      <c r="TGQ31" s="381"/>
      <c r="TGR31" s="381"/>
      <c r="TGS31" s="381"/>
      <c r="TGT31" s="381"/>
      <c r="TGU31" s="381"/>
      <c r="TGV31" s="381"/>
      <c r="TGW31" s="381"/>
      <c r="TGX31" s="381"/>
      <c r="TGY31" s="381"/>
      <c r="TGZ31" s="381"/>
      <c r="THA31" s="381"/>
      <c r="THB31" s="381"/>
      <c r="THC31" s="381"/>
      <c r="THD31" s="381"/>
      <c r="THE31" s="381"/>
      <c r="THF31" s="381"/>
      <c r="THG31" s="381"/>
      <c r="THH31" s="381"/>
      <c r="THI31" s="381"/>
      <c r="THJ31" s="381"/>
      <c r="THK31" s="381"/>
      <c r="THL31" s="381"/>
      <c r="THM31" s="381"/>
      <c r="THN31" s="381"/>
      <c r="THO31" s="381"/>
      <c r="THP31" s="381"/>
      <c r="THQ31" s="381"/>
      <c r="THR31" s="381"/>
      <c r="THS31" s="381"/>
      <c r="THT31" s="381"/>
      <c r="THU31" s="381"/>
      <c r="THV31" s="381"/>
      <c r="THW31" s="381"/>
      <c r="THX31" s="381"/>
      <c r="THY31" s="381"/>
      <c r="THZ31" s="381"/>
      <c r="TIA31" s="381"/>
      <c r="TIB31" s="381"/>
      <c r="TIC31" s="381"/>
      <c r="TID31" s="381"/>
      <c r="TIE31" s="381"/>
      <c r="TIF31" s="381"/>
      <c r="TIG31" s="381"/>
      <c r="TIH31" s="381"/>
      <c r="TII31" s="381"/>
      <c r="TIJ31" s="381"/>
      <c r="TIK31" s="381"/>
      <c r="TIL31" s="381"/>
      <c r="TIM31" s="381"/>
      <c r="TIN31" s="381"/>
      <c r="TIO31" s="381"/>
      <c r="TIP31" s="381"/>
      <c r="TIQ31" s="381"/>
      <c r="TIR31" s="381"/>
      <c r="TIS31" s="381"/>
      <c r="TIT31" s="381"/>
      <c r="TIU31" s="381"/>
      <c r="TIV31" s="381"/>
      <c r="TIW31" s="381"/>
      <c r="TIX31" s="381"/>
      <c r="TIY31" s="381"/>
      <c r="TIZ31" s="381"/>
      <c r="TJA31" s="381"/>
      <c r="TJB31" s="381"/>
      <c r="TJC31" s="381"/>
      <c r="TJD31" s="381"/>
      <c r="TJE31" s="381"/>
      <c r="TJF31" s="381"/>
      <c r="TJG31" s="381"/>
      <c r="TJH31" s="381"/>
      <c r="TJI31" s="381"/>
      <c r="TJJ31" s="381"/>
      <c r="TJK31" s="381"/>
      <c r="TJL31" s="381"/>
      <c r="TJM31" s="381"/>
      <c r="TJN31" s="381"/>
      <c r="TJO31" s="381"/>
      <c r="TJP31" s="381"/>
      <c r="TJQ31" s="381"/>
      <c r="TJR31" s="381"/>
      <c r="TJS31" s="381"/>
      <c r="TJT31" s="381"/>
      <c r="TJU31" s="381"/>
      <c r="TJV31" s="381"/>
      <c r="TJW31" s="381"/>
      <c r="TJX31" s="381"/>
      <c r="TJY31" s="381"/>
      <c r="TJZ31" s="381"/>
      <c r="TKA31" s="381"/>
      <c r="TKB31" s="381"/>
      <c r="TKC31" s="381"/>
      <c r="TKD31" s="381"/>
      <c r="TKE31" s="381"/>
      <c r="TKF31" s="381"/>
      <c r="TKG31" s="381"/>
      <c r="TKH31" s="381"/>
      <c r="TKI31" s="381"/>
      <c r="TKJ31" s="381"/>
      <c r="TKK31" s="381"/>
      <c r="TKL31" s="381"/>
      <c r="TKM31" s="381"/>
      <c r="TKN31" s="381"/>
      <c r="TKO31" s="381"/>
      <c r="TKP31" s="381"/>
      <c r="TKQ31" s="381"/>
      <c r="TKR31" s="381"/>
      <c r="TKS31" s="381"/>
      <c r="TKT31" s="381"/>
      <c r="TKU31" s="381"/>
      <c r="TKV31" s="381"/>
      <c r="TKW31" s="381"/>
      <c r="TKX31" s="381"/>
      <c r="TKY31" s="381"/>
      <c r="TKZ31" s="381"/>
      <c r="TLA31" s="381"/>
      <c r="TLB31" s="381"/>
      <c r="TLC31" s="381"/>
      <c r="TLD31" s="381"/>
      <c r="TLE31" s="381"/>
      <c r="TLF31" s="381"/>
      <c r="TLG31" s="381"/>
      <c r="TLH31" s="381"/>
      <c r="TLI31" s="381"/>
      <c r="TLJ31" s="381"/>
      <c r="TLK31" s="381"/>
      <c r="TLL31" s="381"/>
      <c r="TLM31" s="381"/>
      <c r="TLN31" s="381"/>
      <c r="TLO31" s="381"/>
      <c r="TLP31" s="381"/>
      <c r="TLQ31" s="381"/>
      <c r="TLR31" s="381"/>
      <c r="TLS31" s="381"/>
      <c r="TLT31" s="381"/>
      <c r="TLU31" s="381"/>
      <c r="TLV31" s="381"/>
      <c r="TLW31" s="381"/>
      <c r="TLX31" s="381"/>
      <c r="TLY31" s="381"/>
      <c r="TLZ31" s="381"/>
      <c r="TMA31" s="381"/>
      <c r="TMB31" s="381"/>
      <c r="TMC31" s="381"/>
      <c r="TMD31" s="381"/>
      <c r="TME31" s="381"/>
      <c r="TMF31" s="381"/>
      <c r="TMG31" s="381"/>
      <c r="TMH31" s="381"/>
      <c r="TMI31" s="381"/>
      <c r="TMJ31" s="381"/>
      <c r="TMK31" s="381"/>
      <c r="TML31" s="381"/>
      <c r="TMM31" s="381"/>
      <c r="TMN31" s="381"/>
      <c r="TMO31" s="381"/>
      <c r="TMP31" s="381"/>
      <c r="TMQ31" s="381"/>
      <c r="TMR31" s="381"/>
      <c r="TMS31" s="381"/>
      <c r="TMT31" s="381"/>
      <c r="TMU31" s="381"/>
      <c r="TMV31" s="381"/>
      <c r="TMW31" s="381"/>
      <c r="TMX31" s="381"/>
      <c r="TMY31" s="381"/>
      <c r="TMZ31" s="381"/>
      <c r="TNA31" s="381"/>
      <c r="TNB31" s="381"/>
      <c r="TNC31" s="381"/>
      <c r="TND31" s="381"/>
      <c r="TNE31" s="381"/>
      <c r="TNF31" s="381"/>
      <c r="TNG31" s="381"/>
      <c r="TNH31" s="381"/>
      <c r="TNI31" s="381"/>
      <c r="TNJ31" s="381"/>
      <c r="TNK31" s="381"/>
      <c r="TNL31" s="381"/>
      <c r="TNM31" s="381"/>
      <c r="TNN31" s="381"/>
      <c r="TNO31" s="381"/>
      <c r="TNP31" s="381"/>
      <c r="TNQ31" s="381"/>
      <c r="TNR31" s="381"/>
      <c r="TNS31" s="381"/>
      <c r="TNT31" s="381"/>
      <c r="TNU31" s="381"/>
      <c r="TNV31" s="381"/>
      <c r="TNW31" s="381"/>
      <c r="TNX31" s="381"/>
      <c r="TNY31" s="381"/>
      <c r="TNZ31" s="381"/>
      <c r="TOA31" s="381"/>
      <c r="TOB31" s="381"/>
      <c r="TOC31" s="381"/>
      <c r="TOD31" s="381"/>
      <c r="TOE31" s="381"/>
      <c r="TOF31" s="381"/>
      <c r="TOG31" s="381"/>
      <c r="TOH31" s="381"/>
      <c r="TOI31" s="381"/>
      <c r="TOJ31" s="381"/>
      <c r="TOK31" s="381"/>
      <c r="TOL31" s="381"/>
      <c r="TOM31" s="381"/>
      <c r="TON31" s="381"/>
      <c r="TOO31" s="381"/>
      <c r="TOP31" s="381"/>
      <c r="TOQ31" s="381"/>
      <c r="TOR31" s="381"/>
      <c r="TOS31" s="381"/>
      <c r="TOT31" s="381"/>
      <c r="TOU31" s="381"/>
      <c r="TOV31" s="381"/>
      <c r="TOW31" s="381"/>
      <c r="TOX31" s="381"/>
      <c r="TOY31" s="381"/>
      <c r="TOZ31" s="381"/>
      <c r="TPA31" s="381"/>
      <c r="TPB31" s="381"/>
      <c r="TPC31" s="381"/>
      <c r="TPD31" s="381"/>
      <c r="TPE31" s="381"/>
      <c r="TPF31" s="381"/>
      <c r="TPG31" s="381"/>
      <c r="TPH31" s="381"/>
      <c r="TPI31" s="381"/>
      <c r="TPJ31" s="381"/>
      <c r="TPK31" s="381"/>
      <c r="TPL31" s="381"/>
      <c r="TPM31" s="381"/>
      <c r="TPN31" s="381"/>
      <c r="TPO31" s="381"/>
      <c r="TPP31" s="381"/>
      <c r="TPQ31" s="381"/>
      <c r="TPR31" s="381"/>
      <c r="TPS31" s="381"/>
      <c r="TPT31" s="381"/>
      <c r="TPU31" s="381"/>
      <c r="TPV31" s="381"/>
      <c r="TPW31" s="381"/>
      <c r="TPX31" s="381"/>
      <c r="TPY31" s="381"/>
      <c r="TPZ31" s="381"/>
      <c r="TQA31" s="381"/>
      <c r="TQB31" s="381"/>
      <c r="TQC31" s="381"/>
      <c r="TQD31" s="381"/>
      <c r="TQE31" s="381"/>
      <c r="TQF31" s="381"/>
      <c r="TQG31" s="381"/>
      <c r="TQH31" s="381"/>
      <c r="TQI31" s="381"/>
      <c r="TQJ31" s="381"/>
      <c r="TQK31" s="381"/>
      <c r="TQL31" s="381"/>
      <c r="TQM31" s="381"/>
      <c r="TQN31" s="381"/>
      <c r="TQO31" s="381"/>
      <c r="TQP31" s="381"/>
      <c r="TQQ31" s="381"/>
      <c r="TQR31" s="381"/>
      <c r="TQS31" s="381"/>
      <c r="TQT31" s="381"/>
      <c r="TQU31" s="381"/>
      <c r="TQV31" s="381"/>
      <c r="TQW31" s="381"/>
      <c r="TQX31" s="381"/>
      <c r="TQY31" s="381"/>
      <c r="TQZ31" s="381"/>
      <c r="TRA31" s="381"/>
      <c r="TRB31" s="381"/>
      <c r="TRC31" s="381"/>
      <c r="TRD31" s="381"/>
      <c r="TRE31" s="381"/>
      <c r="TRF31" s="381"/>
      <c r="TRG31" s="381"/>
      <c r="TRH31" s="381"/>
      <c r="TRI31" s="381"/>
      <c r="TRJ31" s="381"/>
      <c r="TRK31" s="381"/>
      <c r="TRL31" s="381"/>
      <c r="TRM31" s="381"/>
      <c r="TRN31" s="381"/>
      <c r="TRO31" s="381"/>
      <c r="TRP31" s="381"/>
      <c r="TRQ31" s="381"/>
      <c r="TRR31" s="381"/>
      <c r="TRS31" s="381"/>
      <c r="TRT31" s="381"/>
      <c r="TRU31" s="381"/>
      <c r="TRV31" s="381"/>
      <c r="TRW31" s="381"/>
      <c r="TRX31" s="381"/>
      <c r="TRY31" s="381"/>
      <c r="TRZ31" s="381"/>
      <c r="TSA31" s="381"/>
      <c r="TSB31" s="381"/>
      <c r="TSC31" s="381"/>
      <c r="TSD31" s="381"/>
      <c r="TSE31" s="381"/>
      <c r="TSF31" s="381"/>
      <c r="TSG31" s="381"/>
      <c r="TSH31" s="381"/>
      <c r="TSI31" s="381"/>
      <c r="TSJ31" s="381"/>
      <c r="TSK31" s="381"/>
      <c r="TSL31" s="381"/>
      <c r="TSM31" s="381"/>
      <c r="TSN31" s="381"/>
      <c r="TSO31" s="381"/>
      <c r="TSP31" s="381"/>
      <c r="TSQ31" s="381"/>
      <c r="TSR31" s="381"/>
      <c r="TSS31" s="381"/>
      <c r="TST31" s="381"/>
      <c r="TSU31" s="381"/>
      <c r="TSV31" s="381"/>
      <c r="TSW31" s="381"/>
      <c r="TSX31" s="381"/>
      <c r="TSY31" s="381"/>
      <c r="TSZ31" s="381"/>
      <c r="TTA31" s="381"/>
      <c r="TTB31" s="381"/>
      <c r="TTC31" s="381"/>
      <c r="TTD31" s="381"/>
      <c r="TTE31" s="381"/>
      <c r="TTF31" s="381"/>
      <c r="TTG31" s="381"/>
      <c r="TTH31" s="381"/>
      <c r="TTI31" s="381"/>
      <c r="TTJ31" s="381"/>
      <c r="TTK31" s="381"/>
      <c r="TTL31" s="381"/>
      <c r="TTM31" s="381"/>
      <c r="TTN31" s="381"/>
      <c r="TTO31" s="381"/>
      <c r="TTP31" s="381"/>
      <c r="TTQ31" s="381"/>
      <c r="TTR31" s="381"/>
      <c r="TTS31" s="381"/>
      <c r="TTT31" s="381"/>
      <c r="TTU31" s="381"/>
      <c r="TTV31" s="381"/>
      <c r="TTW31" s="381"/>
      <c r="TTX31" s="381"/>
      <c r="TTY31" s="381"/>
      <c r="TTZ31" s="381"/>
      <c r="TUA31" s="381"/>
      <c r="TUB31" s="381"/>
      <c r="TUC31" s="381"/>
      <c r="TUD31" s="381"/>
      <c r="TUE31" s="381"/>
      <c r="TUF31" s="381"/>
      <c r="TUG31" s="381"/>
      <c r="TUH31" s="381"/>
      <c r="TUI31" s="381"/>
      <c r="TUJ31" s="381"/>
      <c r="TUK31" s="381"/>
      <c r="TUL31" s="381"/>
      <c r="TUM31" s="381"/>
      <c r="TUN31" s="381"/>
      <c r="TUO31" s="381"/>
      <c r="TUP31" s="381"/>
      <c r="TUQ31" s="381"/>
      <c r="TUR31" s="381"/>
      <c r="TUS31" s="381"/>
      <c r="TUT31" s="381"/>
      <c r="TUU31" s="381"/>
      <c r="TUV31" s="381"/>
      <c r="TUW31" s="381"/>
      <c r="TUX31" s="381"/>
      <c r="TUY31" s="381"/>
      <c r="TUZ31" s="381"/>
      <c r="TVA31" s="381"/>
      <c r="TVB31" s="381"/>
      <c r="TVC31" s="381"/>
      <c r="TVD31" s="381"/>
      <c r="TVE31" s="381"/>
      <c r="TVF31" s="381"/>
      <c r="TVG31" s="381"/>
      <c r="TVH31" s="381"/>
      <c r="TVI31" s="381"/>
      <c r="TVJ31" s="381"/>
      <c r="TVK31" s="381"/>
      <c r="TVL31" s="381"/>
      <c r="TVM31" s="381"/>
      <c r="TVN31" s="381"/>
      <c r="TVO31" s="381"/>
      <c r="TVP31" s="381"/>
      <c r="TVQ31" s="381"/>
      <c r="TVR31" s="381"/>
      <c r="TVS31" s="381"/>
      <c r="TVT31" s="381"/>
      <c r="TVU31" s="381"/>
      <c r="TVV31" s="381"/>
      <c r="TVW31" s="381"/>
      <c r="TVX31" s="381"/>
      <c r="TVY31" s="381"/>
      <c r="TVZ31" s="381"/>
      <c r="TWA31" s="381"/>
      <c r="TWB31" s="381"/>
      <c r="TWC31" s="381"/>
      <c r="TWD31" s="381"/>
      <c r="TWE31" s="381"/>
      <c r="TWF31" s="381"/>
      <c r="TWG31" s="381"/>
      <c r="TWH31" s="381"/>
      <c r="TWI31" s="381"/>
      <c r="TWJ31" s="381"/>
      <c r="TWK31" s="381"/>
      <c r="TWL31" s="381"/>
      <c r="TWM31" s="381"/>
      <c r="TWN31" s="381"/>
      <c r="TWO31" s="381"/>
      <c r="TWP31" s="381"/>
      <c r="TWQ31" s="381"/>
      <c r="TWR31" s="381"/>
      <c r="TWS31" s="381"/>
      <c r="TWT31" s="381"/>
      <c r="TWU31" s="381"/>
      <c r="TWV31" s="381"/>
      <c r="TWW31" s="381"/>
      <c r="TWX31" s="381"/>
      <c r="TWY31" s="381"/>
      <c r="TWZ31" s="381"/>
      <c r="TXA31" s="381"/>
      <c r="TXB31" s="381"/>
      <c r="TXC31" s="381"/>
      <c r="TXD31" s="381"/>
      <c r="TXE31" s="381"/>
      <c r="TXF31" s="381"/>
      <c r="TXG31" s="381"/>
      <c r="TXH31" s="381"/>
      <c r="TXI31" s="381"/>
      <c r="TXJ31" s="381"/>
      <c r="TXK31" s="381"/>
      <c r="TXL31" s="381"/>
      <c r="TXM31" s="381"/>
      <c r="TXN31" s="381"/>
      <c r="TXO31" s="381"/>
      <c r="TXP31" s="381"/>
      <c r="TXQ31" s="381"/>
      <c r="TXR31" s="381"/>
      <c r="TXS31" s="381"/>
      <c r="TXT31" s="381"/>
      <c r="TXU31" s="381"/>
      <c r="TXV31" s="381"/>
      <c r="TXW31" s="381"/>
      <c r="TXX31" s="381"/>
      <c r="TXY31" s="381"/>
      <c r="TXZ31" s="381"/>
      <c r="TYA31" s="381"/>
      <c r="TYB31" s="381"/>
      <c r="TYC31" s="381"/>
      <c r="TYD31" s="381"/>
      <c r="TYE31" s="381"/>
      <c r="TYF31" s="381"/>
      <c r="TYG31" s="381"/>
      <c r="TYH31" s="381"/>
      <c r="TYI31" s="381"/>
      <c r="TYJ31" s="381"/>
      <c r="TYK31" s="381"/>
      <c r="TYL31" s="381"/>
      <c r="TYM31" s="381"/>
      <c r="TYN31" s="381"/>
      <c r="TYO31" s="381"/>
      <c r="TYP31" s="381"/>
      <c r="TYQ31" s="381"/>
      <c r="TYR31" s="381"/>
      <c r="TYS31" s="381"/>
      <c r="TYT31" s="381"/>
      <c r="TYU31" s="381"/>
      <c r="TYV31" s="381"/>
      <c r="TYW31" s="381"/>
      <c r="TYX31" s="381"/>
      <c r="TYY31" s="381"/>
      <c r="TYZ31" s="381"/>
      <c r="TZA31" s="381"/>
      <c r="TZB31" s="381"/>
      <c r="TZC31" s="381"/>
      <c r="TZD31" s="381"/>
      <c r="TZE31" s="381"/>
      <c r="TZF31" s="381"/>
      <c r="TZG31" s="381"/>
      <c r="TZH31" s="381"/>
      <c r="TZI31" s="381"/>
      <c r="TZJ31" s="381"/>
      <c r="TZK31" s="381"/>
      <c r="TZL31" s="381"/>
      <c r="TZM31" s="381"/>
      <c r="TZN31" s="381"/>
      <c r="TZO31" s="381"/>
      <c r="TZP31" s="381"/>
      <c r="TZQ31" s="381"/>
      <c r="TZR31" s="381"/>
      <c r="TZS31" s="381"/>
      <c r="TZT31" s="381"/>
      <c r="TZU31" s="381"/>
      <c r="TZV31" s="381"/>
      <c r="TZW31" s="381"/>
      <c r="TZX31" s="381"/>
      <c r="TZY31" s="381"/>
      <c r="TZZ31" s="381"/>
      <c r="UAA31" s="381"/>
      <c r="UAB31" s="381"/>
      <c r="UAC31" s="381"/>
      <c r="UAD31" s="381"/>
      <c r="UAE31" s="381"/>
      <c r="UAF31" s="381"/>
      <c r="UAG31" s="381"/>
      <c r="UAH31" s="381"/>
      <c r="UAI31" s="381"/>
      <c r="UAJ31" s="381"/>
      <c r="UAK31" s="381"/>
      <c r="UAL31" s="381"/>
      <c r="UAM31" s="381"/>
      <c r="UAN31" s="381"/>
      <c r="UAO31" s="381"/>
      <c r="UAP31" s="381"/>
      <c r="UAQ31" s="381"/>
      <c r="UAR31" s="381"/>
      <c r="UAS31" s="381"/>
      <c r="UAT31" s="381"/>
      <c r="UAU31" s="381"/>
      <c r="UAV31" s="381"/>
      <c r="UAW31" s="381"/>
      <c r="UAX31" s="381"/>
      <c r="UAY31" s="381"/>
      <c r="UAZ31" s="381"/>
      <c r="UBA31" s="381"/>
      <c r="UBB31" s="381"/>
      <c r="UBC31" s="381"/>
      <c r="UBD31" s="381"/>
      <c r="UBE31" s="381"/>
      <c r="UBF31" s="381"/>
      <c r="UBG31" s="381"/>
      <c r="UBH31" s="381"/>
      <c r="UBI31" s="381"/>
      <c r="UBJ31" s="381"/>
      <c r="UBK31" s="381"/>
      <c r="UBL31" s="381"/>
      <c r="UBM31" s="381"/>
      <c r="UBN31" s="381"/>
      <c r="UBO31" s="381"/>
      <c r="UBP31" s="381"/>
      <c r="UBQ31" s="381"/>
      <c r="UBR31" s="381"/>
      <c r="UBS31" s="381"/>
      <c r="UBT31" s="381"/>
      <c r="UBU31" s="381"/>
      <c r="UBV31" s="381"/>
      <c r="UBW31" s="381"/>
      <c r="UBX31" s="381"/>
      <c r="UBY31" s="381"/>
      <c r="UBZ31" s="381"/>
      <c r="UCA31" s="381"/>
      <c r="UCB31" s="381"/>
      <c r="UCC31" s="381"/>
      <c r="UCD31" s="381"/>
      <c r="UCE31" s="381"/>
      <c r="UCF31" s="381"/>
      <c r="UCG31" s="381"/>
      <c r="UCH31" s="381"/>
      <c r="UCI31" s="381"/>
      <c r="UCJ31" s="381"/>
      <c r="UCK31" s="381"/>
      <c r="UCL31" s="381"/>
      <c r="UCM31" s="381"/>
      <c r="UCN31" s="381"/>
      <c r="UCO31" s="381"/>
      <c r="UCP31" s="381"/>
      <c r="UCQ31" s="381"/>
      <c r="UCR31" s="381"/>
      <c r="UCS31" s="381"/>
      <c r="UCT31" s="381"/>
      <c r="UCU31" s="381"/>
      <c r="UCV31" s="381"/>
      <c r="UCW31" s="381"/>
      <c r="UCX31" s="381"/>
      <c r="UCY31" s="381"/>
      <c r="UCZ31" s="381"/>
      <c r="UDA31" s="381"/>
      <c r="UDB31" s="381"/>
      <c r="UDC31" s="381"/>
      <c r="UDD31" s="381"/>
      <c r="UDE31" s="381"/>
      <c r="UDF31" s="381"/>
      <c r="UDG31" s="381"/>
      <c r="UDH31" s="381"/>
      <c r="UDI31" s="381"/>
      <c r="UDJ31" s="381"/>
      <c r="UDK31" s="381"/>
      <c r="UDL31" s="381"/>
      <c r="UDM31" s="381"/>
      <c r="UDN31" s="381"/>
      <c r="UDO31" s="381"/>
      <c r="UDP31" s="381"/>
      <c r="UDQ31" s="381"/>
      <c r="UDR31" s="381"/>
      <c r="UDS31" s="381"/>
      <c r="UDT31" s="381"/>
      <c r="UDU31" s="381"/>
      <c r="UDV31" s="381"/>
      <c r="UDW31" s="381"/>
      <c r="UDX31" s="381"/>
      <c r="UDY31" s="381"/>
      <c r="UDZ31" s="381"/>
      <c r="UEA31" s="381"/>
      <c r="UEB31" s="381"/>
      <c r="UEC31" s="381"/>
      <c r="UED31" s="381"/>
      <c r="UEE31" s="381"/>
      <c r="UEF31" s="381"/>
      <c r="UEG31" s="381"/>
      <c r="UEH31" s="381"/>
      <c r="UEI31" s="381"/>
      <c r="UEJ31" s="381"/>
      <c r="UEK31" s="381"/>
      <c r="UEL31" s="381"/>
      <c r="UEM31" s="381"/>
      <c r="UEN31" s="381"/>
      <c r="UEO31" s="381"/>
      <c r="UEP31" s="381"/>
      <c r="UEQ31" s="381"/>
      <c r="UER31" s="381"/>
      <c r="UES31" s="381"/>
      <c r="UET31" s="381"/>
      <c r="UEU31" s="381"/>
      <c r="UEV31" s="381"/>
      <c r="UEW31" s="381"/>
      <c r="UEX31" s="381"/>
      <c r="UEY31" s="381"/>
      <c r="UEZ31" s="381"/>
      <c r="UFA31" s="381"/>
      <c r="UFB31" s="381"/>
      <c r="UFC31" s="381"/>
      <c r="UFD31" s="381"/>
      <c r="UFE31" s="381"/>
      <c r="UFF31" s="381"/>
      <c r="UFG31" s="381"/>
      <c r="UFH31" s="381"/>
      <c r="UFI31" s="381"/>
      <c r="UFJ31" s="381"/>
      <c r="UFK31" s="381"/>
      <c r="UFL31" s="381"/>
      <c r="UFM31" s="381"/>
      <c r="UFN31" s="381"/>
      <c r="UFO31" s="381"/>
      <c r="UFP31" s="381"/>
      <c r="UFQ31" s="381"/>
      <c r="UFR31" s="381"/>
      <c r="UFS31" s="381"/>
      <c r="UFT31" s="381"/>
      <c r="UFU31" s="381"/>
      <c r="UFV31" s="381"/>
      <c r="UFW31" s="381"/>
      <c r="UFX31" s="381"/>
      <c r="UFY31" s="381"/>
      <c r="UFZ31" s="381"/>
      <c r="UGA31" s="381"/>
      <c r="UGB31" s="381"/>
      <c r="UGC31" s="381"/>
      <c r="UGD31" s="381"/>
      <c r="UGE31" s="381"/>
      <c r="UGF31" s="381"/>
      <c r="UGG31" s="381"/>
      <c r="UGH31" s="381"/>
      <c r="UGI31" s="381"/>
      <c r="UGJ31" s="381"/>
      <c r="UGK31" s="381"/>
      <c r="UGL31" s="381"/>
      <c r="UGM31" s="381"/>
      <c r="UGN31" s="381"/>
      <c r="UGO31" s="381"/>
      <c r="UGP31" s="381"/>
      <c r="UGQ31" s="381"/>
      <c r="UGR31" s="381"/>
      <c r="UGS31" s="381"/>
      <c r="UGT31" s="381"/>
      <c r="UGU31" s="381"/>
      <c r="UGV31" s="381"/>
      <c r="UGW31" s="381"/>
      <c r="UGX31" s="381"/>
      <c r="UGY31" s="381"/>
      <c r="UGZ31" s="381"/>
      <c r="UHA31" s="381"/>
      <c r="UHB31" s="381"/>
      <c r="UHC31" s="381"/>
      <c r="UHD31" s="381"/>
      <c r="UHE31" s="381"/>
      <c r="UHF31" s="381"/>
      <c r="UHG31" s="381"/>
      <c r="UHH31" s="381"/>
      <c r="UHI31" s="381"/>
      <c r="UHJ31" s="381"/>
      <c r="UHK31" s="381"/>
      <c r="UHL31" s="381"/>
      <c r="UHM31" s="381"/>
      <c r="UHN31" s="381"/>
      <c r="UHO31" s="381"/>
      <c r="UHP31" s="381"/>
      <c r="UHQ31" s="381"/>
      <c r="UHR31" s="381"/>
      <c r="UHS31" s="381"/>
      <c r="UHT31" s="381"/>
      <c r="UHU31" s="381"/>
      <c r="UHV31" s="381"/>
      <c r="UHW31" s="381"/>
      <c r="UHX31" s="381"/>
      <c r="UHY31" s="381"/>
      <c r="UHZ31" s="381"/>
      <c r="UIA31" s="381"/>
      <c r="UIB31" s="381"/>
      <c r="UIC31" s="381"/>
      <c r="UID31" s="381"/>
      <c r="UIE31" s="381"/>
      <c r="UIF31" s="381"/>
      <c r="UIG31" s="381"/>
      <c r="UIH31" s="381"/>
      <c r="UII31" s="381"/>
      <c r="UIJ31" s="381"/>
      <c r="UIK31" s="381"/>
      <c r="UIL31" s="381"/>
      <c r="UIM31" s="381"/>
      <c r="UIN31" s="381"/>
      <c r="UIO31" s="381"/>
      <c r="UIP31" s="381"/>
      <c r="UIQ31" s="381"/>
      <c r="UIR31" s="381"/>
      <c r="UIS31" s="381"/>
      <c r="UIT31" s="381"/>
      <c r="UIU31" s="381"/>
      <c r="UIV31" s="381"/>
      <c r="UIW31" s="381"/>
      <c r="UIX31" s="381"/>
      <c r="UIY31" s="381"/>
      <c r="UIZ31" s="381"/>
      <c r="UJA31" s="381"/>
      <c r="UJB31" s="381"/>
      <c r="UJC31" s="381"/>
      <c r="UJD31" s="381"/>
      <c r="UJE31" s="381"/>
      <c r="UJF31" s="381"/>
      <c r="UJG31" s="381"/>
      <c r="UJH31" s="381"/>
      <c r="UJI31" s="381"/>
      <c r="UJJ31" s="381"/>
      <c r="UJK31" s="381"/>
      <c r="UJL31" s="381"/>
      <c r="UJM31" s="381"/>
      <c r="UJN31" s="381"/>
      <c r="UJO31" s="381"/>
      <c r="UJP31" s="381"/>
      <c r="UJQ31" s="381"/>
      <c r="UJR31" s="381"/>
      <c r="UJS31" s="381"/>
      <c r="UJT31" s="381"/>
      <c r="UJU31" s="381"/>
      <c r="UJV31" s="381"/>
      <c r="UJW31" s="381"/>
      <c r="UJX31" s="381"/>
      <c r="UJY31" s="381"/>
      <c r="UJZ31" s="381"/>
      <c r="UKA31" s="381"/>
      <c r="UKB31" s="381"/>
      <c r="UKC31" s="381"/>
      <c r="UKD31" s="381"/>
      <c r="UKE31" s="381"/>
      <c r="UKF31" s="381"/>
      <c r="UKG31" s="381"/>
      <c r="UKH31" s="381"/>
      <c r="UKI31" s="381"/>
      <c r="UKJ31" s="381"/>
      <c r="UKK31" s="381"/>
      <c r="UKL31" s="381"/>
      <c r="UKM31" s="381"/>
      <c r="UKN31" s="381"/>
      <c r="UKO31" s="381"/>
      <c r="UKP31" s="381"/>
      <c r="UKQ31" s="381"/>
      <c r="UKR31" s="381"/>
      <c r="UKS31" s="381"/>
      <c r="UKT31" s="381"/>
      <c r="UKU31" s="381"/>
      <c r="UKV31" s="381"/>
      <c r="UKW31" s="381"/>
      <c r="UKX31" s="381"/>
      <c r="UKY31" s="381"/>
      <c r="UKZ31" s="381"/>
      <c r="ULA31" s="381"/>
      <c r="ULB31" s="381"/>
      <c r="ULC31" s="381"/>
      <c r="ULD31" s="381"/>
      <c r="ULE31" s="381"/>
      <c r="ULF31" s="381"/>
      <c r="ULG31" s="381"/>
      <c r="ULH31" s="381"/>
      <c r="ULI31" s="381"/>
      <c r="ULJ31" s="381"/>
      <c r="ULK31" s="381"/>
      <c r="ULL31" s="381"/>
      <c r="ULM31" s="381"/>
      <c r="ULN31" s="381"/>
      <c r="ULO31" s="381"/>
      <c r="ULP31" s="381"/>
      <c r="ULQ31" s="381"/>
      <c r="ULR31" s="381"/>
      <c r="ULS31" s="381"/>
      <c r="ULT31" s="381"/>
      <c r="ULU31" s="381"/>
      <c r="ULV31" s="381"/>
      <c r="ULW31" s="381"/>
      <c r="ULX31" s="381"/>
      <c r="ULY31" s="381"/>
      <c r="ULZ31" s="381"/>
      <c r="UMA31" s="381"/>
      <c r="UMB31" s="381"/>
      <c r="UMC31" s="381"/>
      <c r="UMD31" s="381"/>
      <c r="UME31" s="381"/>
      <c r="UMF31" s="381"/>
      <c r="UMG31" s="381"/>
      <c r="UMH31" s="381"/>
      <c r="UMI31" s="381"/>
      <c r="UMJ31" s="381"/>
      <c r="UMK31" s="381"/>
      <c r="UML31" s="381"/>
      <c r="UMM31" s="381"/>
      <c r="UMN31" s="381"/>
      <c r="UMO31" s="381"/>
      <c r="UMP31" s="381"/>
      <c r="UMQ31" s="381"/>
      <c r="UMR31" s="381"/>
      <c r="UMS31" s="381"/>
      <c r="UMT31" s="381"/>
      <c r="UMU31" s="381"/>
      <c r="UMV31" s="381"/>
      <c r="UMW31" s="381"/>
      <c r="UMX31" s="381"/>
      <c r="UMY31" s="381"/>
      <c r="UMZ31" s="381"/>
      <c r="UNA31" s="381"/>
      <c r="UNB31" s="381"/>
      <c r="UNC31" s="381"/>
      <c r="UND31" s="381"/>
      <c r="UNE31" s="381"/>
      <c r="UNF31" s="381"/>
      <c r="UNG31" s="381"/>
      <c r="UNH31" s="381"/>
      <c r="UNI31" s="381"/>
      <c r="UNJ31" s="381"/>
      <c r="UNK31" s="381"/>
      <c r="UNL31" s="381"/>
      <c r="UNM31" s="381"/>
      <c r="UNN31" s="381"/>
      <c r="UNO31" s="381"/>
      <c r="UNP31" s="381"/>
      <c r="UNQ31" s="381"/>
      <c r="UNR31" s="381"/>
      <c r="UNS31" s="381"/>
      <c r="UNT31" s="381"/>
      <c r="UNU31" s="381"/>
      <c r="UNV31" s="381"/>
      <c r="UNW31" s="381"/>
      <c r="UNX31" s="381"/>
      <c r="UNY31" s="381"/>
      <c r="UNZ31" s="381"/>
      <c r="UOA31" s="381"/>
      <c r="UOB31" s="381"/>
      <c r="UOC31" s="381"/>
      <c r="UOD31" s="381"/>
      <c r="UOE31" s="381"/>
      <c r="UOF31" s="381"/>
      <c r="UOG31" s="381"/>
      <c r="UOH31" s="381"/>
      <c r="UOI31" s="381"/>
      <c r="UOJ31" s="381"/>
      <c r="UOK31" s="381"/>
      <c r="UOL31" s="381"/>
      <c r="UOM31" s="381"/>
      <c r="UON31" s="381"/>
      <c r="UOO31" s="381"/>
      <c r="UOP31" s="381"/>
      <c r="UOQ31" s="381"/>
      <c r="UOR31" s="381"/>
      <c r="UOS31" s="381"/>
      <c r="UOT31" s="381"/>
      <c r="UOU31" s="381"/>
      <c r="UOV31" s="381"/>
      <c r="UOW31" s="381"/>
      <c r="UOX31" s="381"/>
      <c r="UOY31" s="381"/>
      <c r="UOZ31" s="381"/>
      <c r="UPA31" s="381"/>
      <c r="UPB31" s="381"/>
      <c r="UPC31" s="381"/>
      <c r="UPD31" s="381"/>
      <c r="UPE31" s="381"/>
      <c r="UPF31" s="381"/>
      <c r="UPG31" s="381"/>
      <c r="UPH31" s="381"/>
      <c r="UPI31" s="381"/>
      <c r="UPJ31" s="381"/>
      <c r="UPK31" s="381"/>
      <c r="UPL31" s="381"/>
      <c r="UPM31" s="381"/>
      <c r="UPN31" s="381"/>
      <c r="UPO31" s="381"/>
      <c r="UPP31" s="381"/>
      <c r="UPQ31" s="381"/>
      <c r="UPR31" s="381"/>
      <c r="UPS31" s="381"/>
      <c r="UPT31" s="381"/>
      <c r="UPU31" s="381"/>
      <c r="UPV31" s="381"/>
      <c r="UPW31" s="381"/>
      <c r="UPX31" s="381"/>
      <c r="UPY31" s="381"/>
      <c r="UPZ31" s="381"/>
      <c r="UQA31" s="381"/>
      <c r="UQB31" s="381"/>
      <c r="UQC31" s="381"/>
      <c r="UQD31" s="381"/>
      <c r="UQE31" s="381"/>
      <c r="UQF31" s="381"/>
      <c r="UQG31" s="381"/>
      <c r="UQH31" s="381"/>
      <c r="UQI31" s="381"/>
      <c r="UQJ31" s="381"/>
      <c r="UQK31" s="381"/>
      <c r="UQL31" s="381"/>
      <c r="UQM31" s="381"/>
      <c r="UQN31" s="381"/>
      <c r="UQO31" s="381"/>
      <c r="UQP31" s="381"/>
      <c r="UQQ31" s="381"/>
      <c r="UQR31" s="381"/>
      <c r="UQS31" s="381"/>
      <c r="UQT31" s="381"/>
      <c r="UQU31" s="381"/>
      <c r="UQV31" s="381"/>
      <c r="UQW31" s="381"/>
      <c r="UQX31" s="381"/>
      <c r="UQY31" s="381"/>
      <c r="UQZ31" s="381"/>
      <c r="URA31" s="381"/>
      <c r="URB31" s="381"/>
      <c r="URC31" s="381"/>
      <c r="URD31" s="381"/>
      <c r="URE31" s="381"/>
      <c r="URF31" s="381"/>
      <c r="URG31" s="381"/>
      <c r="URH31" s="381"/>
      <c r="URI31" s="381"/>
      <c r="URJ31" s="381"/>
      <c r="URK31" s="381"/>
      <c r="URL31" s="381"/>
      <c r="URM31" s="381"/>
      <c r="URN31" s="381"/>
      <c r="URO31" s="381"/>
      <c r="URP31" s="381"/>
      <c r="URQ31" s="381"/>
      <c r="URR31" s="381"/>
      <c r="URS31" s="381"/>
      <c r="URT31" s="381"/>
      <c r="URU31" s="381"/>
      <c r="URV31" s="381"/>
      <c r="URW31" s="381"/>
      <c r="URX31" s="381"/>
      <c r="URY31" s="381"/>
      <c r="URZ31" s="381"/>
      <c r="USA31" s="381"/>
      <c r="USB31" s="381"/>
      <c r="USC31" s="381"/>
      <c r="USD31" s="381"/>
      <c r="USE31" s="381"/>
      <c r="USF31" s="381"/>
      <c r="USG31" s="381"/>
      <c r="USH31" s="381"/>
      <c r="USI31" s="381"/>
      <c r="USJ31" s="381"/>
      <c r="USK31" s="381"/>
      <c r="USL31" s="381"/>
      <c r="USM31" s="381"/>
      <c r="USN31" s="381"/>
      <c r="USO31" s="381"/>
      <c r="USP31" s="381"/>
      <c r="USQ31" s="381"/>
      <c r="USR31" s="381"/>
      <c r="USS31" s="381"/>
      <c r="UST31" s="381"/>
      <c r="USU31" s="381"/>
      <c r="USV31" s="381"/>
      <c r="USW31" s="381"/>
      <c r="USX31" s="381"/>
      <c r="USY31" s="381"/>
      <c r="USZ31" s="381"/>
      <c r="UTA31" s="381"/>
      <c r="UTB31" s="381"/>
      <c r="UTC31" s="381"/>
      <c r="UTD31" s="381"/>
      <c r="UTE31" s="381"/>
      <c r="UTF31" s="381"/>
      <c r="UTG31" s="381"/>
      <c r="UTH31" s="381"/>
      <c r="UTI31" s="381"/>
      <c r="UTJ31" s="381"/>
      <c r="UTK31" s="381"/>
      <c r="UTL31" s="381"/>
      <c r="UTM31" s="381"/>
      <c r="UTN31" s="381"/>
      <c r="UTO31" s="381"/>
      <c r="UTP31" s="381"/>
      <c r="UTQ31" s="381"/>
      <c r="UTR31" s="381"/>
      <c r="UTS31" s="381"/>
      <c r="UTT31" s="381"/>
      <c r="UTU31" s="381"/>
      <c r="UTV31" s="381"/>
      <c r="UTW31" s="381"/>
      <c r="UTX31" s="381"/>
      <c r="UTY31" s="381"/>
      <c r="UTZ31" s="381"/>
      <c r="UUA31" s="381"/>
      <c r="UUB31" s="381"/>
      <c r="UUC31" s="381"/>
      <c r="UUD31" s="381"/>
      <c r="UUE31" s="381"/>
      <c r="UUF31" s="381"/>
      <c r="UUG31" s="381"/>
      <c r="UUH31" s="381"/>
      <c r="UUI31" s="381"/>
      <c r="UUJ31" s="381"/>
      <c r="UUK31" s="381"/>
      <c r="UUL31" s="381"/>
      <c r="UUM31" s="381"/>
      <c r="UUN31" s="381"/>
      <c r="UUO31" s="381"/>
      <c r="UUP31" s="381"/>
      <c r="UUQ31" s="381"/>
      <c r="UUR31" s="381"/>
      <c r="UUS31" s="381"/>
      <c r="UUT31" s="381"/>
      <c r="UUU31" s="381"/>
      <c r="UUV31" s="381"/>
      <c r="UUW31" s="381"/>
      <c r="UUX31" s="381"/>
      <c r="UUY31" s="381"/>
      <c r="UUZ31" s="381"/>
      <c r="UVA31" s="381"/>
      <c r="UVB31" s="381"/>
      <c r="UVC31" s="381"/>
      <c r="UVD31" s="381"/>
      <c r="UVE31" s="381"/>
      <c r="UVF31" s="381"/>
      <c r="UVG31" s="381"/>
      <c r="UVH31" s="381"/>
      <c r="UVI31" s="381"/>
      <c r="UVJ31" s="381"/>
      <c r="UVK31" s="381"/>
      <c r="UVL31" s="381"/>
      <c r="UVM31" s="381"/>
      <c r="UVN31" s="381"/>
      <c r="UVO31" s="381"/>
      <c r="UVP31" s="381"/>
      <c r="UVQ31" s="381"/>
      <c r="UVR31" s="381"/>
      <c r="UVS31" s="381"/>
      <c r="UVT31" s="381"/>
      <c r="UVU31" s="381"/>
      <c r="UVV31" s="381"/>
      <c r="UVW31" s="381"/>
      <c r="UVX31" s="381"/>
      <c r="UVY31" s="381"/>
      <c r="UVZ31" s="381"/>
      <c r="UWA31" s="381"/>
      <c r="UWB31" s="381"/>
      <c r="UWC31" s="381"/>
      <c r="UWD31" s="381"/>
      <c r="UWE31" s="381"/>
      <c r="UWF31" s="381"/>
      <c r="UWG31" s="381"/>
      <c r="UWH31" s="381"/>
      <c r="UWI31" s="381"/>
      <c r="UWJ31" s="381"/>
      <c r="UWK31" s="381"/>
      <c r="UWL31" s="381"/>
      <c r="UWM31" s="381"/>
      <c r="UWN31" s="381"/>
      <c r="UWO31" s="381"/>
      <c r="UWP31" s="381"/>
      <c r="UWQ31" s="381"/>
      <c r="UWR31" s="381"/>
      <c r="UWS31" s="381"/>
      <c r="UWT31" s="381"/>
      <c r="UWU31" s="381"/>
      <c r="UWV31" s="381"/>
      <c r="UWW31" s="381"/>
      <c r="UWX31" s="381"/>
      <c r="UWY31" s="381"/>
      <c r="UWZ31" s="381"/>
      <c r="UXA31" s="381"/>
      <c r="UXB31" s="381"/>
      <c r="UXC31" s="381"/>
      <c r="UXD31" s="381"/>
      <c r="UXE31" s="381"/>
      <c r="UXF31" s="381"/>
      <c r="UXG31" s="381"/>
      <c r="UXH31" s="381"/>
      <c r="UXI31" s="381"/>
      <c r="UXJ31" s="381"/>
      <c r="UXK31" s="381"/>
      <c r="UXL31" s="381"/>
      <c r="UXM31" s="381"/>
      <c r="UXN31" s="381"/>
      <c r="UXO31" s="381"/>
      <c r="UXP31" s="381"/>
      <c r="UXQ31" s="381"/>
      <c r="UXR31" s="381"/>
      <c r="UXS31" s="381"/>
      <c r="UXT31" s="381"/>
      <c r="UXU31" s="381"/>
      <c r="UXV31" s="381"/>
      <c r="UXW31" s="381"/>
      <c r="UXX31" s="381"/>
      <c r="UXY31" s="381"/>
      <c r="UXZ31" s="381"/>
      <c r="UYA31" s="381"/>
      <c r="UYB31" s="381"/>
      <c r="UYC31" s="381"/>
      <c r="UYD31" s="381"/>
      <c r="UYE31" s="381"/>
      <c r="UYF31" s="381"/>
      <c r="UYG31" s="381"/>
      <c r="UYH31" s="381"/>
      <c r="UYI31" s="381"/>
      <c r="UYJ31" s="381"/>
      <c r="UYK31" s="381"/>
      <c r="UYL31" s="381"/>
      <c r="UYM31" s="381"/>
      <c r="UYN31" s="381"/>
      <c r="UYO31" s="381"/>
      <c r="UYP31" s="381"/>
      <c r="UYQ31" s="381"/>
      <c r="UYR31" s="381"/>
      <c r="UYS31" s="381"/>
      <c r="UYT31" s="381"/>
      <c r="UYU31" s="381"/>
      <c r="UYV31" s="381"/>
      <c r="UYW31" s="381"/>
      <c r="UYX31" s="381"/>
      <c r="UYY31" s="381"/>
      <c r="UYZ31" s="381"/>
      <c r="UZA31" s="381"/>
      <c r="UZB31" s="381"/>
      <c r="UZC31" s="381"/>
      <c r="UZD31" s="381"/>
      <c r="UZE31" s="381"/>
      <c r="UZF31" s="381"/>
      <c r="UZG31" s="381"/>
      <c r="UZH31" s="381"/>
      <c r="UZI31" s="381"/>
      <c r="UZJ31" s="381"/>
      <c r="UZK31" s="381"/>
      <c r="UZL31" s="381"/>
      <c r="UZM31" s="381"/>
      <c r="UZN31" s="381"/>
      <c r="UZO31" s="381"/>
      <c r="UZP31" s="381"/>
      <c r="UZQ31" s="381"/>
      <c r="UZR31" s="381"/>
      <c r="UZS31" s="381"/>
      <c r="UZT31" s="381"/>
      <c r="UZU31" s="381"/>
      <c r="UZV31" s="381"/>
      <c r="UZW31" s="381"/>
      <c r="UZX31" s="381"/>
      <c r="UZY31" s="381"/>
      <c r="UZZ31" s="381"/>
      <c r="VAA31" s="381"/>
      <c r="VAB31" s="381"/>
      <c r="VAC31" s="381"/>
      <c r="VAD31" s="381"/>
      <c r="VAE31" s="381"/>
      <c r="VAF31" s="381"/>
      <c r="VAG31" s="381"/>
      <c r="VAH31" s="381"/>
      <c r="VAI31" s="381"/>
      <c r="VAJ31" s="381"/>
      <c r="VAK31" s="381"/>
      <c r="VAL31" s="381"/>
      <c r="VAM31" s="381"/>
      <c r="VAN31" s="381"/>
      <c r="VAO31" s="381"/>
      <c r="VAP31" s="381"/>
      <c r="VAQ31" s="381"/>
      <c r="VAR31" s="381"/>
      <c r="VAS31" s="381"/>
      <c r="VAT31" s="381"/>
      <c r="VAU31" s="381"/>
      <c r="VAV31" s="381"/>
      <c r="VAW31" s="381"/>
      <c r="VAX31" s="381"/>
      <c r="VAY31" s="381"/>
      <c r="VAZ31" s="381"/>
      <c r="VBA31" s="381"/>
      <c r="VBB31" s="381"/>
      <c r="VBC31" s="381"/>
      <c r="VBD31" s="381"/>
      <c r="VBE31" s="381"/>
      <c r="VBF31" s="381"/>
      <c r="VBG31" s="381"/>
      <c r="VBH31" s="381"/>
      <c r="VBI31" s="381"/>
      <c r="VBJ31" s="381"/>
      <c r="VBK31" s="381"/>
      <c r="VBL31" s="381"/>
      <c r="VBM31" s="381"/>
      <c r="VBN31" s="381"/>
      <c r="VBO31" s="381"/>
      <c r="VBP31" s="381"/>
      <c r="VBQ31" s="381"/>
      <c r="VBR31" s="381"/>
      <c r="VBS31" s="381"/>
      <c r="VBT31" s="381"/>
      <c r="VBU31" s="381"/>
      <c r="VBV31" s="381"/>
      <c r="VBW31" s="381"/>
      <c r="VBX31" s="381"/>
      <c r="VBY31" s="381"/>
      <c r="VBZ31" s="381"/>
      <c r="VCA31" s="381"/>
      <c r="VCB31" s="381"/>
      <c r="VCC31" s="381"/>
      <c r="VCD31" s="381"/>
      <c r="VCE31" s="381"/>
      <c r="VCF31" s="381"/>
      <c r="VCG31" s="381"/>
      <c r="VCH31" s="381"/>
      <c r="VCI31" s="381"/>
      <c r="VCJ31" s="381"/>
      <c r="VCK31" s="381"/>
      <c r="VCL31" s="381"/>
      <c r="VCM31" s="381"/>
      <c r="VCN31" s="381"/>
      <c r="VCO31" s="381"/>
      <c r="VCP31" s="381"/>
      <c r="VCQ31" s="381"/>
      <c r="VCR31" s="381"/>
      <c r="VCS31" s="381"/>
      <c r="VCT31" s="381"/>
      <c r="VCU31" s="381"/>
      <c r="VCV31" s="381"/>
      <c r="VCW31" s="381"/>
      <c r="VCX31" s="381"/>
      <c r="VCY31" s="381"/>
      <c r="VCZ31" s="381"/>
      <c r="VDA31" s="381"/>
      <c r="VDB31" s="381"/>
      <c r="VDC31" s="381"/>
      <c r="VDD31" s="381"/>
      <c r="VDE31" s="381"/>
      <c r="VDF31" s="381"/>
      <c r="VDG31" s="381"/>
      <c r="VDH31" s="381"/>
      <c r="VDI31" s="381"/>
      <c r="VDJ31" s="381"/>
      <c r="VDK31" s="381"/>
      <c r="VDL31" s="381"/>
      <c r="VDM31" s="381"/>
      <c r="VDN31" s="381"/>
      <c r="VDO31" s="381"/>
      <c r="VDP31" s="381"/>
      <c r="VDQ31" s="381"/>
      <c r="VDR31" s="381"/>
      <c r="VDS31" s="381"/>
      <c r="VDT31" s="381"/>
      <c r="VDU31" s="381"/>
      <c r="VDV31" s="381"/>
      <c r="VDW31" s="381"/>
      <c r="VDX31" s="381"/>
      <c r="VDY31" s="381"/>
      <c r="VDZ31" s="381"/>
      <c r="VEA31" s="381"/>
      <c r="VEB31" s="381"/>
      <c r="VEC31" s="381"/>
      <c r="VED31" s="381"/>
      <c r="VEE31" s="381"/>
      <c r="VEF31" s="381"/>
      <c r="VEG31" s="381"/>
      <c r="VEH31" s="381"/>
      <c r="VEI31" s="381"/>
      <c r="VEJ31" s="381"/>
      <c r="VEK31" s="381"/>
      <c r="VEL31" s="381"/>
      <c r="VEM31" s="381"/>
      <c r="VEN31" s="381"/>
      <c r="VEO31" s="381"/>
      <c r="VEP31" s="381"/>
      <c r="VEQ31" s="381"/>
      <c r="VER31" s="381"/>
      <c r="VES31" s="381"/>
      <c r="VET31" s="381"/>
      <c r="VEU31" s="381"/>
      <c r="VEV31" s="381"/>
      <c r="VEW31" s="381"/>
      <c r="VEX31" s="381"/>
      <c r="VEY31" s="381"/>
      <c r="VEZ31" s="381"/>
      <c r="VFA31" s="381"/>
      <c r="VFB31" s="381"/>
      <c r="VFC31" s="381"/>
      <c r="VFD31" s="381"/>
      <c r="VFE31" s="381"/>
      <c r="VFF31" s="381"/>
      <c r="VFG31" s="381"/>
      <c r="VFH31" s="381"/>
      <c r="VFI31" s="381"/>
      <c r="VFJ31" s="381"/>
      <c r="VFK31" s="381"/>
      <c r="VFL31" s="381"/>
      <c r="VFM31" s="381"/>
      <c r="VFN31" s="381"/>
      <c r="VFO31" s="381"/>
      <c r="VFP31" s="381"/>
      <c r="VFQ31" s="381"/>
      <c r="VFR31" s="381"/>
      <c r="VFS31" s="381"/>
      <c r="VFT31" s="381"/>
      <c r="VFU31" s="381"/>
      <c r="VFV31" s="381"/>
      <c r="VFW31" s="381"/>
      <c r="VFX31" s="381"/>
      <c r="VFY31" s="381"/>
      <c r="VFZ31" s="381"/>
      <c r="VGA31" s="381"/>
      <c r="VGB31" s="381"/>
      <c r="VGC31" s="381"/>
      <c r="VGD31" s="381"/>
      <c r="VGE31" s="381"/>
      <c r="VGF31" s="381"/>
      <c r="VGG31" s="381"/>
      <c r="VGH31" s="381"/>
      <c r="VGI31" s="381"/>
      <c r="VGJ31" s="381"/>
      <c r="VGK31" s="381"/>
      <c r="VGL31" s="381"/>
      <c r="VGM31" s="381"/>
      <c r="VGN31" s="381"/>
      <c r="VGO31" s="381"/>
      <c r="VGP31" s="381"/>
      <c r="VGQ31" s="381"/>
      <c r="VGR31" s="381"/>
      <c r="VGS31" s="381"/>
      <c r="VGT31" s="381"/>
      <c r="VGU31" s="381"/>
      <c r="VGV31" s="381"/>
      <c r="VGW31" s="381"/>
      <c r="VGX31" s="381"/>
      <c r="VGY31" s="381"/>
      <c r="VGZ31" s="381"/>
      <c r="VHA31" s="381"/>
      <c r="VHB31" s="381"/>
      <c r="VHC31" s="381"/>
      <c r="VHD31" s="381"/>
      <c r="VHE31" s="381"/>
      <c r="VHF31" s="381"/>
      <c r="VHG31" s="381"/>
      <c r="VHH31" s="381"/>
      <c r="VHI31" s="381"/>
      <c r="VHJ31" s="381"/>
      <c r="VHK31" s="381"/>
      <c r="VHL31" s="381"/>
      <c r="VHM31" s="381"/>
      <c r="VHN31" s="381"/>
      <c r="VHO31" s="381"/>
      <c r="VHP31" s="381"/>
      <c r="VHQ31" s="381"/>
      <c r="VHR31" s="381"/>
      <c r="VHS31" s="381"/>
      <c r="VHT31" s="381"/>
      <c r="VHU31" s="381"/>
      <c r="VHV31" s="381"/>
      <c r="VHW31" s="381"/>
      <c r="VHX31" s="381"/>
      <c r="VHY31" s="381"/>
      <c r="VHZ31" s="381"/>
      <c r="VIA31" s="381"/>
      <c r="VIB31" s="381"/>
      <c r="VIC31" s="381"/>
      <c r="VID31" s="381"/>
      <c r="VIE31" s="381"/>
      <c r="VIF31" s="381"/>
      <c r="VIG31" s="381"/>
      <c r="VIH31" s="381"/>
      <c r="VII31" s="381"/>
      <c r="VIJ31" s="381"/>
      <c r="VIK31" s="381"/>
      <c r="VIL31" s="381"/>
      <c r="VIM31" s="381"/>
      <c r="VIN31" s="381"/>
      <c r="VIO31" s="381"/>
      <c r="VIP31" s="381"/>
      <c r="VIQ31" s="381"/>
      <c r="VIR31" s="381"/>
      <c r="VIS31" s="381"/>
      <c r="VIT31" s="381"/>
      <c r="VIU31" s="381"/>
      <c r="VIV31" s="381"/>
      <c r="VIW31" s="381"/>
      <c r="VIX31" s="381"/>
      <c r="VIY31" s="381"/>
      <c r="VIZ31" s="381"/>
      <c r="VJA31" s="381"/>
      <c r="VJB31" s="381"/>
      <c r="VJC31" s="381"/>
      <c r="VJD31" s="381"/>
      <c r="VJE31" s="381"/>
      <c r="VJF31" s="381"/>
      <c r="VJG31" s="381"/>
      <c r="VJH31" s="381"/>
      <c r="VJI31" s="381"/>
      <c r="VJJ31" s="381"/>
      <c r="VJK31" s="381"/>
      <c r="VJL31" s="381"/>
      <c r="VJM31" s="381"/>
      <c r="VJN31" s="381"/>
      <c r="VJO31" s="381"/>
      <c r="VJP31" s="381"/>
      <c r="VJQ31" s="381"/>
      <c r="VJR31" s="381"/>
      <c r="VJS31" s="381"/>
      <c r="VJT31" s="381"/>
      <c r="VJU31" s="381"/>
      <c r="VJV31" s="381"/>
      <c r="VJW31" s="381"/>
      <c r="VJX31" s="381"/>
      <c r="VJY31" s="381"/>
      <c r="VJZ31" s="381"/>
      <c r="VKA31" s="381"/>
      <c r="VKB31" s="381"/>
      <c r="VKC31" s="381"/>
      <c r="VKD31" s="381"/>
      <c r="VKE31" s="381"/>
      <c r="VKF31" s="381"/>
      <c r="VKG31" s="381"/>
      <c r="VKH31" s="381"/>
      <c r="VKI31" s="381"/>
      <c r="VKJ31" s="381"/>
      <c r="VKK31" s="381"/>
      <c r="VKL31" s="381"/>
      <c r="VKM31" s="381"/>
      <c r="VKN31" s="381"/>
      <c r="VKO31" s="381"/>
      <c r="VKP31" s="381"/>
      <c r="VKQ31" s="381"/>
      <c r="VKR31" s="381"/>
      <c r="VKS31" s="381"/>
      <c r="VKT31" s="381"/>
      <c r="VKU31" s="381"/>
      <c r="VKV31" s="381"/>
      <c r="VKW31" s="381"/>
      <c r="VKX31" s="381"/>
      <c r="VKY31" s="381"/>
      <c r="VKZ31" s="381"/>
      <c r="VLA31" s="381"/>
      <c r="VLB31" s="381"/>
      <c r="VLC31" s="381"/>
      <c r="VLD31" s="381"/>
      <c r="VLE31" s="381"/>
      <c r="VLF31" s="381"/>
      <c r="VLG31" s="381"/>
      <c r="VLH31" s="381"/>
      <c r="VLI31" s="381"/>
      <c r="VLJ31" s="381"/>
      <c r="VLK31" s="381"/>
      <c r="VLL31" s="381"/>
      <c r="VLM31" s="381"/>
      <c r="VLN31" s="381"/>
      <c r="VLO31" s="381"/>
      <c r="VLP31" s="381"/>
      <c r="VLQ31" s="381"/>
      <c r="VLR31" s="381"/>
      <c r="VLS31" s="381"/>
      <c r="VLT31" s="381"/>
      <c r="VLU31" s="381"/>
      <c r="VLV31" s="381"/>
      <c r="VLW31" s="381"/>
      <c r="VLX31" s="381"/>
      <c r="VLY31" s="381"/>
      <c r="VLZ31" s="381"/>
      <c r="VMA31" s="381"/>
      <c r="VMB31" s="381"/>
      <c r="VMC31" s="381"/>
      <c r="VMD31" s="381"/>
      <c r="VME31" s="381"/>
      <c r="VMF31" s="381"/>
      <c r="VMG31" s="381"/>
      <c r="VMH31" s="381"/>
      <c r="VMI31" s="381"/>
      <c r="VMJ31" s="381"/>
      <c r="VMK31" s="381"/>
      <c r="VML31" s="381"/>
      <c r="VMM31" s="381"/>
      <c r="VMN31" s="381"/>
      <c r="VMO31" s="381"/>
      <c r="VMP31" s="381"/>
      <c r="VMQ31" s="381"/>
      <c r="VMR31" s="381"/>
      <c r="VMS31" s="381"/>
      <c r="VMT31" s="381"/>
      <c r="VMU31" s="381"/>
      <c r="VMV31" s="381"/>
      <c r="VMW31" s="381"/>
      <c r="VMX31" s="381"/>
      <c r="VMY31" s="381"/>
      <c r="VMZ31" s="381"/>
      <c r="VNA31" s="381"/>
      <c r="VNB31" s="381"/>
      <c r="VNC31" s="381"/>
      <c r="VND31" s="381"/>
      <c r="VNE31" s="381"/>
      <c r="VNF31" s="381"/>
      <c r="VNG31" s="381"/>
      <c r="VNH31" s="381"/>
      <c r="VNI31" s="381"/>
      <c r="VNJ31" s="381"/>
      <c r="VNK31" s="381"/>
      <c r="VNL31" s="381"/>
      <c r="VNM31" s="381"/>
      <c r="VNN31" s="381"/>
      <c r="VNO31" s="381"/>
      <c r="VNP31" s="381"/>
      <c r="VNQ31" s="381"/>
      <c r="VNR31" s="381"/>
      <c r="VNS31" s="381"/>
      <c r="VNT31" s="381"/>
      <c r="VNU31" s="381"/>
      <c r="VNV31" s="381"/>
      <c r="VNW31" s="381"/>
      <c r="VNX31" s="381"/>
      <c r="VNY31" s="381"/>
      <c r="VNZ31" s="381"/>
      <c r="VOA31" s="381"/>
      <c r="VOB31" s="381"/>
      <c r="VOC31" s="381"/>
      <c r="VOD31" s="381"/>
      <c r="VOE31" s="381"/>
      <c r="VOF31" s="381"/>
      <c r="VOG31" s="381"/>
      <c r="VOH31" s="381"/>
      <c r="VOI31" s="381"/>
      <c r="VOJ31" s="381"/>
      <c r="VOK31" s="381"/>
      <c r="VOL31" s="381"/>
      <c r="VOM31" s="381"/>
      <c r="VON31" s="381"/>
      <c r="VOO31" s="381"/>
      <c r="VOP31" s="381"/>
      <c r="VOQ31" s="381"/>
      <c r="VOR31" s="381"/>
      <c r="VOS31" s="381"/>
      <c r="VOT31" s="381"/>
      <c r="VOU31" s="381"/>
      <c r="VOV31" s="381"/>
      <c r="VOW31" s="381"/>
      <c r="VOX31" s="381"/>
      <c r="VOY31" s="381"/>
      <c r="VOZ31" s="381"/>
      <c r="VPA31" s="381"/>
      <c r="VPB31" s="381"/>
      <c r="VPC31" s="381"/>
      <c r="VPD31" s="381"/>
      <c r="VPE31" s="381"/>
      <c r="VPF31" s="381"/>
      <c r="VPG31" s="381"/>
      <c r="VPH31" s="381"/>
      <c r="VPI31" s="381"/>
      <c r="VPJ31" s="381"/>
      <c r="VPK31" s="381"/>
      <c r="VPL31" s="381"/>
      <c r="VPM31" s="381"/>
      <c r="VPN31" s="381"/>
      <c r="VPO31" s="381"/>
      <c r="VPP31" s="381"/>
      <c r="VPQ31" s="381"/>
      <c r="VPR31" s="381"/>
      <c r="VPS31" s="381"/>
      <c r="VPT31" s="381"/>
      <c r="VPU31" s="381"/>
      <c r="VPV31" s="381"/>
      <c r="VPW31" s="381"/>
      <c r="VPX31" s="381"/>
      <c r="VPY31" s="381"/>
      <c r="VPZ31" s="381"/>
      <c r="VQA31" s="381"/>
      <c r="VQB31" s="381"/>
      <c r="VQC31" s="381"/>
      <c r="VQD31" s="381"/>
      <c r="VQE31" s="381"/>
      <c r="VQF31" s="381"/>
      <c r="VQG31" s="381"/>
      <c r="VQH31" s="381"/>
      <c r="VQI31" s="381"/>
      <c r="VQJ31" s="381"/>
      <c r="VQK31" s="381"/>
      <c r="VQL31" s="381"/>
      <c r="VQM31" s="381"/>
      <c r="VQN31" s="381"/>
      <c r="VQO31" s="381"/>
      <c r="VQP31" s="381"/>
      <c r="VQQ31" s="381"/>
      <c r="VQR31" s="381"/>
      <c r="VQS31" s="381"/>
      <c r="VQT31" s="381"/>
      <c r="VQU31" s="381"/>
      <c r="VQV31" s="381"/>
      <c r="VQW31" s="381"/>
      <c r="VQX31" s="381"/>
      <c r="VQY31" s="381"/>
      <c r="VQZ31" s="381"/>
      <c r="VRA31" s="381"/>
      <c r="VRB31" s="381"/>
      <c r="VRC31" s="381"/>
      <c r="VRD31" s="381"/>
      <c r="VRE31" s="381"/>
      <c r="VRF31" s="381"/>
      <c r="VRG31" s="381"/>
      <c r="VRH31" s="381"/>
      <c r="VRI31" s="381"/>
      <c r="VRJ31" s="381"/>
      <c r="VRK31" s="381"/>
      <c r="VRL31" s="381"/>
      <c r="VRM31" s="381"/>
      <c r="VRN31" s="381"/>
      <c r="VRO31" s="381"/>
      <c r="VRP31" s="381"/>
      <c r="VRQ31" s="381"/>
      <c r="VRR31" s="381"/>
      <c r="VRS31" s="381"/>
      <c r="VRT31" s="381"/>
      <c r="VRU31" s="381"/>
      <c r="VRV31" s="381"/>
      <c r="VRW31" s="381"/>
      <c r="VRX31" s="381"/>
      <c r="VRY31" s="381"/>
      <c r="VRZ31" s="381"/>
      <c r="VSA31" s="381"/>
      <c r="VSB31" s="381"/>
      <c r="VSC31" s="381"/>
      <c r="VSD31" s="381"/>
      <c r="VSE31" s="381"/>
      <c r="VSF31" s="381"/>
      <c r="VSG31" s="381"/>
      <c r="VSH31" s="381"/>
      <c r="VSI31" s="381"/>
      <c r="VSJ31" s="381"/>
      <c r="VSK31" s="381"/>
      <c r="VSL31" s="381"/>
      <c r="VSM31" s="381"/>
      <c r="VSN31" s="381"/>
      <c r="VSO31" s="381"/>
      <c r="VSP31" s="381"/>
      <c r="VSQ31" s="381"/>
      <c r="VSR31" s="381"/>
      <c r="VSS31" s="381"/>
      <c r="VST31" s="381"/>
      <c r="VSU31" s="381"/>
      <c r="VSV31" s="381"/>
      <c r="VSW31" s="381"/>
      <c r="VSX31" s="381"/>
      <c r="VSY31" s="381"/>
      <c r="VSZ31" s="381"/>
      <c r="VTA31" s="381"/>
      <c r="VTB31" s="381"/>
      <c r="VTC31" s="381"/>
      <c r="VTD31" s="381"/>
      <c r="VTE31" s="381"/>
      <c r="VTF31" s="381"/>
      <c r="VTG31" s="381"/>
      <c r="VTH31" s="381"/>
      <c r="VTI31" s="381"/>
      <c r="VTJ31" s="381"/>
      <c r="VTK31" s="381"/>
      <c r="VTL31" s="381"/>
      <c r="VTM31" s="381"/>
      <c r="VTN31" s="381"/>
      <c r="VTO31" s="381"/>
      <c r="VTP31" s="381"/>
      <c r="VTQ31" s="381"/>
      <c r="VTR31" s="381"/>
      <c r="VTS31" s="381"/>
      <c r="VTT31" s="381"/>
      <c r="VTU31" s="381"/>
      <c r="VTV31" s="381"/>
      <c r="VTW31" s="381"/>
      <c r="VTX31" s="381"/>
      <c r="VTY31" s="381"/>
      <c r="VTZ31" s="381"/>
      <c r="VUA31" s="381"/>
      <c r="VUB31" s="381"/>
      <c r="VUC31" s="381"/>
      <c r="VUD31" s="381"/>
      <c r="VUE31" s="381"/>
      <c r="VUF31" s="381"/>
      <c r="VUG31" s="381"/>
      <c r="VUH31" s="381"/>
      <c r="VUI31" s="381"/>
      <c r="VUJ31" s="381"/>
      <c r="VUK31" s="381"/>
      <c r="VUL31" s="381"/>
      <c r="VUM31" s="381"/>
      <c r="VUN31" s="381"/>
      <c r="VUO31" s="381"/>
      <c r="VUP31" s="381"/>
      <c r="VUQ31" s="381"/>
      <c r="VUR31" s="381"/>
      <c r="VUS31" s="381"/>
      <c r="VUT31" s="381"/>
      <c r="VUU31" s="381"/>
      <c r="VUV31" s="381"/>
      <c r="VUW31" s="381"/>
      <c r="VUX31" s="381"/>
      <c r="VUY31" s="381"/>
      <c r="VUZ31" s="381"/>
      <c r="VVA31" s="381"/>
      <c r="VVB31" s="381"/>
      <c r="VVC31" s="381"/>
      <c r="VVD31" s="381"/>
      <c r="VVE31" s="381"/>
      <c r="VVF31" s="381"/>
      <c r="VVG31" s="381"/>
      <c r="VVH31" s="381"/>
      <c r="VVI31" s="381"/>
      <c r="VVJ31" s="381"/>
      <c r="VVK31" s="381"/>
      <c r="VVL31" s="381"/>
      <c r="VVM31" s="381"/>
      <c r="VVN31" s="381"/>
      <c r="VVO31" s="381"/>
      <c r="VVP31" s="381"/>
      <c r="VVQ31" s="381"/>
      <c r="VVR31" s="381"/>
      <c r="VVS31" s="381"/>
      <c r="VVT31" s="381"/>
      <c r="VVU31" s="381"/>
      <c r="VVV31" s="381"/>
      <c r="VVW31" s="381"/>
      <c r="VVX31" s="381"/>
      <c r="VVY31" s="381"/>
      <c r="VVZ31" s="381"/>
      <c r="VWA31" s="381"/>
      <c r="VWB31" s="381"/>
      <c r="VWC31" s="381"/>
      <c r="VWD31" s="381"/>
      <c r="VWE31" s="381"/>
      <c r="VWF31" s="381"/>
      <c r="VWG31" s="381"/>
      <c r="VWH31" s="381"/>
      <c r="VWI31" s="381"/>
      <c r="VWJ31" s="381"/>
      <c r="VWK31" s="381"/>
      <c r="VWL31" s="381"/>
      <c r="VWM31" s="381"/>
      <c r="VWN31" s="381"/>
      <c r="VWO31" s="381"/>
      <c r="VWP31" s="381"/>
      <c r="VWQ31" s="381"/>
      <c r="VWR31" s="381"/>
      <c r="VWS31" s="381"/>
      <c r="VWT31" s="381"/>
      <c r="VWU31" s="381"/>
      <c r="VWV31" s="381"/>
      <c r="VWW31" s="381"/>
      <c r="VWX31" s="381"/>
      <c r="VWY31" s="381"/>
      <c r="VWZ31" s="381"/>
      <c r="VXA31" s="381"/>
      <c r="VXB31" s="381"/>
      <c r="VXC31" s="381"/>
      <c r="VXD31" s="381"/>
      <c r="VXE31" s="381"/>
      <c r="VXF31" s="381"/>
      <c r="VXG31" s="381"/>
      <c r="VXH31" s="381"/>
      <c r="VXI31" s="381"/>
      <c r="VXJ31" s="381"/>
      <c r="VXK31" s="381"/>
      <c r="VXL31" s="381"/>
      <c r="VXM31" s="381"/>
      <c r="VXN31" s="381"/>
      <c r="VXO31" s="381"/>
      <c r="VXP31" s="381"/>
      <c r="VXQ31" s="381"/>
      <c r="VXR31" s="381"/>
      <c r="VXS31" s="381"/>
      <c r="VXT31" s="381"/>
      <c r="VXU31" s="381"/>
      <c r="VXV31" s="381"/>
      <c r="VXW31" s="381"/>
      <c r="VXX31" s="381"/>
      <c r="VXY31" s="381"/>
      <c r="VXZ31" s="381"/>
      <c r="VYA31" s="381"/>
      <c r="VYB31" s="381"/>
      <c r="VYC31" s="381"/>
      <c r="VYD31" s="381"/>
      <c r="VYE31" s="381"/>
      <c r="VYF31" s="381"/>
      <c r="VYG31" s="381"/>
      <c r="VYH31" s="381"/>
      <c r="VYI31" s="381"/>
      <c r="VYJ31" s="381"/>
      <c r="VYK31" s="381"/>
      <c r="VYL31" s="381"/>
      <c r="VYM31" s="381"/>
      <c r="VYN31" s="381"/>
      <c r="VYO31" s="381"/>
      <c r="VYP31" s="381"/>
      <c r="VYQ31" s="381"/>
      <c r="VYR31" s="381"/>
      <c r="VYS31" s="381"/>
      <c r="VYT31" s="381"/>
      <c r="VYU31" s="381"/>
      <c r="VYV31" s="381"/>
      <c r="VYW31" s="381"/>
      <c r="VYX31" s="381"/>
      <c r="VYY31" s="381"/>
      <c r="VYZ31" s="381"/>
      <c r="VZA31" s="381"/>
      <c r="VZB31" s="381"/>
      <c r="VZC31" s="381"/>
      <c r="VZD31" s="381"/>
      <c r="VZE31" s="381"/>
      <c r="VZF31" s="381"/>
      <c r="VZG31" s="381"/>
      <c r="VZH31" s="381"/>
      <c r="VZI31" s="381"/>
      <c r="VZJ31" s="381"/>
      <c r="VZK31" s="381"/>
      <c r="VZL31" s="381"/>
      <c r="VZM31" s="381"/>
      <c r="VZN31" s="381"/>
      <c r="VZO31" s="381"/>
      <c r="VZP31" s="381"/>
      <c r="VZQ31" s="381"/>
      <c r="VZR31" s="381"/>
      <c r="VZS31" s="381"/>
      <c r="VZT31" s="381"/>
      <c r="VZU31" s="381"/>
      <c r="VZV31" s="381"/>
      <c r="VZW31" s="381"/>
      <c r="VZX31" s="381"/>
      <c r="VZY31" s="381"/>
      <c r="VZZ31" s="381"/>
      <c r="WAA31" s="381"/>
      <c r="WAB31" s="381"/>
      <c r="WAC31" s="381"/>
      <c r="WAD31" s="381"/>
      <c r="WAE31" s="381"/>
      <c r="WAF31" s="381"/>
      <c r="WAG31" s="381"/>
      <c r="WAH31" s="381"/>
      <c r="WAI31" s="381"/>
      <c r="WAJ31" s="381"/>
      <c r="WAK31" s="381"/>
      <c r="WAL31" s="381"/>
      <c r="WAM31" s="381"/>
      <c r="WAN31" s="381"/>
      <c r="WAO31" s="381"/>
      <c r="WAP31" s="381"/>
      <c r="WAQ31" s="381"/>
      <c r="WAR31" s="381"/>
      <c r="WAS31" s="381"/>
      <c r="WAT31" s="381"/>
      <c r="WAU31" s="381"/>
      <c r="WAV31" s="381"/>
      <c r="WAW31" s="381"/>
      <c r="WAX31" s="381"/>
      <c r="WAY31" s="381"/>
      <c r="WAZ31" s="381"/>
      <c r="WBA31" s="381"/>
      <c r="WBB31" s="381"/>
      <c r="WBC31" s="381"/>
      <c r="WBD31" s="381"/>
      <c r="WBE31" s="381"/>
      <c r="WBF31" s="381"/>
      <c r="WBG31" s="381"/>
      <c r="WBH31" s="381"/>
      <c r="WBI31" s="381"/>
      <c r="WBJ31" s="381"/>
      <c r="WBK31" s="381"/>
      <c r="WBL31" s="381"/>
      <c r="WBM31" s="381"/>
      <c r="WBN31" s="381"/>
      <c r="WBO31" s="381"/>
      <c r="WBP31" s="381"/>
      <c r="WBQ31" s="381"/>
      <c r="WBR31" s="381"/>
      <c r="WBS31" s="381"/>
      <c r="WBT31" s="381"/>
      <c r="WBU31" s="381"/>
      <c r="WBV31" s="381"/>
      <c r="WBW31" s="381"/>
      <c r="WBX31" s="381"/>
      <c r="WBY31" s="381"/>
      <c r="WBZ31" s="381"/>
      <c r="WCA31" s="381"/>
      <c r="WCB31" s="381"/>
      <c r="WCC31" s="381"/>
      <c r="WCD31" s="381"/>
      <c r="WCE31" s="381"/>
      <c r="WCF31" s="381"/>
      <c r="WCG31" s="381"/>
      <c r="WCH31" s="381"/>
      <c r="WCI31" s="381"/>
      <c r="WCJ31" s="381"/>
      <c r="WCK31" s="381"/>
      <c r="WCL31" s="381"/>
      <c r="WCM31" s="381"/>
      <c r="WCN31" s="381"/>
      <c r="WCO31" s="381"/>
      <c r="WCP31" s="381"/>
      <c r="WCQ31" s="381"/>
      <c r="WCR31" s="381"/>
      <c r="WCS31" s="381"/>
      <c r="WCT31" s="381"/>
      <c r="WCU31" s="381"/>
      <c r="WCV31" s="381"/>
      <c r="WCW31" s="381"/>
      <c r="WCX31" s="381"/>
      <c r="WCY31" s="381"/>
      <c r="WCZ31" s="381"/>
      <c r="WDA31" s="381"/>
      <c r="WDB31" s="381"/>
      <c r="WDC31" s="381"/>
      <c r="WDD31" s="381"/>
      <c r="WDE31" s="381"/>
      <c r="WDF31" s="381"/>
      <c r="WDG31" s="381"/>
      <c r="WDH31" s="381"/>
      <c r="WDI31" s="381"/>
      <c r="WDJ31" s="381"/>
      <c r="WDK31" s="381"/>
      <c r="WDL31" s="381"/>
      <c r="WDM31" s="381"/>
      <c r="WDN31" s="381"/>
      <c r="WDO31" s="381"/>
      <c r="WDP31" s="381"/>
      <c r="WDQ31" s="381"/>
      <c r="WDR31" s="381"/>
      <c r="WDS31" s="381"/>
      <c r="WDT31" s="381"/>
      <c r="WDU31" s="381"/>
      <c r="WDV31" s="381"/>
      <c r="WDW31" s="381"/>
      <c r="WDX31" s="381"/>
      <c r="WDY31" s="381"/>
      <c r="WDZ31" s="381"/>
      <c r="WEA31" s="381"/>
      <c r="WEB31" s="381"/>
      <c r="WEC31" s="381"/>
      <c r="WED31" s="381"/>
      <c r="WEE31" s="381"/>
      <c r="WEF31" s="381"/>
      <c r="WEG31" s="381"/>
      <c r="WEH31" s="381"/>
      <c r="WEI31" s="381"/>
      <c r="WEJ31" s="381"/>
      <c r="WEK31" s="381"/>
      <c r="WEL31" s="381"/>
      <c r="WEM31" s="381"/>
      <c r="WEN31" s="381"/>
      <c r="WEO31" s="381"/>
      <c r="WEP31" s="381"/>
      <c r="WEQ31" s="381"/>
      <c r="WER31" s="381"/>
      <c r="WES31" s="381"/>
      <c r="WET31" s="381"/>
      <c r="WEU31" s="381"/>
      <c r="WEV31" s="381"/>
      <c r="WEW31" s="381"/>
      <c r="WEX31" s="381"/>
      <c r="WEY31" s="381"/>
      <c r="WEZ31" s="381"/>
      <c r="WFA31" s="381"/>
      <c r="WFB31" s="381"/>
      <c r="WFC31" s="381"/>
      <c r="WFD31" s="381"/>
      <c r="WFE31" s="381"/>
      <c r="WFF31" s="381"/>
      <c r="WFG31" s="381"/>
      <c r="WFH31" s="381"/>
      <c r="WFI31" s="381"/>
      <c r="WFJ31" s="381"/>
      <c r="WFK31" s="381"/>
      <c r="WFL31" s="381"/>
      <c r="WFM31" s="381"/>
      <c r="WFN31" s="381"/>
      <c r="WFO31" s="381"/>
      <c r="WFP31" s="381"/>
      <c r="WFQ31" s="381"/>
      <c r="WFR31" s="381"/>
      <c r="WFS31" s="381"/>
      <c r="WFT31" s="381"/>
      <c r="WFU31" s="381"/>
      <c r="WFV31" s="381"/>
      <c r="WFW31" s="381"/>
      <c r="WFX31" s="381"/>
      <c r="WFY31" s="381"/>
      <c r="WFZ31" s="381"/>
      <c r="WGA31" s="381"/>
      <c r="WGB31" s="381"/>
      <c r="WGC31" s="381"/>
      <c r="WGD31" s="381"/>
      <c r="WGE31" s="381"/>
      <c r="WGF31" s="381"/>
      <c r="WGG31" s="381"/>
      <c r="WGH31" s="381"/>
      <c r="WGI31" s="381"/>
      <c r="WGJ31" s="381"/>
      <c r="WGK31" s="381"/>
      <c r="WGL31" s="381"/>
      <c r="WGM31" s="381"/>
      <c r="WGN31" s="381"/>
      <c r="WGO31" s="381"/>
      <c r="WGP31" s="381"/>
      <c r="WGQ31" s="381"/>
      <c r="WGR31" s="381"/>
      <c r="WGS31" s="381"/>
      <c r="WGT31" s="381"/>
      <c r="WGU31" s="381"/>
      <c r="WGV31" s="381"/>
      <c r="WGW31" s="381"/>
      <c r="WGX31" s="381"/>
      <c r="WGY31" s="381"/>
      <c r="WGZ31" s="381"/>
      <c r="WHA31" s="381"/>
      <c r="WHB31" s="381"/>
      <c r="WHC31" s="381"/>
      <c r="WHD31" s="381"/>
      <c r="WHE31" s="381"/>
      <c r="WHF31" s="381"/>
      <c r="WHG31" s="381"/>
      <c r="WHH31" s="381"/>
      <c r="WHI31" s="381"/>
      <c r="WHJ31" s="381"/>
      <c r="WHK31" s="381"/>
      <c r="WHL31" s="381"/>
      <c r="WHM31" s="381"/>
      <c r="WHN31" s="381"/>
      <c r="WHO31" s="381"/>
      <c r="WHP31" s="381"/>
      <c r="WHQ31" s="381"/>
      <c r="WHR31" s="381"/>
      <c r="WHS31" s="381"/>
      <c r="WHT31" s="381"/>
      <c r="WHU31" s="381"/>
      <c r="WHV31" s="381"/>
      <c r="WHW31" s="381"/>
      <c r="WHX31" s="381"/>
      <c r="WHY31" s="381"/>
      <c r="WHZ31" s="381"/>
      <c r="WIA31" s="381"/>
      <c r="WIB31" s="381"/>
      <c r="WIC31" s="381"/>
      <c r="WID31" s="381"/>
      <c r="WIE31" s="381"/>
      <c r="WIF31" s="381"/>
      <c r="WIG31" s="381"/>
      <c r="WIH31" s="381"/>
      <c r="WII31" s="381"/>
      <c r="WIJ31" s="381"/>
      <c r="WIK31" s="381"/>
      <c r="WIL31" s="381"/>
      <c r="WIM31" s="381"/>
      <c r="WIN31" s="381"/>
      <c r="WIO31" s="381"/>
      <c r="WIP31" s="381"/>
      <c r="WIQ31" s="381"/>
      <c r="WIR31" s="381"/>
      <c r="WIS31" s="381"/>
      <c r="WIT31" s="381"/>
      <c r="WIU31" s="381"/>
      <c r="WIV31" s="381"/>
      <c r="WIW31" s="381"/>
      <c r="WIX31" s="381"/>
      <c r="WIY31" s="381"/>
      <c r="WIZ31" s="381"/>
      <c r="WJA31" s="381"/>
      <c r="WJB31" s="381"/>
      <c r="WJC31" s="381"/>
      <c r="WJD31" s="381"/>
      <c r="WJE31" s="381"/>
      <c r="WJF31" s="381"/>
      <c r="WJG31" s="381"/>
      <c r="WJH31" s="381"/>
      <c r="WJI31" s="381"/>
      <c r="WJJ31" s="381"/>
      <c r="WJK31" s="381"/>
      <c r="WJL31" s="381"/>
      <c r="WJM31" s="381"/>
      <c r="WJN31" s="381"/>
      <c r="WJO31" s="381"/>
      <c r="WJP31" s="381"/>
      <c r="WJQ31" s="381"/>
      <c r="WJR31" s="381"/>
      <c r="WJS31" s="381"/>
      <c r="WJT31" s="381"/>
      <c r="WJU31" s="381"/>
      <c r="WJV31" s="381"/>
      <c r="WJW31" s="381"/>
      <c r="WJX31" s="381"/>
      <c r="WJY31" s="381"/>
      <c r="WJZ31" s="381"/>
      <c r="WKA31" s="381"/>
      <c r="WKB31" s="381"/>
      <c r="WKC31" s="381"/>
      <c r="WKD31" s="381"/>
      <c r="WKE31" s="381"/>
      <c r="WKF31" s="381"/>
      <c r="WKG31" s="381"/>
      <c r="WKH31" s="381"/>
      <c r="WKI31" s="381"/>
      <c r="WKJ31" s="381"/>
      <c r="WKK31" s="381"/>
      <c r="WKL31" s="381"/>
      <c r="WKM31" s="381"/>
      <c r="WKN31" s="381"/>
      <c r="WKO31" s="381"/>
      <c r="WKP31" s="381"/>
      <c r="WKQ31" s="381"/>
      <c r="WKR31" s="381"/>
      <c r="WKS31" s="381"/>
      <c r="WKT31" s="381"/>
      <c r="WKU31" s="381"/>
      <c r="WKV31" s="381"/>
      <c r="WKW31" s="381"/>
      <c r="WKX31" s="381"/>
      <c r="WKY31" s="381"/>
      <c r="WKZ31" s="381"/>
      <c r="WLA31" s="381"/>
      <c r="WLB31" s="381"/>
      <c r="WLC31" s="381"/>
      <c r="WLD31" s="381"/>
      <c r="WLE31" s="381"/>
      <c r="WLF31" s="381"/>
      <c r="WLG31" s="381"/>
      <c r="WLH31" s="381"/>
      <c r="WLI31" s="381"/>
      <c r="WLJ31" s="381"/>
      <c r="WLK31" s="381"/>
      <c r="WLL31" s="381"/>
      <c r="WLM31" s="381"/>
      <c r="WLN31" s="381"/>
      <c r="WLO31" s="381"/>
      <c r="WLP31" s="381"/>
      <c r="WLQ31" s="381"/>
      <c r="WLR31" s="381"/>
      <c r="WLS31" s="381"/>
      <c r="WLT31" s="381"/>
      <c r="WLU31" s="381"/>
      <c r="WLV31" s="381"/>
      <c r="WLW31" s="381"/>
      <c r="WLX31" s="381"/>
      <c r="WLY31" s="381"/>
      <c r="WLZ31" s="381"/>
      <c r="WMA31" s="381"/>
      <c r="WMB31" s="381"/>
      <c r="WMC31" s="381"/>
      <c r="WMD31" s="381"/>
      <c r="WME31" s="381"/>
      <c r="WMF31" s="381"/>
      <c r="WMG31" s="381"/>
      <c r="WMH31" s="381"/>
      <c r="WMI31" s="381"/>
      <c r="WMJ31" s="381"/>
      <c r="WMK31" s="381"/>
      <c r="WML31" s="381"/>
      <c r="WMM31" s="381"/>
      <c r="WMN31" s="381"/>
      <c r="WMO31" s="381"/>
      <c r="WMP31" s="381"/>
      <c r="WMQ31" s="381"/>
      <c r="WMR31" s="381"/>
      <c r="WMS31" s="381"/>
      <c r="WMT31" s="381"/>
      <c r="WMU31" s="381"/>
      <c r="WMV31" s="381"/>
      <c r="WMW31" s="381"/>
      <c r="WMX31" s="381"/>
      <c r="WMY31" s="381"/>
      <c r="WMZ31" s="381"/>
      <c r="WNA31" s="381"/>
      <c r="WNB31" s="381"/>
      <c r="WNC31" s="381"/>
      <c r="WND31" s="381"/>
      <c r="WNE31" s="381"/>
      <c r="WNF31" s="381"/>
      <c r="WNG31" s="381"/>
      <c r="WNH31" s="381"/>
      <c r="WNI31" s="381"/>
      <c r="WNJ31" s="381"/>
      <c r="WNK31" s="381"/>
      <c r="WNL31" s="381"/>
      <c r="WNM31" s="381"/>
      <c r="WNN31" s="381"/>
      <c r="WNO31" s="381"/>
      <c r="WNP31" s="381"/>
      <c r="WNQ31" s="381"/>
      <c r="WNR31" s="381"/>
      <c r="WNS31" s="381"/>
      <c r="WNT31" s="381"/>
      <c r="WNU31" s="381"/>
      <c r="WNV31" s="381"/>
      <c r="WNW31" s="381"/>
      <c r="WNX31" s="381"/>
      <c r="WNY31" s="381"/>
      <c r="WNZ31" s="381"/>
      <c r="WOA31" s="381"/>
      <c r="WOB31" s="381"/>
      <c r="WOC31" s="381"/>
      <c r="WOD31" s="381"/>
      <c r="WOE31" s="381"/>
      <c r="WOF31" s="381"/>
      <c r="WOG31" s="381"/>
      <c r="WOH31" s="381"/>
      <c r="WOI31" s="381"/>
      <c r="WOJ31" s="381"/>
      <c r="WOK31" s="381"/>
      <c r="WOL31" s="381"/>
      <c r="WOM31" s="381"/>
      <c r="WON31" s="381"/>
      <c r="WOO31" s="381"/>
      <c r="WOP31" s="381"/>
      <c r="WOQ31" s="381"/>
      <c r="WOR31" s="381"/>
      <c r="WOS31" s="381"/>
      <c r="WOT31" s="381"/>
      <c r="WOU31" s="381"/>
      <c r="WOV31" s="381"/>
      <c r="WOW31" s="381"/>
      <c r="WOX31" s="381"/>
      <c r="WOY31" s="381"/>
      <c r="WOZ31" s="381"/>
      <c r="WPA31" s="381"/>
      <c r="WPB31" s="381"/>
      <c r="WPC31" s="381"/>
      <c r="WPD31" s="381"/>
      <c r="WPE31" s="381"/>
      <c r="WPF31" s="381"/>
      <c r="WPG31" s="381"/>
      <c r="WPH31" s="381"/>
      <c r="WPI31" s="381"/>
      <c r="WPJ31" s="381"/>
      <c r="WPK31" s="381"/>
      <c r="WPL31" s="381"/>
      <c r="WPM31" s="381"/>
      <c r="WPN31" s="381"/>
      <c r="WPO31" s="381"/>
      <c r="WPP31" s="381"/>
      <c r="WPQ31" s="381"/>
      <c r="WPR31" s="381"/>
      <c r="WPS31" s="381"/>
      <c r="WPT31" s="381"/>
      <c r="WPU31" s="381"/>
      <c r="WPV31" s="381"/>
      <c r="WPW31" s="381"/>
      <c r="WPX31" s="381"/>
      <c r="WPY31" s="381"/>
      <c r="WPZ31" s="381"/>
      <c r="WQA31" s="381"/>
      <c r="WQB31" s="381"/>
      <c r="WQC31" s="381"/>
      <c r="WQD31" s="381"/>
      <c r="WQE31" s="381"/>
      <c r="WQF31" s="381"/>
      <c r="WQG31" s="381"/>
      <c r="WQH31" s="381"/>
      <c r="WQI31" s="381"/>
      <c r="WQJ31" s="381"/>
      <c r="WQK31" s="381"/>
      <c r="WQL31" s="381"/>
      <c r="WQM31" s="381"/>
      <c r="WQN31" s="381"/>
      <c r="WQO31" s="381"/>
      <c r="WQP31" s="381"/>
      <c r="WQQ31" s="381"/>
      <c r="WQR31" s="381"/>
      <c r="WQS31" s="381"/>
      <c r="WQT31" s="381"/>
      <c r="WQU31" s="381"/>
      <c r="WQV31" s="381"/>
      <c r="WQW31" s="381"/>
      <c r="WQX31" s="381"/>
      <c r="WQY31" s="381"/>
      <c r="WQZ31" s="381"/>
      <c r="WRA31" s="381"/>
      <c r="WRB31" s="381"/>
      <c r="WRC31" s="381"/>
      <c r="WRD31" s="381"/>
      <c r="WRE31" s="381"/>
      <c r="WRF31" s="381"/>
      <c r="WRG31" s="381"/>
      <c r="WRH31" s="381"/>
      <c r="WRI31" s="381"/>
      <c r="WRJ31" s="381"/>
      <c r="WRK31" s="381"/>
      <c r="WRL31" s="381"/>
      <c r="WRM31" s="381"/>
      <c r="WRN31" s="381"/>
      <c r="WRO31" s="381"/>
      <c r="WRP31" s="381"/>
      <c r="WRQ31" s="381"/>
      <c r="WRR31" s="381"/>
      <c r="WRS31" s="381"/>
      <c r="WRT31" s="381"/>
      <c r="WRU31" s="381"/>
      <c r="WRV31" s="381"/>
      <c r="WRW31" s="381"/>
      <c r="WRX31" s="381"/>
      <c r="WRY31" s="381"/>
      <c r="WRZ31" s="381"/>
      <c r="WSA31" s="381"/>
      <c r="WSB31" s="381"/>
      <c r="WSC31" s="381"/>
      <c r="WSD31" s="381"/>
      <c r="WSE31" s="381"/>
      <c r="WSF31" s="381"/>
      <c r="WSG31" s="381"/>
      <c r="WSH31" s="381"/>
      <c r="WSI31" s="381"/>
      <c r="WSJ31" s="381"/>
      <c r="WSK31" s="381"/>
      <c r="WSL31" s="381"/>
      <c r="WSM31" s="381"/>
      <c r="WSN31" s="381"/>
      <c r="WSO31" s="381"/>
      <c r="WSP31" s="381"/>
      <c r="WSQ31" s="381"/>
      <c r="WSR31" s="381"/>
      <c r="WSS31" s="381"/>
      <c r="WST31" s="381"/>
      <c r="WSU31" s="381"/>
      <c r="WSV31" s="381"/>
      <c r="WSW31" s="381"/>
      <c r="WSX31" s="381"/>
      <c r="WSY31" s="381"/>
      <c r="WSZ31" s="381"/>
      <c r="WTA31" s="381"/>
      <c r="WTB31" s="381"/>
      <c r="WTC31" s="381"/>
      <c r="WTD31" s="381"/>
      <c r="WTE31" s="381"/>
      <c r="WTF31" s="381"/>
      <c r="WTG31" s="381"/>
      <c r="WTH31" s="381"/>
      <c r="WTI31" s="381"/>
      <c r="WTJ31" s="381"/>
      <c r="WTK31" s="381"/>
      <c r="WTL31" s="381"/>
      <c r="WTM31" s="381"/>
      <c r="WTN31" s="381"/>
      <c r="WTO31" s="381"/>
      <c r="WTP31" s="381"/>
      <c r="WTQ31" s="381"/>
      <c r="WTR31" s="381"/>
      <c r="WTS31" s="381"/>
      <c r="WTT31" s="381"/>
      <c r="WTU31" s="381"/>
      <c r="WTV31" s="381"/>
      <c r="WTW31" s="381"/>
      <c r="WTX31" s="381"/>
      <c r="WTY31" s="381"/>
      <c r="WTZ31" s="381"/>
      <c r="WUA31" s="381"/>
      <c r="WUB31" s="381"/>
      <c r="WUC31" s="381"/>
      <c r="WUD31" s="381"/>
      <c r="WUE31" s="381"/>
      <c r="WUF31" s="381"/>
      <c r="WUG31" s="381"/>
      <c r="WUH31" s="381"/>
      <c r="WUI31" s="381"/>
      <c r="WUJ31" s="381"/>
      <c r="WUK31" s="381"/>
      <c r="WUL31" s="381"/>
      <c r="WUM31" s="381"/>
      <c r="WUN31" s="381"/>
      <c r="WUO31" s="381"/>
      <c r="WUP31" s="381"/>
      <c r="WUQ31" s="381"/>
      <c r="WUR31" s="381"/>
      <c r="WUS31" s="381"/>
      <c r="WUT31" s="381"/>
      <c r="WUU31" s="381"/>
      <c r="WUV31" s="381"/>
      <c r="WUW31" s="381"/>
      <c r="WUX31" s="381"/>
      <c r="WUY31" s="381"/>
      <c r="WUZ31" s="381"/>
      <c r="WVA31" s="381"/>
      <c r="WVB31" s="381"/>
      <c r="WVC31" s="381"/>
      <c r="WVD31" s="381"/>
      <c r="WVE31" s="381"/>
      <c r="WVF31" s="381"/>
      <c r="WVG31" s="381"/>
      <c r="WVH31" s="381"/>
      <c r="WVI31" s="381"/>
      <c r="WVJ31" s="381"/>
      <c r="WVK31" s="381"/>
      <c r="WVL31" s="381"/>
      <c r="WVM31" s="381"/>
      <c r="WVN31" s="381"/>
      <c r="WVO31" s="381"/>
      <c r="WVP31" s="381"/>
      <c r="WVQ31" s="381"/>
      <c r="WVR31" s="381"/>
      <c r="WVS31" s="381"/>
      <c r="WVT31" s="381"/>
      <c r="WVU31" s="381"/>
      <c r="WVV31" s="381"/>
      <c r="WVW31" s="381"/>
      <c r="WVX31" s="381"/>
      <c r="WVY31" s="381"/>
      <c r="WVZ31" s="381"/>
      <c r="WWA31" s="381"/>
      <c r="WWB31" s="381"/>
      <c r="WWC31" s="381"/>
      <c r="WWD31" s="381"/>
      <c r="WWE31" s="381"/>
      <c r="WWF31" s="381"/>
      <c r="WWG31" s="381"/>
      <c r="WWH31" s="381"/>
      <c r="WWI31" s="381"/>
      <c r="WWJ31" s="381"/>
      <c r="WWK31" s="381"/>
      <c r="WWL31" s="381"/>
      <c r="WWM31" s="381"/>
      <c r="WWN31" s="381"/>
      <c r="WWO31" s="381"/>
      <c r="WWP31" s="381"/>
      <c r="WWQ31" s="381"/>
      <c r="WWR31" s="381"/>
      <c r="WWS31" s="381"/>
      <c r="WWT31" s="381"/>
      <c r="WWU31" s="381"/>
      <c r="WWV31" s="381"/>
      <c r="WWW31" s="381"/>
      <c r="WWX31" s="381"/>
      <c r="WWY31" s="381"/>
      <c r="WWZ31" s="381"/>
      <c r="WXA31" s="381"/>
      <c r="WXB31" s="381"/>
      <c r="WXC31" s="381"/>
      <c r="WXD31" s="381"/>
      <c r="WXE31" s="381"/>
      <c r="WXF31" s="381"/>
      <c r="WXG31" s="381"/>
      <c r="WXH31" s="381"/>
      <c r="WXI31" s="381"/>
      <c r="WXJ31" s="381"/>
      <c r="WXK31" s="381"/>
      <c r="WXL31" s="381"/>
      <c r="WXM31" s="381"/>
      <c r="WXN31" s="381"/>
      <c r="WXO31" s="381"/>
      <c r="WXP31" s="381"/>
      <c r="WXQ31" s="381"/>
      <c r="WXR31" s="381"/>
      <c r="WXS31" s="381"/>
      <c r="WXT31" s="381"/>
      <c r="WXU31" s="381"/>
      <c r="WXV31" s="381"/>
      <c r="WXW31" s="381"/>
      <c r="WXX31" s="381"/>
      <c r="WXY31" s="381"/>
      <c r="WXZ31" s="381"/>
      <c r="WYA31" s="381"/>
      <c r="WYB31" s="381"/>
      <c r="WYC31" s="381"/>
      <c r="WYD31" s="381"/>
      <c r="WYE31" s="381"/>
      <c r="WYF31" s="381"/>
      <c r="WYG31" s="381"/>
      <c r="WYH31" s="381"/>
      <c r="WYI31" s="381"/>
      <c r="WYJ31" s="381"/>
      <c r="WYK31" s="381"/>
      <c r="WYL31" s="381"/>
      <c r="WYM31" s="381"/>
      <c r="WYN31" s="381"/>
      <c r="WYO31" s="381"/>
      <c r="WYP31" s="381"/>
      <c r="WYQ31" s="381"/>
      <c r="WYR31" s="381"/>
      <c r="WYS31" s="381"/>
      <c r="WYT31" s="381"/>
      <c r="WYU31" s="381"/>
      <c r="WYV31" s="381"/>
      <c r="WYW31" s="381"/>
      <c r="WYX31" s="381"/>
      <c r="WYY31" s="381"/>
      <c r="WYZ31" s="381"/>
      <c r="WZA31" s="381"/>
      <c r="WZB31" s="381"/>
      <c r="WZC31" s="381"/>
      <c r="WZD31" s="381"/>
      <c r="WZE31" s="381"/>
      <c r="WZF31" s="381"/>
      <c r="WZG31" s="381"/>
      <c r="WZH31" s="381"/>
      <c r="WZI31" s="381"/>
      <c r="WZJ31" s="381"/>
      <c r="WZK31" s="381"/>
      <c r="WZL31" s="381"/>
      <c r="WZM31" s="381"/>
      <c r="WZN31" s="381"/>
      <c r="WZO31" s="381"/>
      <c r="WZP31" s="381"/>
      <c r="WZQ31" s="381"/>
      <c r="WZR31" s="381"/>
      <c r="WZS31" s="381"/>
      <c r="WZT31" s="381"/>
      <c r="WZU31" s="381"/>
      <c r="WZV31" s="381"/>
      <c r="WZW31" s="381"/>
      <c r="WZX31" s="381"/>
      <c r="WZY31" s="381"/>
      <c r="WZZ31" s="381"/>
      <c r="XAA31" s="381"/>
      <c r="XAB31" s="381"/>
      <c r="XAC31" s="381"/>
      <c r="XAD31" s="381"/>
      <c r="XAE31" s="381"/>
      <c r="XAF31" s="381"/>
      <c r="XAG31" s="381"/>
      <c r="XAH31" s="381"/>
      <c r="XAI31" s="381"/>
      <c r="XAJ31" s="381"/>
      <c r="XAK31" s="381"/>
      <c r="XAL31" s="381"/>
      <c r="XAM31" s="381"/>
      <c r="XAN31" s="381"/>
      <c r="XAO31" s="381"/>
      <c r="XAP31" s="381"/>
      <c r="XAQ31" s="381"/>
      <c r="XAR31" s="381"/>
      <c r="XAS31" s="381"/>
      <c r="XAT31" s="381"/>
      <c r="XAU31" s="381"/>
      <c r="XAV31" s="381"/>
      <c r="XAW31" s="381"/>
      <c r="XAX31" s="381"/>
      <c r="XAY31" s="381"/>
      <c r="XAZ31" s="381"/>
      <c r="XBA31" s="381"/>
      <c r="XBB31" s="381"/>
      <c r="XBC31" s="381"/>
      <c r="XBD31" s="381"/>
      <c r="XBE31" s="381"/>
      <c r="XBF31" s="381"/>
      <c r="XBG31" s="381"/>
      <c r="XBH31" s="381"/>
      <c r="XBI31" s="381"/>
      <c r="XBJ31" s="381"/>
      <c r="XBK31" s="381"/>
      <c r="XBL31" s="381"/>
      <c r="XBM31" s="381"/>
      <c r="XBN31" s="381"/>
      <c r="XBO31" s="381"/>
      <c r="XBP31" s="381"/>
      <c r="XBQ31" s="381"/>
      <c r="XBR31" s="381"/>
      <c r="XBS31" s="381"/>
      <c r="XBT31" s="381"/>
      <c r="XBU31" s="381"/>
      <c r="XBV31" s="381"/>
      <c r="XBW31" s="381"/>
      <c r="XBX31" s="381"/>
      <c r="XBY31" s="381"/>
      <c r="XBZ31" s="381"/>
      <c r="XCA31" s="381"/>
      <c r="XCB31" s="381"/>
      <c r="XCC31" s="381"/>
      <c r="XCD31" s="381"/>
      <c r="XCE31" s="381"/>
      <c r="XCF31" s="381"/>
      <c r="XCG31" s="381"/>
      <c r="XCH31" s="381"/>
      <c r="XCI31" s="381"/>
      <c r="XCJ31" s="381"/>
      <c r="XCK31" s="381"/>
      <c r="XCL31" s="381"/>
      <c r="XCM31" s="381"/>
      <c r="XCN31" s="381"/>
      <c r="XCO31" s="381"/>
      <c r="XCP31" s="381"/>
      <c r="XCQ31" s="381"/>
      <c r="XCR31" s="381"/>
      <c r="XCS31" s="381"/>
      <c r="XCT31" s="381"/>
      <c r="XCU31" s="381"/>
      <c r="XCV31" s="381"/>
      <c r="XCW31" s="381"/>
      <c r="XCX31" s="381"/>
      <c r="XCY31" s="381"/>
      <c r="XCZ31" s="381"/>
      <c r="XDA31" s="381"/>
      <c r="XDB31" s="381"/>
      <c r="XDC31" s="381"/>
      <c r="XDD31" s="381"/>
      <c r="XDE31" s="381"/>
      <c r="XDF31" s="381"/>
      <c r="XDG31" s="381"/>
      <c r="XDH31" s="381"/>
      <c r="XDI31" s="381"/>
      <c r="XDJ31" s="381"/>
      <c r="XDK31" s="381"/>
      <c r="XDL31" s="381"/>
      <c r="XDM31" s="381"/>
      <c r="XDN31" s="381"/>
      <c r="XDO31" s="381"/>
      <c r="XDP31" s="381"/>
      <c r="XDQ31" s="381"/>
      <c r="XDR31" s="381"/>
      <c r="XDS31" s="381"/>
      <c r="XDT31" s="381"/>
      <c r="XDU31" s="381"/>
      <c r="XDV31" s="381"/>
      <c r="XDW31" s="381"/>
      <c r="XDX31" s="381"/>
      <c r="XDY31" s="381"/>
      <c r="XDZ31" s="381"/>
      <c r="XEA31" s="381"/>
      <c r="XEB31" s="381"/>
      <c r="XEC31" s="381"/>
      <c r="XED31" s="381"/>
      <c r="XEE31" s="381"/>
      <c r="XEF31" s="381"/>
      <c r="XEG31" s="381"/>
      <c r="XEH31" s="381"/>
      <c r="XEI31" s="381"/>
      <c r="XEJ31" s="381"/>
      <c r="XEK31" s="381"/>
      <c r="XEL31" s="381"/>
      <c r="XEM31" s="381"/>
      <c r="XEN31" s="381"/>
      <c r="XEO31" s="381"/>
      <c r="XEP31" s="381"/>
      <c r="XEQ31" s="381"/>
      <c r="XER31" s="381"/>
      <c r="XES31" s="381"/>
      <c r="XET31" s="381"/>
      <c r="XEU31" s="381"/>
      <c r="XEV31" s="381"/>
      <c r="XEW31" s="381"/>
      <c r="XEX31" s="381"/>
      <c r="XEY31" s="381"/>
      <c r="XEZ31" s="381"/>
      <c r="XFA31" s="381"/>
      <c r="XFB31" s="381"/>
      <c r="XFC31" s="381"/>
      <c r="XFD31" s="381"/>
    </row>
    <row r="32" spans="1:16384" ht="16.5" hidden="1" thickBot="1">
      <c r="A32" s="381"/>
      <c r="B32" s="484"/>
      <c r="C32" s="961" t="s">
        <v>109</v>
      </c>
      <c r="D32" s="1311" t="s">
        <v>109</v>
      </c>
      <c r="E32" s="1311"/>
      <c r="F32" s="1311"/>
      <c r="G32" s="1311"/>
      <c r="H32" s="1311"/>
      <c r="I32" s="1311"/>
      <c r="J32" s="1311"/>
      <c r="K32" s="1311"/>
      <c r="L32" s="1312"/>
      <c r="N32" s="474"/>
      <c r="Y32" s="381"/>
    </row>
    <row r="33" spans="1:16384" ht="15" hidden="1" thickBot="1">
      <c r="A33" s="381"/>
      <c r="B33" s="484"/>
      <c r="C33" s="962"/>
      <c r="D33" s="1313" t="s">
        <v>65</v>
      </c>
      <c r="E33" s="1313"/>
      <c r="F33" s="1313"/>
      <c r="G33" s="1313"/>
      <c r="H33" s="1313"/>
      <c r="I33" s="1313"/>
      <c r="J33" s="1313"/>
      <c r="K33" s="1313"/>
      <c r="L33" s="1314"/>
      <c r="N33" s="474"/>
      <c r="O33" s="638"/>
      <c r="P33" s="639"/>
      <c r="Q33" s="639"/>
      <c r="R33" s="639"/>
      <c r="S33" s="639"/>
      <c r="T33" s="639"/>
      <c r="U33" s="639"/>
      <c r="V33" s="639"/>
      <c r="W33" s="639">
        <f>SUM(W4:W16)</f>
        <v>17</v>
      </c>
      <c r="X33" s="639"/>
      <c r="Y33" s="381"/>
    </row>
    <row r="34" spans="1:16384" hidden="1">
      <c r="A34" s="381"/>
      <c r="B34" s="484"/>
      <c r="C34" s="962"/>
      <c r="D34" s="434" t="s">
        <v>191</v>
      </c>
      <c r="E34" s="1315" t="e">
        <f>SUM(F5:F12,F14:F16)</f>
        <v>#N/A</v>
      </c>
      <c r="F34" s="1316"/>
      <c r="G34" s="1315" t="e">
        <f>SUM(H5:H12,H14:H16)</f>
        <v>#N/A</v>
      </c>
      <c r="H34" s="1316"/>
      <c r="I34" s="1315" t="e">
        <f>SUM(J5:J12,J14:J16)</f>
        <v>#N/A</v>
      </c>
      <c r="J34" s="1316"/>
      <c r="K34" s="1315" t="e">
        <f>SUM(L5:L12,L14:L16)</f>
        <v>#N/A</v>
      </c>
      <c r="L34" s="1316"/>
      <c r="N34" s="474"/>
      <c r="Y34" s="381"/>
    </row>
    <row r="35" spans="1:16384" hidden="1">
      <c r="A35" s="381"/>
      <c r="B35" s="484"/>
      <c r="C35" s="962"/>
      <c r="D35" s="434" t="s">
        <v>113</v>
      </c>
      <c r="E35" s="1304">
        <f>$W$33</f>
        <v>17</v>
      </c>
      <c r="F35" s="1305"/>
      <c r="G35" s="1304">
        <f>$W$33</f>
        <v>17</v>
      </c>
      <c r="H35" s="1305"/>
      <c r="I35" s="1304">
        <f>$W$33</f>
        <v>17</v>
      </c>
      <c r="J35" s="1305"/>
      <c r="K35" s="1304">
        <f>$W$33</f>
        <v>17</v>
      </c>
      <c r="L35" s="1305"/>
      <c r="N35" s="474"/>
      <c r="Y35" s="381"/>
    </row>
    <row r="36" spans="1:16384" ht="15" hidden="1" thickBot="1">
      <c r="A36" s="381"/>
      <c r="B36" s="484"/>
      <c r="C36" s="962"/>
      <c r="D36" s="434" t="s">
        <v>199</v>
      </c>
      <c r="E36" s="1300" t="e">
        <f>E34/E35</f>
        <v>#N/A</v>
      </c>
      <c r="F36" s="1301"/>
      <c r="G36" s="1300" t="e">
        <f t="shared" ref="G36" si="2">G34/G35</f>
        <v>#N/A</v>
      </c>
      <c r="H36" s="1301"/>
      <c r="I36" s="1300" t="e">
        <f>I34/I35</f>
        <v>#N/A</v>
      </c>
      <c r="J36" s="1301"/>
      <c r="K36" s="1300" t="e">
        <f t="shared" ref="K36" si="3">K34/K35</f>
        <v>#N/A</v>
      </c>
      <c r="L36" s="1301"/>
      <c r="N36" s="474"/>
      <c r="Y36" s="381"/>
    </row>
    <row r="37" spans="1:16384" ht="18.75" hidden="1" thickBot="1">
      <c r="A37" s="381"/>
      <c r="B37" s="484"/>
      <c r="C37" s="962"/>
      <c r="D37" s="437" t="s">
        <v>110</v>
      </c>
      <c r="E37" s="1317" t="e">
        <f>IF(ISNUMBER(K34),(SUM(E34:L34)/SUM(E35:L35)),IF(ISNUMBER(I34),(SUM(E34:J34)/SUM(E35:J35)),IF(ISNUMBER(G34),(SUM(E34:H34)/SUM(E35:H35)),E36)))</f>
        <v>#N/A</v>
      </c>
      <c r="F37" s="1318"/>
      <c r="G37" s="1318"/>
      <c r="H37" s="1318"/>
      <c r="I37" s="1318"/>
      <c r="J37" s="1318"/>
      <c r="K37" s="1318"/>
      <c r="L37" s="1319"/>
      <c r="N37" s="474"/>
      <c r="Y37" s="381"/>
    </row>
    <row r="38" spans="1:16384" ht="15" hidden="1" thickBot="1">
      <c r="A38" s="381"/>
      <c r="B38" s="484"/>
      <c r="C38" s="962"/>
      <c r="D38" s="1322" t="s">
        <v>3</v>
      </c>
      <c r="E38" s="1323"/>
      <c r="F38" s="1323"/>
      <c r="G38" s="1323"/>
      <c r="H38" s="1323"/>
      <c r="I38" s="1323"/>
      <c r="J38" s="1323"/>
      <c r="K38" s="1323"/>
      <c r="L38" s="1324"/>
      <c r="N38" s="474"/>
      <c r="O38" s="640"/>
      <c r="P38" s="640"/>
      <c r="Q38" s="640"/>
      <c r="R38" s="640"/>
      <c r="S38" s="640"/>
      <c r="T38" s="640"/>
      <c r="U38" s="640"/>
      <c r="V38" s="640"/>
      <c r="W38" s="640">
        <f>SUM(W17:W24)</f>
        <v>6</v>
      </c>
      <c r="X38" s="640"/>
      <c r="Y38" s="381"/>
    </row>
    <row r="39" spans="1:16384" hidden="1">
      <c r="A39" s="381"/>
      <c r="B39" s="484"/>
      <c r="C39" s="962"/>
      <c r="D39" s="434" t="s">
        <v>191</v>
      </c>
      <c r="E39" s="1315" t="e">
        <f>SUM(F18:F24)</f>
        <v>#N/A</v>
      </c>
      <c r="F39" s="1316"/>
      <c r="G39" s="1315" t="e">
        <f>SUM(H18:H24)</f>
        <v>#N/A</v>
      </c>
      <c r="H39" s="1316"/>
      <c r="I39" s="1315" t="e">
        <f>SUM(J18:J24)</f>
        <v>#N/A</v>
      </c>
      <c r="J39" s="1316"/>
      <c r="K39" s="1315" t="e">
        <f>SUM(L18:L24)</f>
        <v>#N/A</v>
      </c>
      <c r="L39" s="1316"/>
      <c r="N39" s="474"/>
      <c r="Y39" s="381"/>
    </row>
    <row r="40" spans="1:16384" hidden="1">
      <c r="A40" s="381"/>
      <c r="B40" s="484"/>
      <c r="C40" s="962"/>
      <c r="D40" s="434" t="s">
        <v>113</v>
      </c>
      <c r="E40" s="1304">
        <f>$W$38</f>
        <v>6</v>
      </c>
      <c r="F40" s="1305"/>
      <c r="G40" s="1304">
        <f>$W$38</f>
        <v>6</v>
      </c>
      <c r="H40" s="1305"/>
      <c r="I40" s="1304">
        <f>$W$38</f>
        <v>6</v>
      </c>
      <c r="J40" s="1305"/>
      <c r="K40" s="1304">
        <f>$W$38</f>
        <v>6</v>
      </c>
      <c r="L40" s="1305"/>
      <c r="N40" s="474"/>
      <c r="Y40" s="381"/>
    </row>
    <row r="41" spans="1:16384" ht="15" hidden="1" thickBot="1">
      <c r="A41" s="381"/>
      <c r="B41" s="484"/>
      <c r="C41" s="962"/>
      <c r="D41" s="434" t="s">
        <v>199</v>
      </c>
      <c r="E41" s="1300" t="e">
        <f>E39/E40</f>
        <v>#N/A</v>
      </c>
      <c r="F41" s="1301"/>
      <c r="G41" s="1300" t="e">
        <f t="shared" ref="G41" si="4">G39/G40</f>
        <v>#N/A</v>
      </c>
      <c r="H41" s="1301"/>
      <c r="I41" s="1300" t="e">
        <f>I39/I40</f>
        <v>#N/A</v>
      </c>
      <c r="J41" s="1301"/>
      <c r="K41" s="1300" t="e">
        <f t="shared" ref="K41" si="5">K39/K40</f>
        <v>#N/A</v>
      </c>
      <c r="L41" s="1301"/>
      <c r="N41" s="474"/>
      <c r="Y41" s="381"/>
    </row>
    <row r="42" spans="1:16384" ht="18.75" hidden="1" thickBot="1">
      <c r="A42" s="381"/>
      <c r="B42" s="484"/>
      <c r="C42" s="963"/>
      <c r="D42" s="437" t="s">
        <v>110</v>
      </c>
      <c r="E42" s="1317" t="e">
        <f>IF(ISNUMBER(K39),(SUM(E39:L39)/SUM(E40:L40)),IF(ISNUMBER(I39),(SUM(E39:J39)/SUM(E40:J40)),IF(ISNUMBER(G39),(SUM(E39:H39)/SUM(E40:H40)),E41)))</f>
        <v>#N/A</v>
      </c>
      <c r="F42" s="1318"/>
      <c r="G42" s="1318"/>
      <c r="H42" s="1318"/>
      <c r="I42" s="1318"/>
      <c r="J42" s="1318"/>
      <c r="K42" s="1318"/>
      <c r="L42" s="1319"/>
      <c r="N42" s="474"/>
      <c r="Y42" s="381"/>
    </row>
    <row r="43" spans="1:16384" hidden="1">
      <c r="A43" s="381"/>
      <c r="B43" s="484"/>
      <c r="N43" s="474"/>
      <c r="O43" s="540"/>
      <c r="P43" s="233"/>
      <c r="Q43" s="84"/>
      <c r="R43" s="84"/>
      <c r="S43" s="399"/>
      <c r="T43" s="399"/>
      <c r="U43" s="399"/>
      <c r="Y43" s="9"/>
    </row>
    <row r="44" spans="1:16384">
      <c r="A44" s="381"/>
      <c r="B44" s="381"/>
      <c r="C44" s="381"/>
      <c r="D44" s="381"/>
      <c r="E44" s="381"/>
      <c r="F44" s="381"/>
      <c r="G44" s="381"/>
      <c r="H44" s="381"/>
      <c r="I44" s="381"/>
      <c r="J44" s="381"/>
      <c r="K44" s="381"/>
      <c r="L44" s="381"/>
      <c r="M44" s="381"/>
      <c r="N44" s="381"/>
      <c r="O44" s="381"/>
      <c r="P44" s="381"/>
      <c r="Q44" s="381"/>
      <c r="R44" s="381"/>
      <c r="S44" s="381"/>
      <c r="T44" s="381"/>
      <c r="U44" s="381"/>
      <c r="V44" s="381"/>
      <c r="W44" s="419"/>
      <c r="X44" s="381"/>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381"/>
      <c r="AZ44" s="381"/>
      <c r="BA44" s="381"/>
      <c r="BB44" s="381"/>
      <c r="BC44" s="381"/>
      <c r="BD44" s="381"/>
      <c r="BE44" s="381"/>
      <c r="BF44" s="381"/>
      <c r="BG44" s="381"/>
      <c r="BH44" s="381"/>
      <c r="BI44" s="381"/>
      <c r="BJ44" s="381"/>
      <c r="BK44" s="381"/>
      <c r="BL44" s="381"/>
      <c r="BM44" s="381"/>
      <c r="BN44" s="381"/>
      <c r="BO44" s="381"/>
      <c r="BP44" s="381"/>
      <c r="BQ44" s="381"/>
      <c r="BR44" s="381"/>
      <c r="BS44" s="381"/>
      <c r="BT44" s="381"/>
      <c r="BU44" s="381"/>
      <c r="BV44" s="381"/>
      <c r="BW44" s="381"/>
      <c r="BX44" s="381"/>
      <c r="BY44" s="381"/>
      <c r="BZ44" s="381"/>
      <c r="CA44" s="381"/>
      <c r="CB44" s="381"/>
      <c r="CC44" s="381"/>
      <c r="CD44" s="381"/>
      <c r="CE44" s="381"/>
      <c r="CF44" s="381"/>
      <c r="CG44" s="381"/>
      <c r="CH44" s="381"/>
      <c r="CI44" s="381"/>
      <c r="CJ44" s="381"/>
      <c r="CK44" s="381"/>
      <c r="CL44" s="381"/>
      <c r="CM44" s="381"/>
      <c r="CN44" s="381"/>
      <c r="CO44" s="381"/>
      <c r="CP44" s="381"/>
      <c r="CQ44" s="381"/>
      <c r="CR44" s="381"/>
      <c r="CS44" s="381"/>
      <c r="CT44" s="381"/>
      <c r="CU44" s="381"/>
      <c r="CV44" s="381"/>
      <c r="CW44" s="381"/>
      <c r="CX44" s="381"/>
      <c r="CY44" s="381"/>
      <c r="CZ44" s="381"/>
      <c r="DA44" s="381"/>
      <c r="DB44" s="381"/>
      <c r="DC44" s="381"/>
      <c r="DD44" s="381"/>
      <c r="DE44" s="381"/>
      <c r="DF44" s="381"/>
      <c r="DG44" s="381"/>
      <c r="DH44" s="381"/>
      <c r="DI44" s="381"/>
      <c r="DJ44" s="381"/>
      <c r="DK44" s="381"/>
      <c r="DL44" s="381"/>
      <c r="DM44" s="381"/>
      <c r="DN44" s="381"/>
      <c r="DO44" s="381"/>
      <c r="DP44" s="381"/>
      <c r="DQ44" s="381"/>
      <c r="DR44" s="381"/>
      <c r="DS44" s="381"/>
      <c r="DT44" s="381"/>
      <c r="DU44" s="381"/>
      <c r="DV44" s="381"/>
      <c r="DW44" s="381"/>
      <c r="DX44" s="381"/>
      <c r="DY44" s="381"/>
      <c r="DZ44" s="381"/>
      <c r="EA44" s="381"/>
      <c r="EB44" s="381"/>
      <c r="EC44" s="381"/>
      <c r="ED44" s="381"/>
      <c r="EE44" s="381"/>
      <c r="EF44" s="381"/>
      <c r="EG44" s="381"/>
      <c r="EH44" s="381"/>
      <c r="EI44" s="381"/>
      <c r="EJ44" s="381"/>
      <c r="EK44" s="381"/>
      <c r="EL44" s="381"/>
      <c r="EM44" s="381"/>
      <c r="EN44" s="381"/>
      <c r="EO44" s="381"/>
      <c r="EP44" s="381"/>
      <c r="EQ44" s="381"/>
      <c r="ER44" s="381"/>
      <c r="ES44" s="381"/>
      <c r="ET44" s="381"/>
      <c r="EU44" s="381"/>
      <c r="EV44" s="381"/>
      <c r="EW44" s="381"/>
      <c r="EX44" s="381"/>
      <c r="EY44" s="381"/>
      <c r="EZ44" s="381"/>
      <c r="FA44" s="381"/>
      <c r="FB44" s="381"/>
      <c r="FC44" s="381"/>
      <c r="FD44" s="381"/>
      <c r="FE44" s="381"/>
      <c r="FF44" s="381"/>
      <c r="FG44" s="381"/>
      <c r="FH44" s="381"/>
      <c r="FI44" s="381"/>
      <c r="FJ44" s="381"/>
      <c r="FK44" s="381"/>
      <c r="FL44" s="381"/>
      <c r="FM44" s="381"/>
      <c r="FN44" s="381"/>
      <c r="FO44" s="381"/>
      <c r="FP44" s="381"/>
      <c r="FQ44" s="381"/>
      <c r="FR44" s="381"/>
      <c r="FS44" s="381"/>
      <c r="FT44" s="381"/>
      <c r="FU44" s="381"/>
      <c r="FV44" s="381"/>
      <c r="FW44" s="381"/>
      <c r="FX44" s="381"/>
      <c r="FY44" s="381"/>
      <c r="FZ44" s="381"/>
      <c r="GA44" s="381"/>
      <c r="GB44" s="381"/>
      <c r="GC44" s="381"/>
      <c r="GD44" s="381"/>
      <c r="GE44" s="381"/>
      <c r="GF44" s="381"/>
      <c r="GG44" s="381"/>
      <c r="GH44" s="381"/>
      <c r="GI44" s="381"/>
      <c r="GJ44" s="381"/>
      <c r="GK44" s="381"/>
      <c r="GL44" s="381"/>
      <c r="GM44" s="381"/>
      <c r="GN44" s="381"/>
      <c r="GO44" s="381"/>
      <c r="GP44" s="381"/>
      <c r="GQ44" s="381"/>
      <c r="GR44" s="381"/>
      <c r="GS44" s="381"/>
      <c r="GT44" s="381"/>
      <c r="GU44" s="381"/>
      <c r="GV44" s="381"/>
      <c r="GW44" s="381"/>
      <c r="GX44" s="381"/>
      <c r="GY44" s="381"/>
      <c r="GZ44" s="381"/>
      <c r="HA44" s="381"/>
      <c r="HB44" s="381"/>
      <c r="HC44" s="381"/>
      <c r="HD44" s="381"/>
      <c r="HE44" s="381"/>
      <c r="HF44" s="381"/>
      <c r="HG44" s="381"/>
      <c r="HH44" s="381"/>
      <c r="HI44" s="381"/>
      <c r="HJ44" s="381"/>
      <c r="HK44" s="381"/>
      <c r="HL44" s="381"/>
      <c r="HM44" s="381"/>
      <c r="HN44" s="381"/>
      <c r="HO44" s="381"/>
      <c r="HP44" s="381"/>
      <c r="HQ44" s="381"/>
      <c r="HR44" s="381"/>
      <c r="HS44" s="381"/>
      <c r="HT44" s="381"/>
      <c r="HU44" s="381"/>
      <c r="HV44" s="381"/>
      <c r="HW44" s="381"/>
      <c r="HX44" s="381"/>
      <c r="HY44" s="381"/>
      <c r="HZ44" s="381"/>
      <c r="IA44" s="381"/>
      <c r="IB44" s="381"/>
      <c r="IC44" s="381"/>
      <c r="ID44" s="381"/>
      <c r="IE44" s="381"/>
      <c r="IF44" s="381"/>
      <c r="IG44" s="381"/>
      <c r="IH44" s="381"/>
      <c r="II44" s="381"/>
      <c r="IJ44" s="381"/>
      <c r="IK44" s="381"/>
      <c r="IL44" s="381"/>
      <c r="IM44" s="381"/>
      <c r="IN44" s="381"/>
      <c r="IO44" s="381"/>
      <c r="IP44" s="381"/>
      <c r="IQ44" s="381"/>
      <c r="IR44" s="381"/>
      <c r="IS44" s="381"/>
      <c r="IT44" s="381"/>
      <c r="IU44" s="381"/>
      <c r="IV44" s="381"/>
      <c r="IW44" s="381"/>
      <c r="IX44" s="381"/>
      <c r="IY44" s="381"/>
      <c r="IZ44" s="381"/>
      <c r="JA44" s="381"/>
      <c r="JB44" s="381"/>
      <c r="JC44" s="381"/>
      <c r="JD44" s="381"/>
      <c r="JE44" s="381"/>
      <c r="JF44" s="381"/>
      <c r="JG44" s="381"/>
      <c r="JH44" s="381"/>
      <c r="JI44" s="381"/>
      <c r="JJ44" s="381"/>
      <c r="JK44" s="381"/>
      <c r="JL44" s="381"/>
      <c r="JM44" s="381"/>
      <c r="JN44" s="381"/>
      <c r="JO44" s="381"/>
      <c r="JP44" s="381"/>
      <c r="JQ44" s="381"/>
      <c r="JR44" s="381"/>
      <c r="JS44" s="381"/>
      <c r="JT44" s="381"/>
      <c r="JU44" s="381"/>
      <c r="JV44" s="381"/>
      <c r="JW44" s="381"/>
      <c r="JX44" s="381"/>
      <c r="JY44" s="381"/>
      <c r="JZ44" s="381"/>
      <c r="KA44" s="381"/>
      <c r="KB44" s="381"/>
      <c r="KC44" s="381"/>
      <c r="KD44" s="381"/>
      <c r="KE44" s="381"/>
      <c r="KF44" s="381"/>
      <c r="KG44" s="381"/>
      <c r="KH44" s="381"/>
      <c r="KI44" s="381"/>
      <c r="KJ44" s="381"/>
      <c r="KK44" s="381"/>
      <c r="KL44" s="381"/>
      <c r="KM44" s="381"/>
      <c r="KN44" s="381"/>
      <c r="KO44" s="381"/>
      <c r="KP44" s="381"/>
      <c r="KQ44" s="381"/>
      <c r="KR44" s="381"/>
      <c r="KS44" s="381"/>
      <c r="KT44" s="381"/>
      <c r="KU44" s="381"/>
      <c r="KV44" s="381"/>
      <c r="KW44" s="381"/>
      <c r="KX44" s="381"/>
      <c r="KY44" s="381"/>
      <c r="KZ44" s="381"/>
      <c r="LA44" s="381"/>
      <c r="LB44" s="381"/>
      <c r="LC44" s="381"/>
      <c r="LD44" s="381"/>
      <c r="LE44" s="381"/>
      <c r="LF44" s="381"/>
      <c r="LG44" s="381"/>
      <c r="LH44" s="381"/>
      <c r="LI44" s="381"/>
      <c r="LJ44" s="381"/>
      <c r="LK44" s="381"/>
      <c r="LL44" s="381"/>
      <c r="LM44" s="381"/>
      <c r="LN44" s="381"/>
      <c r="LO44" s="381"/>
      <c r="LP44" s="381"/>
      <c r="LQ44" s="381"/>
      <c r="LR44" s="381"/>
      <c r="LS44" s="381"/>
      <c r="LT44" s="381"/>
      <c r="LU44" s="381"/>
      <c r="LV44" s="381"/>
      <c r="LW44" s="381"/>
      <c r="LX44" s="381"/>
      <c r="LY44" s="381"/>
      <c r="LZ44" s="381"/>
      <c r="MA44" s="381"/>
      <c r="MB44" s="381"/>
      <c r="MC44" s="381"/>
      <c r="MD44" s="381"/>
      <c r="ME44" s="381"/>
      <c r="MF44" s="381"/>
      <c r="MG44" s="381"/>
      <c r="MH44" s="381"/>
      <c r="MI44" s="381"/>
      <c r="MJ44" s="381"/>
      <c r="MK44" s="381"/>
      <c r="ML44" s="381"/>
      <c r="MM44" s="381"/>
      <c r="MN44" s="381"/>
      <c r="MO44" s="381"/>
      <c r="MP44" s="381"/>
      <c r="MQ44" s="381"/>
      <c r="MR44" s="381"/>
      <c r="MS44" s="381"/>
      <c r="MT44" s="381"/>
      <c r="MU44" s="381"/>
      <c r="MV44" s="381"/>
      <c r="MW44" s="381"/>
      <c r="MX44" s="381"/>
      <c r="MY44" s="381"/>
      <c r="MZ44" s="381"/>
      <c r="NA44" s="381"/>
      <c r="NB44" s="381"/>
      <c r="NC44" s="381"/>
      <c r="ND44" s="381"/>
      <c r="NE44" s="381"/>
      <c r="NF44" s="381"/>
      <c r="NG44" s="381"/>
      <c r="NH44" s="381"/>
      <c r="NI44" s="381"/>
      <c r="NJ44" s="381"/>
      <c r="NK44" s="381"/>
      <c r="NL44" s="381"/>
      <c r="NM44" s="381"/>
      <c r="NN44" s="381"/>
      <c r="NO44" s="381"/>
      <c r="NP44" s="381"/>
      <c r="NQ44" s="381"/>
      <c r="NR44" s="381"/>
      <c r="NS44" s="381"/>
      <c r="NT44" s="381"/>
      <c r="NU44" s="381"/>
      <c r="NV44" s="381"/>
      <c r="NW44" s="381"/>
      <c r="NX44" s="381"/>
      <c r="NY44" s="381"/>
      <c r="NZ44" s="381"/>
      <c r="OA44" s="381"/>
      <c r="OB44" s="381"/>
      <c r="OC44" s="381"/>
      <c r="OD44" s="381"/>
      <c r="OE44" s="381"/>
      <c r="OF44" s="381"/>
      <c r="OG44" s="381"/>
      <c r="OH44" s="381"/>
      <c r="OI44" s="381"/>
      <c r="OJ44" s="381"/>
      <c r="OK44" s="381"/>
      <c r="OL44" s="381"/>
      <c r="OM44" s="381"/>
      <c r="ON44" s="381"/>
      <c r="OO44" s="381"/>
      <c r="OP44" s="381"/>
      <c r="OQ44" s="381"/>
      <c r="OR44" s="381"/>
      <c r="OS44" s="381"/>
      <c r="OT44" s="381"/>
      <c r="OU44" s="381"/>
      <c r="OV44" s="381"/>
      <c r="OW44" s="381"/>
      <c r="OX44" s="381"/>
      <c r="OY44" s="381"/>
      <c r="OZ44" s="381"/>
      <c r="PA44" s="381"/>
      <c r="PB44" s="381"/>
      <c r="PC44" s="381"/>
      <c r="PD44" s="381"/>
      <c r="PE44" s="381"/>
      <c r="PF44" s="381"/>
      <c r="PG44" s="381"/>
      <c r="PH44" s="381"/>
      <c r="PI44" s="381"/>
      <c r="PJ44" s="381"/>
      <c r="PK44" s="381"/>
      <c r="PL44" s="381"/>
      <c r="PM44" s="381"/>
      <c r="PN44" s="381"/>
      <c r="PO44" s="381"/>
      <c r="PP44" s="381"/>
      <c r="PQ44" s="381"/>
      <c r="PR44" s="381"/>
      <c r="PS44" s="381"/>
      <c r="PT44" s="381"/>
      <c r="PU44" s="381"/>
      <c r="PV44" s="381"/>
      <c r="PW44" s="381"/>
      <c r="PX44" s="381"/>
      <c r="PY44" s="381"/>
      <c r="PZ44" s="381"/>
      <c r="QA44" s="381"/>
      <c r="QB44" s="381"/>
      <c r="QC44" s="381"/>
      <c r="QD44" s="381"/>
      <c r="QE44" s="381"/>
      <c r="QF44" s="381"/>
      <c r="QG44" s="381"/>
      <c r="QH44" s="381"/>
      <c r="QI44" s="381"/>
      <c r="QJ44" s="381"/>
      <c r="QK44" s="381"/>
      <c r="QL44" s="381"/>
      <c r="QM44" s="381"/>
      <c r="QN44" s="381"/>
      <c r="QO44" s="381"/>
      <c r="QP44" s="381"/>
      <c r="QQ44" s="381"/>
      <c r="QR44" s="381"/>
      <c r="QS44" s="381"/>
      <c r="QT44" s="381"/>
      <c r="QU44" s="381"/>
      <c r="QV44" s="381"/>
      <c r="QW44" s="381"/>
      <c r="QX44" s="381"/>
      <c r="QY44" s="381"/>
      <c r="QZ44" s="381"/>
      <c r="RA44" s="381"/>
      <c r="RB44" s="381"/>
      <c r="RC44" s="381"/>
      <c r="RD44" s="381"/>
      <c r="RE44" s="381"/>
      <c r="RF44" s="381"/>
      <c r="RG44" s="381"/>
      <c r="RH44" s="381"/>
      <c r="RI44" s="381"/>
      <c r="RJ44" s="381"/>
      <c r="RK44" s="381"/>
      <c r="RL44" s="381"/>
      <c r="RM44" s="381"/>
      <c r="RN44" s="381"/>
      <c r="RO44" s="381"/>
      <c r="RP44" s="381"/>
      <c r="RQ44" s="381"/>
      <c r="RR44" s="381"/>
      <c r="RS44" s="381"/>
      <c r="RT44" s="381"/>
      <c r="RU44" s="381"/>
      <c r="RV44" s="381"/>
      <c r="RW44" s="381"/>
      <c r="RX44" s="381"/>
      <c r="RY44" s="381"/>
      <c r="RZ44" s="381"/>
      <c r="SA44" s="381"/>
      <c r="SB44" s="381"/>
      <c r="SC44" s="381"/>
      <c r="SD44" s="381"/>
      <c r="SE44" s="381"/>
      <c r="SF44" s="381"/>
      <c r="SG44" s="381"/>
      <c r="SH44" s="381"/>
      <c r="SI44" s="381"/>
      <c r="SJ44" s="381"/>
      <c r="SK44" s="381"/>
      <c r="SL44" s="381"/>
      <c r="SM44" s="381"/>
      <c r="SN44" s="381"/>
      <c r="SO44" s="381"/>
      <c r="SP44" s="381"/>
      <c r="SQ44" s="381"/>
      <c r="SR44" s="381"/>
      <c r="SS44" s="381"/>
      <c r="ST44" s="381"/>
      <c r="SU44" s="381"/>
      <c r="SV44" s="381"/>
      <c r="SW44" s="381"/>
      <c r="SX44" s="381"/>
      <c r="SY44" s="381"/>
      <c r="SZ44" s="381"/>
      <c r="TA44" s="381"/>
      <c r="TB44" s="381"/>
      <c r="TC44" s="381"/>
      <c r="TD44" s="381"/>
      <c r="TE44" s="381"/>
      <c r="TF44" s="381"/>
      <c r="TG44" s="381"/>
      <c r="TH44" s="381"/>
      <c r="TI44" s="381"/>
      <c r="TJ44" s="381"/>
      <c r="TK44" s="381"/>
      <c r="TL44" s="381"/>
      <c r="TM44" s="381"/>
      <c r="TN44" s="381"/>
      <c r="TO44" s="381"/>
      <c r="TP44" s="381"/>
      <c r="TQ44" s="381"/>
      <c r="TR44" s="381"/>
      <c r="TS44" s="381"/>
      <c r="TT44" s="381"/>
      <c r="TU44" s="381"/>
      <c r="TV44" s="381"/>
      <c r="TW44" s="381"/>
      <c r="TX44" s="381"/>
      <c r="TY44" s="381"/>
      <c r="TZ44" s="381"/>
      <c r="UA44" s="381"/>
      <c r="UB44" s="381"/>
      <c r="UC44" s="381"/>
      <c r="UD44" s="381"/>
      <c r="UE44" s="381"/>
      <c r="UF44" s="381"/>
      <c r="UG44" s="381"/>
      <c r="UH44" s="381"/>
      <c r="UI44" s="381"/>
      <c r="UJ44" s="381"/>
      <c r="UK44" s="381"/>
      <c r="UL44" s="381"/>
      <c r="UM44" s="381"/>
      <c r="UN44" s="381"/>
      <c r="UO44" s="381"/>
      <c r="UP44" s="381"/>
      <c r="UQ44" s="381"/>
      <c r="UR44" s="381"/>
      <c r="US44" s="381"/>
      <c r="UT44" s="381"/>
      <c r="UU44" s="381"/>
      <c r="UV44" s="381"/>
      <c r="UW44" s="381"/>
      <c r="UX44" s="381"/>
      <c r="UY44" s="381"/>
      <c r="UZ44" s="381"/>
      <c r="VA44" s="381"/>
      <c r="VB44" s="381"/>
      <c r="VC44" s="381"/>
      <c r="VD44" s="381"/>
      <c r="VE44" s="381"/>
      <c r="VF44" s="381"/>
      <c r="VG44" s="381"/>
      <c r="VH44" s="381"/>
      <c r="VI44" s="381"/>
      <c r="VJ44" s="381"/>
      <c r="VK44" s="381"/>
      <c r="VL44" s="381"/>
      <c r="VM44" s="381"/>
      <c r="VN44" s="381"/>
      <c r="VO44" s="381"/>
      <c r="VP44" s="381"/>
      <c r="VQ44" s="381"/>
      <c r="VR44" s="381"/>
      <c r="VS44" s="381"/>
      <c r="VT44" s="381"/>
      <c r="VU44" s="381"/>
      <c r="VV44" s="381"/>
      <c r="VW44" s="381"/>
      <c r="VX44" s="381"/>
      <c r="VY44" s="381"/>
      <c r="VZ44" s="381"/>
      <c r="WA44" s="381"/>
      <c r="WB44" s="381"/>
      <c r="WC44" s="381"/>
      <c r="WD44" s="381"/>
      <c r="WE44" s="381"/>
      <c r="WF44" s="381"/>
      <c r="WG44" s="381"/>
      <c r="WH44" s="381"/>
      <c r="WI44" s="381"/>
      <c r="WJ44" s="381"/>
      <c r="WK44" s="381"/>
      <c r="WL44" s="381"/>
      <c r="WM44" s="381"/>
      <c r="WN44" s="381"/>
      <c r="WO44" s="381"/>
      <c r="WP44" s="381"/>
      <c r="WQ44" s="381"/>
      <c r="WR44" s="381"/>
      <c r="WS44" s="381"/>
      <c r="WT44" s="381"/>
      <c r="WU44" s="381"/>
      <c r="WV44" s="381"/>
      <c r="WW44" s="381"/>
      <c r="WX44" s="381"/>
      <c r="WY44" s="381"/>
      <c r="WZ44" s="381"/>
      <c r="XA44" s="381"/>
      <c r="XB44" s="381"/>
      <c r="XC44" s="381"/>
      <c r="XD44" s="381"/>
      <c r="XE44" s="381"/>
      <c r="XF44" s="381"/>
      <c r="XG44" s="381"/>
      <c r="XH44" s="381"/>
      <c r="XI44" s="381"/>
      <c r="XJ44" s="381"/>
      <c r="XK44" s="381"/>
      <c r="XL44" s="381"/>
      <c r="XM44" s="381"/>
      <c r="XN44" s="381"/>
      <c r="XO44" s="381"/>
      <c r="XP44" s="381"/>
      <c r="XQ44" s="381"/>
      <c r="XR44" s="381"/>
      <c r="XS44" s="381"/>
      <c r="XT44" s="381"/>
      <c r="XU44" s="381"/>
      <c r="XV44" s="381"/>
      <c r="XW44" s="381"/>
      <c r="XX44" s="381"/>
      <c r="XY44" s="381"/>
      <c r="XZ44" s="381"/>
      <c r="YA44" s="381"/>
      <c r="YB44" s="381"/>
      <c r="YC44" s="381"/>
      <c r="YD44" s="381"/>
      <c r="YE44" s="381"/>
      <c r="YF44" s="381"/>
      <c r="YG44" s="381"/>
      <c r="YH44" s="381"/>
      <c r="YI44" s="381"/>
      <c r="YJ44" s="381"/>
      <c r="YK44" s="381"/>
      <c r="YL44" s="381"/>
      <c r="YM44" s="381"/>
      <c r="YN44" s="381"/>
      <c r="YO44" s="381"/>
      <c r="YP44" s="381"/>
      <c r="YQ44" s="381"/>
      <c r="YR44" s="381"/>
      <c r="YS44" s="381"/>
      <c r="YT44" s="381"/>
      <c r="YU44" s="381"/>
      <c r="YV44" s="381"/>
      <c r="YW44" s="381"/>
      <c r="YX44" s="381"/>
      <c r="YY44" s="381"/>
      <c r="YZ44" s="381"/>
      <c r="ZA44" s="381"/>
      <c r="ZB44" s="381"/>
      <c r="ZC44" s="381"/>
      <c r="ZD44" s="381"/>
      <c r="ZE44" s="381"/>
      <c r="ZF44" s="381"/>
      <c r="ZG44" s="381"/>
      <c r="ZH44" s="381"/>
      <c r="ZI44" s="381"/>
      <c r="ZJ44" s="381"/>
      <c r="ZK44" s="381"/>
      <c r="ZL44" s="381"/>
      <c r="ZM44" s="381"/>
      <c r="ZN44" s="381"/>
      <c r="ZO44" s="381"/>
      <c r="ZP44" s="381"/>
      <c r="ZQ44" s="381"/>
      <c r="ZR44" s="381"/>
      <c r="ZS44" s="381"/>
      <c r="ZT44" s="381"/>
      <c r="ZU44" s="381"/>
      <c r="ZV44" s="381"/>
      <c r="ZW44" s="381"/>
      <c r="ZX44" s="381"/>
      <c r="ZY44" s="381"/>
      <c r="ZZ44" s="381"/>
      <c r="AAA44" s="381"/>
      <c r="AAB44" s="381"/>
      <c r="AAC44" s="381"/>
      <c r="AAD44" s="381"/>
      <c r="AAE44" s="381"/>
      <c r="AAF44" s="381"/>
      <c r="AAG44" s="381"/>
      <c r="AAH44" s="381"/>
      <c r="AAI44" s="381"/>
      <c r="AAJ44" s="381"/>
      <c r="AAK44" s="381"/>
      <c r="AAL44" s="381"/>
      <c r="AAM44" s="381"/>
      <c r="AAN44" s="381"/>
      <c r="AAO44" s="381"/>
      <c r="AAP44" s="381"/>
      <c r="AAQ44" s="381"/>
      <c r="AAR44" s="381"/>
      <c r="AAS44" s="381"/>
      <c r="AAT44" s="381"/>
      <c r="AAU44" s="381"/>
      <c r="AAV44" s="381"/>
      <c r="AAW44" s="381"/>
      <c r="AAX44" s="381"/>
      <c r="AAY44" s="381"/>
      <c r="AAZ44" s="381"/>
      <c r="ABA44" s="381"/>
      <c r="ABB44" s="381"/>
      <c r="ABC44" s="381"/>
      <c r="ABD44" s="381"/>
      <c r="ABE44" s="381"/>
      <c r="ABF44" s="381"/>
      <c r="ABG44" s="381"/>
      <c r="ABH44" s="381"/>
      <c r="ABI44" s="381"/>
      <c r="ABJ44" s="381"/>
      <c r="ABK44" s="381"/>
      <c r="ABL44" s="381"/>
      <c r="ABM44" s="381"/>
      <c r="ABN44" s="381"/>
      <c r="ABO44" s="381"/>
      <c r="ABP44" s="381"/>
      <c r="ABQ44" s="381"/>
      <c r="ABR44" s="381"/>
      <c r="ABS44" s="381"/>
      <c r="ABT44" s="381"/>
      <c r="ABU44" s="381"/>
      <c r="ABV44" s="381"/>
      <c r="ABW44" s="381"/>
      <c r="ABX44" s="381"/>
      <c r="ABY44" s="381"/>
      <c r="ABZ44" s="381"/>
      <c r="ACA44" s="381"/>
      <c r="ACB44" s="381"/>
      <c r="ACC44" s="381"/>
      <c r="ACD44" s="381"/>
      <c r="ACE44" s="381"/>
      <c r="ACF44" s="381"/>
      <c r="ACG44" s="381"/>
      <c r="ACH44" s="381"/>
      <c r="ACI44" s="381"/>
      <c r="ACJ44" s="381"/>
      <c r="ACK44" s="381"/>
      <c r="ACL44" s="381"/>
      <c r="ACM44" s="381"/>
      <c r="ACN44" s="381"/>
      <c r="ACO44" s="381"/>
      <c r="ACP44" s="381"/>
      <c r="ACQ44" s="381"/>
      <c r="ACR44" s="381"/>
      <c r="ACS44" s="381"/>
      <c r="ACT44" s="381"/>
      <c r="ACU44" s="381"/>
      <c r="ACV44" s="381"/>
      <c r="ACW44" s="381"/>
      <c r="ACX44" s="381"/>
      <c r="ACY44" s="381"/>
      <c r="ACZ44" s="381"/>
      <c r="ADA44" s="381"/>
      <c r="ADB44" s="381"/>
      <c r="ADC44" s="381"/>
      <c r="ADD44" s="381"/>
      <c r="ADE44" s="381"/>
      <c r="ADF44" s="381"/>
      <c r="ADG44" s="381"/>
      <c r="ADH44" s="381"/>
      <c r="ADI44" s="381"/>
      <c r="ADJ44" s="381"/>
      <c r="ADK44" s="381"/>
      <c r="ADL44" s="381"/>
      <c r="ADM44" s="381"/>
      <c r="ADN44" s="381"/>
      <c r="ADO44" s="381"/>
      <c r="ADP44" s="381"/>
      <c r="ADQ44" s="381"/>
      <c r="ADR44" s="381"/>
      <c r="ADS44" s="381"/>
      <c r="ADT44" s="381"/>
      <c r="ADU44" s="381"/>
      <c r="ADV44" s="381"/>
      <c r="ADW44" s="381"/>
      <c r="ADX44" s="381"/>
      <c r="ADY44" s="381"/>
      <c r="ADZ44" s="381"/>
      <c r="AEA44" s="381"/>
      <c r="AEB44" s="381"/>
      <c r="AEC44" s="381"/>
      <c r="AED44" s="381"/>
      <c r="AEE44" s="381"/>
      <c r="AEF44" s="381"/>
      <c r="AEG44" s="381"/>
      <c r="AEH44" s="381"/>
      <c r="AEI44" s="381"/>
      <c r="AEJ44" s="381"/>
      <c r="AEK44" s="381"/>
      <c r="AEL44" s="381"/>
      <c r="AEM44" s="381"/>
      <c r="AEN44" s="381"/>
      <c r="AEO44" s="381"/>
      <c r="AEP44" s="381"/>
      <c r="AEQ44" s="381"/>
      <c r="AER44" s="381"/>
      <c r="AES44" s="381"/>
      <c r="AET44" s="381"/>
      <c r="AEU44" s="381"/>
      <c r="AEV44" s="381"/>
      <c r="AEW44" s="381"/>
      <c r="AEX44" s="381"/>
      <c r="AEY44" s="381"/>
      <c r="AEZ44" s="381"/>
      <c r="AFA44" s="381"/>
      <c r="AFB44" s="381"/>
      <c r="AFC44" s="381"/>
      <c r="AFD44" s="381"/>
      <c r="AFE44" s="381"/>
      <c r="AFF44" s="381"/>
      <c r="AFG44" s="381"/>
      <c r="AFH44" s="381"/>
      <c r="AFI44" s="381"/>
      <c r="AFJ44" s="381"/>
      <c r="AFK44" s="381"/>
      <c r="AFL44" s="381"/>
      <c r="AFM44" s="381"/>
      <c r="AFN44" s="381"/>
      <c r="AFO44" s="381"/>
      <c r="AFP44" s="381"/>
      <c r="AFQ44" s="381"/>
      <c r="AFR44" s="381"/>
      <c r="AFS44" s="381"/>
      <c r="AFT44" s="381"/>
      <c r="AFU44" s="381"/>
      <c r="AFV44" s="381"/>
      <c r="AFW44" s="381"/>
      <c r="AFX44" s="381"/>
      <c r="AFY44" s="381"/>
      <c r="AFZ44" s="381"/>
      <c r="AGA44" s="381"/>
      <c r="AGB44" s="381"/>
      <c r="AGC44" s="381"/>
      <c r="AGD44" s="381"/>
      <c r="AGE44" s="381"/>
      <c r="AGF44" s="381"/>
      <c r="AGG44" s="381"/>
      <c r="AGH44" s="381"/>
      <c r="AGI44" s="381"/>
      <c r="AGJ44" s="381"/>
      <c r="AGK44" s="381"/>
      <c r="AGL44" s="381"/>
      <c r="AGM44" s="381"/>
      <c r="AGN44" s="381"/>
      <c r="AGO44" s="381"/>
      <c r="AGP44" s="381"/>
      <c r="AGQ44" s="381"/>
      <c r="AGR44" s="381"/>
      <c r="AGS44" s="381"/>
      <c r="AGT44" s="381"/>
      <c r="AGU44" s="381"/>
      <c r="AGV44" s="381"/>
      <c r="AGW44" s="381"/>
      <c r="AGX44" s="381"/>
      <c r="AGY44" s="381"/>
      <c r="AGZ44" s="381"/>
      <c r="AHA44" s="381"/>
      <c r="AHB44" s="381"/>
      <c r="AHC44" s="381"/>
      <c r="AHD44" s="381"/>
      <c r="AHE44" s="381"/>
      <c r="AHF44" s="381"/>
      <c r="AHG44" s="381"/>
      <c r="AHH44" s="381"/>
      <c r="AHI44" s="381"/>
      <c r="AHJ44" s="381"/>
      <c r="AHK44" s="381"/>
      <c r="AHL44" s="381"/>
      <c r="AHM44" s="381"/>
      <c r="AHN44" s="381"/>
      <c r="AHO44" s="381"/>
      <c r="AHP44" s="381"/>
      <c r="AHQ44" s="381"/>
      <c r="AHR44" s="381"/>
      <c r="AHS44" s="381"/>
      <c r="AHT44" s="381"/>
      <c r="AHU44" s="381"/>
      <c r="AHV44" s="381"/>
      <c r="AHW44" s="381"/>
      <c r="AHX44" s="381"/>
      <c r="AHY44" s="381"/>
      <c r="AHZ44" s="381"/>
      <c r="AIA44" s="381"/>
      <c r="AIB44" s="381"/>
      <c r="AIC44" s="381"/>
      <c r="AID44" s="381"/>
      <c r="AIE44" s="381"/>
      <c r="AIF44" s="381"/>
      <c r="AIG44" s="381"/>
      <c r="AIH44" s="381"/>
      <c r="AII44" s="381"/>
      <c r="AIJ44" s="381"/>
      <c r="AIK44" s="381"/>
      <c r="AIL44" s="381"/>
      <c r="AIM44" s="381"/>
      <c r="AIN44" s="381"/>
      <c r="AIO44" s="381"/>
      <c r="AIP44" s="381"/>
      <c r="AIQ44" s="381"/>
      <c r="AIR44" s="381"/>
      <c r="AIS44" s="381"/>
      <c r="AIT44" s="381"/>
      <c r="AIU44" s="381"/>
      <c r="AIV44" s="381"/>
      <c r="AIW44" s="381"/>
      <c r="AIX44" s="381"/>
      <c r="AIY44" s="381"/>
      <c r="AIZ44" s="381"/>
      <c r="AJA44" s="381"/>
      <c r="AJB44" s="381"/>
      <c r="AJC44" s="381"/>
      <c r="AJD44" s="381"/>
      <c r="AJE44" s="381"/>
      <c r="AJF44" s="381"/>
      <c r="AJG44" s="381"/>
      <c r="AJH44" s="381"/>
      <c r="AJI44" s="381"/>
      <c r="AJJ44" s="381"/>
      <c r="AJK44" s="381"/>
      <c r="AJL44" s="381"/>
      <c r="AJM44" s="381"/>
      <c r="AJN44" s="381"/>
      <c r="AJO44" s="381"/>
      <c r="AJP44" s="381"/>
      <c r="AJQ44" s="381"/>
      <c r="AJR44" s="381"/>
      <c r="AJS44" s="381"/>
      <c r="AJT44" s="381"/>
      <c r="AJU44" s="381"/>
      <c r="AJV44" s="381"/>
      <c r="AJW44" s="381"/>
      <c r="AJX44" s="381"/>
      <c r="AJY44" s="381"/>
      <c r="AJZ44" s="381"/>
      <c r="AKA44" s="381"/>
      <c r="AKB44" s="381"/>
      <c r="AKC44" s="381"/>
      <c r="AKD44" s="381"/>
      <c r="AKE44" s="381"/>
      <c r="AKF44" s="381"/>
      <c r="AKG44" s="381"/>
      <c r="AKH44" s="381"/>
      <c r="AKI44" s="381"/>
      <c r="AKJ44" s="381"/>
      <c r="AKK44" s="381"/>
      <c r="AKL44" s="381"/>
      <c r="AKM44" s="381"/>
      <c r="AKN44" s="381"/>
      <c r="AKO44" s="381"/>
      <c r="AKP44" s="381"/>
      <c r="AKQ44" s="381"/>
      <c r="AKR44" s="381"/>
      <c r="AKS44" s="381"/>
      <c r="AKT44" s="381"/>
      <c r="AKU44" s="381"/>
      <c r="AKV44" s="381"/>
      <c r="AKW44" s="381"/>
      <c r="AKX44" s="381"/>
      <c r="AKY44" s="381"/>
      <c r="AKZ44" s="381"/>
      <c r="ALA44" s="381"/>
      <c r="ALB44" s="381"/>
      <c r="ALC44" s="381"/>
      <c r="ALD44" s="381"/>
      <c r="ALE44" s="381"/>
      <c r="ALF44" s="381"/>
      <c r="ALG44" s="381"/>
      <c r="ALH44" s="381"/>
      <c r="ALI44" s="381"/>
      <c r="ALJ44" s="381"/>
      <c r="ALK44" s="381"/>
      <c r="ALL44" s="381"/>
      <c r="ALM44" s="381"/>
      <c r="ALN44" s="381"/>
      <c r="ALO44" s="381"/>
      <c r="ALP44" s="381"/>
      <c r="ALQ44" s="381"/>
      <c r="ALR44" s="381"/>
      <c r="ALS44" s="381"/>
      <c r="ALT44" s="381"/>
      <c r="ALU44" s="381"/>
      <c r="ALV44" s="381"/>
      <c r="ALW44" s="381"/>
      <c r="ALX44" s="381"/>
      <c r="ALY44" s="381"/>
      <c r="ALZ44" s="381"/>
      <c r="AMA44" s="381"/>
      <c r="AMB44" s="381"/>
      <c r="AMC44" s="381"/>
      <c r="AMD44" s="381"/>
      <c r="AME44" s="381"/>
      <c r="AMF44" s="381"/>
      <c r="AMG44" s="381"/>
      <c r="AMH44" s="381"/>
      <c r="AMI44" s="381"/>
      <c r="AMJ44" s="381"/>
      <c r="AMK44" s="381"/>
      <c r="AML44" s="381"/>
      <c r="AMM44" s="381"/>
      <c r="AMN44" s="381"/>
      <c r="AMO44" s="381"/>
      <c r="AMP44" s="381"/>
      <c r="AMQ44" s="381"/>
      <c r="AMR44" s="381"/>
      <c r="AMS44" s="381"/>
      <c r="AMT44" s="381"/>
      <c r="AMU44" s="381"/>
      <c r="AMV44" s="381"/>
      <c r="AMW44" s="381"/>
      <c r="AMX44" s="381"/>
      <c r="AMY44" s="381"/>
      <c r="AMZ44" s="381"/>
      <c r="ANA44" s="381"/>
      <c r="ANB44" s="381"/>
      <c r="ANC44" s="381"/>
      <c r="AND44" s="381"/>
      <c r="ANE44" s="381"/>
      <c r="ANF44" s="381"/>
      <c r="ANG44" s="381"/>
      <c r="ANH44" s="381"/>
      <c r="ANI44" s="381"/>
      <c r="ANJ44" s="381"/>
      <c r="ANK44" s="381"/>
      <c r="ANL44" s="381"/>
      <c r="ANM44" s="381"/>
      <c r="ANN44" s="381"/>
      <c r="ANO44" s="381"/>
      <c r="ANP44" s="381"/>
      <c r="ANQ44" s="381"/>
      <c r="ANR44" s="381"/>
      <c r="ANS44" s="381"/>
      <c r="ANT44" s="381"/>
      <c r="ANU44" s="381"/>
      <c r="ANV44" s="381"/>
      <c r="ANW44" s="381"/>
      <c r="ANX44" s="381"/>
      <c r="ANY44" s="381"/>
      <c r="ANZ44" s="381"/>
      <c r="AOA44" s="381"/>
      <c r="AOB44" s="381"/>
      <c r="AOC44" s="381"/>
      <c r="AOD44" s="381"/>
      <c r="AOE44" s="381"/>
      <c r="AOF44" s="381"/>
      <c r="AOG44" s="381"/>
      <c r="AOH44" s="381"/>
      <c r="AOI44" s="381"/>
      <c r="AOJ44" s="381"/>
      <c r="AOK44" s="381"/>
      <c r="AOL44" s="381"/>
      <c r="AOM44" s="381"/>
      <c r="AON44" s="381"/>
      <c r="AOO44" s="381"/>
      <c r="AOP44" s="381"/>
      <c r="AOQ44" s="381"/>
      <c r="AOR44" s="381"/>
      <c r="AOS44" s="381"/>
      <c r="AOT44" s="381"/>
      <c r="AOU44" s="381"/>
      <c r="AOV44" s="381"/>
      <c r="AOW44" s="381"/>
      <c r="AOX44" s="381"/>
      <c r="AOY44" s="381"/>
      <c r="AOZ44" s="381"/>
      <c r="APA44" s="381"/>
      <c r="APB44" s="381"/>
      <c r="APC44" s="381"/>
      <c r="APD44" s="381"/>
      <c r="APE44" s="381"/>
      <c r="APF44" s="381"/>
      <c r="APG44" s="381"/>
      <c r="APH44" s="381"/>
      <c r="API44" s="381"/>
      <c r="APJ44" s="381"/>
      <c r="APK44" s="381"/>
      <c r="APL44" s="381"/>
      <c r="APM44" s="381"/>
      <c r="APN44" s="381"/>
      <c r="APO44" s="381"/>
      <c r="APP44" s="381"/>
      <c r="APQ44" s="381"/>
      <c r="APR44" s="381"/>
      <c r="APS44" s="381"/>
      <c r="APT44" s="381"/>
      <c r="APU44" s="381"/>
      <c r="APV44" s="381"/>
      <c r="APW44" s="381"/>
      <c r="APX44" s="381"/>
      <c r="APY44" s="381"/>
      <c r="APZ44" s="381"/>
      <c r="AQA44" s="381"/>
      <c r="AQB44" s="381"/>
      <c r="AQC44" s="381"/>
      <c r="AQD44" s="381"/>
      <c r="AQE44" s="381"/>
      <c r="AQF44" s="381"/>
      <c r="AQG44" s="381"/>
      <c r="AQH44" s="381"/>
      <c r="AQI44" s="381"/>
      <c r="AQJ44" s="381"/>
      <c r="AQK44" s="381"/>
      <c r="AQL44" s="381"/>
      <c r="AQM44" s="381"/>
      <c r="AQN44" s="381"/>
      <c r="AQO44" s="381"/>
      <c r="AQP44" s="381"/>
      <c r="AQQ44" s="381"/>
      <c r="AQR44" s="381"/>
      <c r="AQS44" s="381"/>
      <c r="AQT44" s="381"/>
      <c r="AQU44" s="381"/>
      <c r="AQV44" s="381"/>
      <c r="AQW44" s="381"/>
      <c r="AQX44" s="381"/>
      <c r="AQY44" s="381"/>
      <c r="AQZ44" s="381"/>
      <c r="ARA44" s="381"/>
      <c r="ARB44" s="381"/>
      <c r="ARC44" s="381"/>
      <c r="ARD44" s="381"/>
      <c r="ARE44" s="381"/>
      <c r="ARF44" s="381"/>
      <c r="ARG44" s="381"/>
      <c r="ARH44" s="381"/>
      <c r="ARI44" s="381"/>
      <c r="ARJ44" s="381"/>
      <c r="ARK44" s="381"/>
      <c r="ARL44" s="381"/>
      <c r="ARM44" s="381"/>
      <c r="ARN44" s="381"/>
      <c r="ARO44" s="381"/>
      <c r="ARP44" s="381"/>
      <c r="ARQ44" s="381"/>
      <c r="ARR44" s="381"/>
      <c r="ARS44" s="381"/>
      <c r="ART44" s="381"/>
      <c r="ARU44" s="381"/>
      <c r="ARV44" s="381"/>
      <c r="ARW44" s="381"/>
      <c r="ARX44" s="381"/>
      <c r="ARY44" s="381"/>
      <c r="ARZ44" s="381"/>
      <c r="ASA44" s="381"/>
      <c r="ASB44" s="381"/>
      <c r="ASC44" s="381"/>
      <c r="ASD44" s="381"/>
      <c r="ASE44" s="381"/>
      <c r="ASF44" s="381"/>
      <c r="ASG44" s="381"/>
      <c r="ASH44" s="381"/>
      <c r="ASI44" s="381"/>
      <c r="ASJ44" s="381"/>
      <c r="ASK44" s="381"/>
      <c r="ASL44" s="381"/>
      <c r="ASM44" s="381"/>
      <c r="ASN44" s="381"/>
      <c r="ASO44" s="381"/>
      <c r="ASP44" s="381"/>
      <c r="ASQ44" s="381"/>
      <c r="ASR44" s="381"/>
      <c r="ASS44" s="381"/>
      <c r="AST44" s="381"/>
      <c r="ASU44" s="381"/>
      <c r="ASV44" s="381"/>
      <c r="ASW44" s="381"/>
      <c r="ASX44" s="381"/>
      <c r="ASY44" s="381"/>
      <c r="ASZ44" s="381"/>
      <c r="ATA44" s="381"/>
      <c r="ATB44" s="381"/>
      <c r="ATC44" s="381"/>
      <c r="ATD44" s="381"/>
      <c r="ATE44" s="381"/>
      <c r="ATF44" s="381"/>
      <c r="ATG44" s="381"/>
      <c r="ATH44" s="381"/>
      <c r="ATI44" s="381"/>
      <c r="ATJ44" s="381"/>
      <c r="ATK44" s="381"/>
      <c r="ATL44" s="381"/>
      <c r="ATM44" s="381"/>
      <c r="ATN44" s="381"/>
      <c r="ATO44" s="381"/>
      <c r="ATP44" s="381"/>
      <c r="ATQ44" s="381"/>
      <c r="ATR44" s="381"/>
      <c r="ATS44" s="381"/>
      <c r="ATT44" s="381"/>
      <c r="ATU44" s="381"/>
      <c r="ATV44" s="381"/>
      <c r="ATW44" s="381"/>
      <c r="ATX44" s="381"/>
      <c r="ATY44" s="381"/>
      <c r="ATZ44" s="381"/>
      <c r="AUA44" s="381"/>
      <c r="AUB44" s="381"/>
      <c r="AUC44" s="381"/>
      <c r="AUD44" s="381"/>
      <c r="AUE44" s="381"/>
      <c r="AUF44" s="381"/>
      <c r="AUG44" s="381"/>
      <c r="AUH44" s="381"/>
      <c r="AUI44" s="381"/>
      <c r="AUJ44" s="381"/>
      <c r="AUK44" s="381"/>
      <c r="AUL44" s="381"/>
      <c r="AUM44" s="381"/>
      <c r="AUN44" s="381"/>
      <c r="AUO44" s="381"/>
      <c r="AUP44" s="381"/>
      <c r="AUQ44" s="381"/>
      <c r="AUR44" s="381"/>
      <c r="AUS44" s="381"/>
      <c r="AUT44" s="381"/>
      <c r="AUU44" s="381"/>
      <c r="AUV44" s="381"/>
      <c r="AUW44" s="381"/>
      <c r="AUX44" s="381"/>
      <c r="AUY44" s="381"/>
      <c r="AUZ44" s="381"/>
      <c r="AVA44" s="381"/>
      <c r="AVB44" s="381"/>
      <c r="AVC44" s="381"/>
      <c r="AVD44" s="381"/>
      <c r="AVE44" s="381"/>
      <c r="AVF44" s="381"/>
      <c r="AVG44" s="381"/>
      <c r="AVH44" s="381"/>
      <c r="AVI44" s="381"/>
      <c r="AVJ44" s="381"/>
      <c r="AVK44" s="381"/>
      <c r="AVL44" s="381"/>
      <c r="AVM44" s="381"/>
      <c r="AVN44" s="381"/>
      <c r="AVO44" s="381"/>
      <c r="AVP44" s="381"/>
      <c r="AVQ44" s="381"/>
      <c r="AVR44" s="381"/>
      <c r="AVS44" s="381"/>
      <c r="AVT44" s="381"/>
      <c r="AVU44" s="381"/>
      <c r="AVV44" s="381"/>
      <c r="AVW44" s="381"/>
      <c r="AVX44" s="381"/>
      <c r="AVY44" s="381"/>
      <c r="AVZ44" s="381"/>
      <c r="AWA44" s="381"/>
      <c r="AWB44" s="381"/>
      <c r="AWC44" s="381"/>
      <c r="AWD44" s="381"/>
      <c r="AWE44" s="381"/>
      <c r="AWF44" s="381"/>
      <c r="AWG44" s="381"/>
      <c r="AWH44" s="381"/>
      <c r="AWI44" s="381"/>
      <c r="AWJ44" s="381"/>
      <c r="AWK44" s="381"/>
      <c r="AWL44" s="381"/>
      <c r="AWM44" s="381"/>
      <c r="AWN44" s="381"/>
      <c r="AWO44" s="381"/>
      <c r="AWP44" s="381"/>
      <c r="AWQ44" s="381"/>
      <c r="AWR44" s="381"/>
      <c r="AWS44" s="381"/>
      <c r="AWT44" s="381"/>
      <c r="AWU44" s="381"/>
      <c r="AWV44" s="381"/>
      <c r="AWW44" s="381"/>
      <c r="AWX44" s="381"/>
      <c r="AWY44" s="381"/>
      <c r="AWZ44" s="381"/>
      <c r="AXA44" s="381"/>
      <c r="AXB44" s="381"/>
      <c r="AXC44" s="381"/>
      <c r="AXD44" s="381"/>
      <c r="AXE44" s="381"/>
      <c r="AXF44" s="381"/>
      <c r="AXG44" s="381"/>
      <c r="AXH44" s="381"/>
      <c r="AXI44" s="381"/>
      <c r="AXJ44" s="381"/>
      <c r="AXK44" s="381"/>
      <c r="AXL44" s="381"/>
      <c r="AXM44" s="381"/>
      <c r="AXN44" s="381"/>
      <c r="AXO44" s="381"/>
      <c r="AXP44" s="381"/>
      <c r="AXQ44" s="381"/>
      <c r="AXR44" s="381"/>
      <c r="AXS44" s="381"/>
      <c r="AXT44" s="381"/>
      <c r="AXU44" s="381"/>
      <c r="AXV44" s="381"/>
      <c r="AXW44" s="381"/>
      <c r="AXX44" s="381"/>
      <c r="AXY44" s="381"/>
      <c r="AXZ44" s="381"/>
      <c r="AYA44" s="381"/>
      <c r="AYB44" s="381"/>
      <c r="AYC44" s="381"/>
      <c r="AYD44" s="381"/>
      <c r="AYE44" s="381"/>
      <c r="AYF44" s="381"/>
      <c r="AYG44" s="381"/>
      <c r="AYH44" s="381"/>
      <c r="AYI44" s="381"/>
      <c r="AYJ44" s="381"/>
      <c r="AYK44" s="381"/>
      <c r="AYL44" s="381"/>
      <c r="AYM44" s="381"/>
      <c r="AYN44" s="381"/>
      <c r="AYO44" s="381"/>
      <c r="AYP44" s="381"/>
      <c r="AYQ44" s="381"/>
      <c r="AYR44" s="381"/>
      <c r="AYS44" s="381"/>
      <c r="AYT44" s="381"/>
      <c r="AYU44" s="381"/>
      <c r="AYV44" s="381"/>
      <c r="AYW44" s="381"/>
      <c r="AYX44" s="381"/>
      <c r="AYY44" s="381"/>
      <c r="AYZ44" s="381"/>
      <c r="AZA44" s="381"/>
      <c r="AZB44" s="381"/>
      <c r="AZC44" s="381"/>
      <c r="AZD44" s="381"/>
      <c r="AZE44" s="381"/>
      <c r="AZF44" s="381"/>
      <c r="AZG44" s="381"/>
      <c r="AZH44" s="381"/>
      <c r="AZI44" s="381"/>
      <c r="AZJ44" s="381"/>
      <c r="AZK44" s="381"/>
      <c r="AZL44" s="381"/>
      <c r="AZM44" s="381"/>
      <c r="AZN44" s="381"/>
      <c r="AZO44" s="381"/>
      <c r="AZP44" s="381"/>
      <c r="AZQ44" s="381"/>
      <c r="AZR44" s="381"/>
      <c r="AZS44" s="381"/>
      <c r="AZT44" s="381"/>
      <c r="AZU44" s="381"/>
      <c r="AZV44" s="381"/>
      <c r="AZW44" s="381"/>
      <c r="AZX44" s="381"/>
      <c r="AZY44" s="381"/>
      <c r="AZZ44" s="381"/>
      <c r="BAA44" s="381"/>
      <c r="BAB44" s="381"/>
      <c r="BAC44" s="381"/>
      <c r="BAD44" s="381"/>
      <c r="BAE44" s="381"/>
      <c r="BAF44" s="381"/>
      <c r="BAG44" s="381"/>
      <c r="BAH44" s="381"/>
      <c r="BAI44" s="381"/>
      <c r="BAJ44" s="381"/>
      <c r="BAK44" s="381"/>
      <c r="BAL44" s="381"/>
      <c r="BAM44" s="381"/>
      <c r="BAN44" s="381"/>
      <c r="BAO44" s="381"/>
      <c r="BAP44" s="381"/>
      <c r="BAQ44" s="381"/>
      <c r="BAR44" s="381"/>
      <c r="BAS44" s="381"/>
      <c r="BAT44" s="381"/>
      <c r="BAU44" s="381"/>
      <c r="BAV44" s="381"/>
      <c r="BAW44" s="381"/>
      <c r="BAX44" s="381"/>
      <c r="BAY44" s="381"/>
      <c r="BAZ44" s="381"/>
      <c r="BBA44" s="381"/>
      <c r="BBB44" s="381"/>
      <c r="BBC44" s="381"/>
      <c r="BBD44" s="381"/>
      <c r="BBE44" s="381"/>
      <c r="BBF44" s="381"/>
      <c r="BBG44" s="381"/>
      <c r="BBH44" s="381"/>
      <c r="BBI44" s="381"/>
      <c r="BBJ44" s="381"/>
      <c r="BBK44" s="381"/>
      <c r="BBL44" s="381"/>
      <c r="BBM44" s="381"/>
      <c r="BBN44" s="381"/>
      <c r="BBO44" s="381"/>
      <c r="BBP44" s="381"/>
      <c r="BBQ44" s="381"/>
      <c r="BBR44" s="381"/>
      <c r="BBS44" s="381"/>
      <c r="BBT44" s="381"/>
      <c r="BBU44" s="381"/>
      <c r="BBV44" s="381"/>
      <c r="BBW44" s="381"/>
      <c r="BBX44" s="381"/>
      <c r="BBY44" s="381"/>
      <c r="BBZ44" s="381"/>
      <c r="BCA44" s="381"/>
      <c r="BCB44" s="381"/>
      <c r="BCC44" s="381"/>
      <c r="BCD44" s="381"/>
      <c r="BCE44" s="381"/>
      <c r="BCF44" s="381"/>
      <c r="BCG44" s="381"/>
      <c r="BCH44" s="381"/>
      <c r="BCI44" s="381"/>
      <c r="BCJ44" s="381"/>
      <c r="BCK44" s="381"/>
      <c r="BCL44" s="381"/>
      <c r="BCM44" s="381"/>
      <c r="BCN44" s="381"/>
      <c r="BCO44" s="381"/>
      <c r="BCP44" s="381"/>
      <c r="BCQ44" s="381"/>
      <c r="BCR44" s="381"/>
      <c r="BCS44" s="381"/>
      <c r="BCT44" s="381"/>
      <c r="BCU44" s="381"/>
      <c r="BCV44" s="381"/>
      <c r="BCW44" s="381"/>
      <c r="BCX44" s="381"/>
      <c r="BCY44" s="381"/>
      <c r="BCZ44" s="381"/>
      <c r="BDA44" s="381"/>
      <c r="BDB44" s="381"/>
      <c r="BDC44" s="381"/>
      <c r="BDD44" s="381"/>
      <c r="BDE44" s="381"/>
      <c r="BDF44" s="381"/>
      <c r="BDG44" s="381"/>
      <c r="BDH44" s="381"/>
      <c r="BDI44" s="381"/>
      <c r="BDJ44" s="381"/>
      <c r="BDK44" s="381"/>
      <c r="BDL44" s="381"/>
      <c r="BDM44" s="381"/>
      <c r="BDN44" s="381"/>
      <c r="BDO44" s="381"/>
      <c r="BDP44" s="381"/>
      <c r="BDQ44" s="381"/>
      <c r="BDR44" s="381"/>
      <c r="BDS44" s="381"/>
      <c r="BDT44" s="381"/>
      <c r="BDU44" s="381"/>
      <c r="BDV44" s="381"/>
      <c r="BDW44" s="381"/>
      <c r="BDX44" s="381"/>
      <c r="BDY44" s="381"/>
      <c r="BDZ44" s="381"/>
      <c r="BEA44" s="381"/>
      <c r="BEB44" s="381"/>
      <c r="BEC44" s="381"/>
      <c r="BED44" s="381"/>
      <c r="BEE44" s="381"/>
      <c r="BEF44" s="381"/>
      <c r="BEG44" s="381"/>
      <c r="BEH44" s="381"/>
      <c r="BEI44" s="381"/>
      <c r="BEJ44" s="381"/>
      <c r="BEK44" s="381"/>
      <c r="BEL44" s="381"/>
      <c r="BEM44" s="381"/>
      <c r="BEN44" s="381"/>
      <c r="BEO44" s="381"/>
      <c r="BEP44" s="381"/>
      <c r="BEQ44" s="381"/>
      <c r="BER44" s="381"/>
      <c r="BES44" s="381"/>
      <c r="BET44" s="381"/>
      <c r="BEU44" s="381"/>
      <c r="BEV44" s="381"/>
      <c r="BEW44" s="381"/>
      <c r="BEX44" s="381"/>
      <c r="BEY44" s="381"/>
      <c r="BEZ44" s="381"/>
      <c r="BFA44" s="381"/>
      <c r="BFB44" s="381"/>
      <c r="BFC44" s="381"/>
      <c r="BFD44" s="381"/>
      <c r="BFE44" s="381"/>
      <c r="BFF44" s="381"/>
      <c r="BFG44" s="381"/>
      <c r="BFH44" s="381"/>
      <c r="BFI44" s="381"/>
      <c r="BFJ44" s="381"/>
      <c r="BFK44" s="381"/>
      <c r="BFL44" s="381"/>
      <c r="BFM44" s="381"/>
      <c r="BFN44" s="381"/>
      <c r="BFO44" s="381"/>
      <c r="BFP44" s="381"/>
      <c r="BFQ44" s="381"/>
      <c r="BFR44" s="381"/>
      <c r="BFS44" s="381"/>
      <c r="BFT44" s="381"/>
      <c r="BFU44" s="381"/>
      <c r="BFV44" s="381"/>
      <c r="BFW44" s="381"/>
      <c r="BFX44" s="381"/>
      <c r="BFY44" s="381"/>
      <c r="BFZ44" s="381"/>
      <c r="BGA44" s="381"/>
      <c r="BGB44" s="381"/>
      <c r="BGC44" s="381"/>
      <c r="BGD44" s="381"/>
      <c r="BGE44" s="381"/>
      <c r="BGF44" s="381"/>
      <c r="BGG44" s="381"/>
      <c r="BGH44" s="381"/>
      <c r="BGI44" s="381"/>
      <c r="BGJ44" s="381"/>
      <c r="BGK44" s="381"/>
      <c r="BGL44" s="381"/>
      <c r="BGM44" s="381"/>
      <c r="BGN44" s="381"/>
      <c r="BGO44" s="381"/>
      <c r="BGP44" s="381"/>
      <c r="BGQ44" s="381"/>
      <c r="BGR44" s="381"/>
      <c r="BGS44" s="381"/>
      <c r="BGT44" s="381"/>
      <c r="BGU44" s="381"/>
      <c r="BGV44" s="381"/>
      <c r="BGW44" s="381"/>
      <c r="BGX44" s="381"/>
      <c r="BGY44" s="381"/>
      <c r="BGZ44" s="381"/>
      <c r="BHA44" s="381"/>
      <c r="BHB44" s="381"/>
      <c r="BHC44" s="381"/>
      <c r="BHD44" s="381"/>
      <c r="BHE44" s="381"/>
      <c r="BHF44" s="381"/>
      <c r="BHG44" s="381"/>
      <c r="BHH44" s="381"/>
      <c r="BHI44" s="381"/>
      <c r="BHJ44" s="381"/>
      <c r="BHK44" s="381"/>
      <c r="BHL44" s="381"/>
      <c r="BHM44" s="381"/>
      <c r="BHN44" s="381"/>
      <c r="BHO44" s="381"/>
      <c r="BHP44" s="381"/>
      <c r="BHQ44" s="381"/>
      <c r="BHR44" s="381"/>
      <c r="BHS44" s="381"/>
      <c r="BHT44" s="381"/>
      <c r="BHU44" s="381"/>
      <c r="BHV44" s="381"/>
      <c r="BHW44" s="381"/>
      <c r="BHX44" s="381"/>
      <c r="BHY44" s="381"/>
      <c r="BHZ44" s="381"/>
      <c r="BIA44" s="381"/>
      <c r="BIB44" s="381"/>
      <c r="BIC44" s="381"/>
      <c r="BID44" s="381"/>
      <c r="BIE44" s="381"/>
      <c r="BIF44" s="381"/>
      <c r="BIG44" s="381"/>
      <c r="BIH44" s="381"/>
      <c r="BII44" s="381"/>
      <c r="BIJ44" s="381"/>
      <c r="BIK44" s="381"/>
      <c r="BIL44" s="381"/>
      <c r="BIM44" s="381"/>
      <c r="BIN44" s="381"/>
      <c r="BIO44" s="381"/>
      <c r="BIP44" s="381"/>
      <c r="BIQ44" s="381"/>
      <c r="BIR44" s="381"/>
      <c r="BIS44" s="381"/>
      <c r="BIT44" s="381"/>
      <c r="BIU44" s="381"/>
      <c r="BIV44" s="381"/>
      <c r="BIW44" s="381"/>
      <c r="BIX44" s="381"/>
      <c r="BIY44" s="381"/>
      <c r="BIZ44" s="381"/>
      <c r="BJA44" s="381"/>
      <c r="BJB44" s="381"/>
      <c r="BJC44" s="381"/>
      <c r="BJD44" s="381"/>
      <c r="BJE44" s="381"/>
      <c r="BJF44" s="381"/>
      <c r="BJG44" s="381"/>
      <c r="BJH44" s="381"/>
      <c r="BJI44" s="381"/>
      <c r="BJJ44" s="381"/>
      <c r="BJK44" s="381"/>
      <c r="BJL44" s="381"/>
      <c r="BJM44" s="381"/>
      <c r="BJN44" s="381"/>
      <c r="BJO44" s="381"/>
      <c r="BJP44" s="381"/>
      <c r="BJQ44" s="381"/>
      <c r="BJR44" s="381"/>
      <c r="BJS44" s="381"/>
      <c r="BJT44" s="381"/>
      <c r="BJU44" s="381"/>
      <c r="BJV44" s="381"/>
      <c r="BJW44" s="381"/>
      <c r="BJX44" s="381"/>
      <c r="BJY44" s="381"/>
      <c r="BJZ44" s="381"/>
      <c r="BKA44" s="381"/>
      <c r="BKB44" s="381"/>
      <c r="BKC44" s="381"/>
      <c r="BKD44" s="381"/>
      <c r="BKE44" s="381"/>
      <c r="BKF44" s="381"/>
      <c r="BKG44" s="381"/>
      <c r="BKH44" s="381"/>
      <c r="BKI44" s="381"/>
      <c r="BKJ44" s="381"/>
      <c r="BKK44" s="381"/>
      <c r="BKL44" s="381"/>
      <c r="BKM44" s="381"/>
      <c r="BKN44" s="381"/>
      <c r="BKO44" s="381"/>
      <c r="BKP44" s="381"/>
      <c r="BKQ44" s="381"/>
      <c r="BKR44" s="381"/>
      <c r="BKS44" s="381"/>
      <c r="BKT44" s="381"/>
      <c r="BKU44" s="381"/>
      <c r="BKV44" s="381"/>
      <c r="BKW44" s="381"/>
      <c r="BKX44" s="381"/>
      <c r="BKY44" s="381"/>
      <c r="BKZ44" s="381"/>
      <c r="BLA44" s="381"/>
      <c r="BLB44" s="381"/>
      <c r="BLC44" s="381"/>
      <c r="BLD44" s="381"/>
      <c r="BLE44" s="381"/>
      <c r="BLF44" s="381"/>
      <c r="BLG44" s="381"/>
      <c r="BLH44" s="381"/>
      <c r="BLI44" s="381"/>
      <c r="BLJ44" s="381"/>
      <c r="BLK44" s="381"/>
      <c r="BLL44" s="381"/>
      <c r="BLM44" s="381"/>
      <c r="BLN44" s="381"/>
      <c r="BLO44" s="381"/>
      <c r="BLP44" s="381"/>
      <c r="BLQ44" s="381"/>
      <c r="BLR44" s="381"/>
      <c r="BLS44" s="381"/>
      <c r="BLT44" s="381"/>
      <c r="BLU44" s="381"/>
      <c r="BLV44" s="381"/>
      <c r="BLW44" s="381"/>
      <c r="BLX44" s="381"/>
      <c r="BLY44" s="381"/>
      <c r="BLZ44" s="381"/>
      <c r="BMA44" s="381"/>
      <c r="BMB44" s="381"/>
      <c r="BMC44" s="381"/>
      <c r="BMD44" s="381"/>
      <c r="BME44" s="381"/>
      <c r="BMF44" s="381"/>
      <c r="BMG44" s="381"/>
      <c r="BMH44" s="381"/>
      <c r="BMI44" s="381"/>
      <c r="BMJ44" s="381"/>
      <c r="BMK44" s="381"/>
      <c r="BML44" s="381"/>
      <c r="BMM44" s="381"/>
      <c r="BMN44" s="381"/>
      <c r="BMO44" s="381"/>
      <c r="BMP44" s="381"/>
      <c r="BMQ44" s="381"/>
      <c r="BMR44" s="381"/>
      <c r="BMS44" s="381"/>
      <c r="BMT44" s="381"/>
      <c r="BMU44" s="381"/>
      <c r="BMV44" s="381"/>
      <c r="BMW44" s="381"/>
      <c r="BMX44" s="381"/>
      <c r="BMY44" s="381"/>
      <c r="BMZ44" s="381"/>
      <c r="BNA44" s="381"/>
      <c r="BNB44" s="381"/>
      <c r="BNC44" s="381"/>
      <c r="BND44" s="381"/>
      <c r="BNE44" s="381"/>
      <c r="BNF44" s="381"/>
      <c r="BNG44" s="381"/>
      <c r="BNH44" s="381"/>
      <c r="BNI44" s="381"/>
      <c r="BNJ44" s="381"/>
      <c r="BNK44" s="381"/>
      <c r="BNL44" s="381"/>
      <c r="BNM44" s="381"/>
      <c r="BNN44" s="381"/>
      <c r="BNO44" s="381"/>
      <c r="BNP44" s="381"/>
      <c r="BNQ44" s="381"/>
      <c r="BNR44" s="381"/>
      <c r="BNS44" s="381"/>
      <c r="BNT44" s="381"/>
      <c r="BNU44" s="381"/>
      <c r="BNV44" s="381"/>
      <c r="BNW44" s="381"/>
      <c r="BNX44" s="381"/>
      <c r="BNY44" s="381"/>
      <c r="BNZ44" s="381"/>
      <c r="BOA44" s="381"/>
      <c r="BOB44" s="381"/>
      <c r="BOC44" s="381"/>
      <c r="BOD44" s="381"/>
      <c r="BOE44" s="381"/>
      <c r="BOF44" s="381"/>
      <c r="BOG44" s="381"/>
      <c r="BOH44" s="381"/>
      <c r="BOI44" s="381"/>
      <c r="BOJ44" s="381"/>
      <c r="BOK44" s="381"/>
      <c r="BOL44" s="381"/>
      <c r="BOM44" s="381"/>
      <c r="BON44" s="381"/>
      <c r="BOO44" s="381"/>
      <c r="BOP44" s="381"/>
      <c r="BOQ44" s="381"/>
      <c r="BOR44" s="381"/>
      <c r="BOS44" s="381"/>
      <c r="BOT44" s="381"/>
      <c r="BOU44" s="381"/>
      <c r="BOV44" s="381"/>
      <c r="BOW44" s="381"/>
      <c r="BOX44" s="381"/>
      <c r="BOY44" s="381"/>
      <c r="BOZ44" s="381"/>
      <c r="BPA44" s="381"/>
      <c r="BPB44" s="381"/>
      <c r="BPC44" s="381"/>
      <c r="BPD44" s="381"/>
      <c r="BPE44" s="381"/>
      <c r="BPF44" s="381"/>
      <c r="BPG44" s="381"/>
      <c r="BPH44" s="381"/>
      <c r="BPI44" s="381"/>
      <c r="BPJ44" s="381"/>
      <c r="BPK44" s="381"/>
      <c r="BPL44" s="381"/>
      <c r="BPM44" s="381"/>
      <c r="BPN44" s="381"/>
      <c r="BPO44" s="381"/>
      <c r="BPP44" s="381"/>
      <c r="BPQ44" s="381"/>
      <c r="BPR44" s="381"/>
      <c r="BPS44" s="381"/>
      <c r="BPT44" s="381"/>
      <c r="BPU44" s="381"/>
      <c r="BPV44" s="381"/>
      <c r="BPW44" s="381"/>
      <c r="BPX44" s="381"/>
      <c r="BPY44" s="381"/>
      <c r="BPZ44" s="381"/>
      <c r="BQA44" s="381"/>
      <c r="BQB44" s="381"/>
      <c r="BQC44" s="381"/>
      <c r="BQD44" s="381"/>
      <c r="BQE44" s="381"/>
      <c r="BQF44" s="381"/>
      <c r="BQG44" s="381"/>
      <c r="BQH44" s="381"/>
      <c r="BQI44" s="381"/>
      <c r="BQJ44" s="381"/>
      <c r="BQK44" s="381"/>
      <c r="BQL44" s="381"/>
      <c r="BQM44" s="381"/>
      <c r="BQN44" s="381"/>
      <c r="BQO44" s="381"/>
      <c r="BQP44" s="381"/>
      <c r="BQQ44" s="381"/>
      <c r="BQR44" s="381"/>
      <c r="BQS44" s="381"/>
      <c r="BQT44" s="381"/>
      <c r="BQU44" s="381"/>
      <c r="BQV44" s="381"/>
      <c r="BQW44" s="381"/>
      <c r="BQX44" s="381"/>
      <c r="BQY44" s="381"/>
      <c r="BQZ44" s="381"/>
      <c r="BRA44" s="381"/>
      <c r="BRB44" s="381"/>
      <c r="BRC44" s="381"/>
      <c r="BRD44" s="381"/>
      <c r="BRE44" s="381"/>
      <c r="BRF44" s="381"/>
      <c r="BRG44" s="381"/>
      <c r="BRH44" s="381"/>
      <c r="BRI44" s="381"/>
      <c r="BRJ44" s="381"/>
      <c r="BRK44" s="381"/>
      <c r="BRL44" s="381"/>
      <c r="BRM44" s="381"/>
      <c r="BRN44" s="381"/>
      <c r="BRO44" s="381"/>
      <c r="BRP44" s="381"/>
      <c r="BRQ44" s="381"/>
      <c r="BRR44" s="381"/>
      <c r="BRS44" s="381"/>
      <c r="BRT44" s="381"/>
      <c r="BRU44" s="381"/>
      <c r="BRV44" s="381"/>
      <c r="BRW44" s="381"/>
      <c r="BRX44" s="381"/>
      <c r="BRY44" s="381"/>
      <c r="BRZ44" s="381"/>
      <c r="BSA44" s="381"/>
      <c r="BSB44" s="381"/>
      <c r="BSC44" s="381"/>
      <c r="BSD44" s="381"/>
      <c r="BSE44" s="381"/>
      <c r="BSF44" s="381"/>
      <c r="BSG44" s="381"/>
      <c r="BSH44" s="381"/>
      <c r="BSI44" s="381"/>
      <c r="BSJ44" s="381"/>
      <c r="BSK44" s="381"/>
      <c r="BSL44" s="381"/>
      <c r="BSM44" s="381"/>
      <c r="BSN44" s="381"/>
      <c r="BSO44" s="381"/>
      <c r="BSP44" s="381"/>
      <c r="BSQ44" s="381"/>
      <c r="BSR44" s="381"/>
      <c r="BSS44" s="381"/>
      <c r="BST44" s="381"/>
      <c r="BSU44" s="381"/>
      <c r="BSV44" s="381"/>
      <c r="BSW44" s="381"/>
      <c r="BSX44" s="381"/>
      <c r="BSY44" s="381"/>
      <c r="BSZ44" s="381"/>
      <c r="BTA44" s="381"/>
      <c r="BTB44" s="381"/>
      <c r="BTC44" s="381"/>
      <c r="BTD44" s="381"/>
      <c r="BTE44" s="381"/>
      <c r="BTF44" s="381"/>
      <c r="BTG44" s="381"/>
      <c r="BTH44" s="381"/>
      <c r="BTI44" s="381"/>
      <c r="BTJ44" s="381"/>
      <c r="BTK44" s="381"/>
      <c r="BTL44" s="381"/>
      <c r="BTM44" s="381"/>
      <c r="BTN44" s="381"/>
      <c r="BTO44" s="381"/>
      <c r="BTP44" s="381"/>
      <c r="BTQ44" s="381"/>
      <c r="BTR44" s="381"/>
      <c r="BTS44" s="381"/>
      <c r="BTT44" s="381"/>
      <c r="BTU44" s="381"/>
      <c r="BTV44" s="381"/>
      <c r="BTW44" s="381"/>
      <c r="BTX44" s="381"/>
      <c r="BTY44" s="381"/>
      <c r="BTZ44" s="381"/>
      <c r="BUA44" s="381"/>
      <c r="BUB44" s="381"/>
      <c r="BUC44" s="381"/>
      <c r="BUD44" s="381"/>
      <c r="BUE44" s="381"/>
      <c r="BUF44" s="381"/>
      <c r="BUG44" s="381"/>
      <c r="BUH44" s="381"/>
      <c r="BUI44" s="381"/>
      <c r="BUJ44" s="381"/>
      <c r="BUK44" s="381"/>
      <c r="BUL44" s="381"/>
      <c r="BUM44" s="381"/>
      <c r="BUN44" s="381"/>
      <c r="BUO44" s="381"/>
      <c r="BUP44" s="381"/>
      <c r="BUQ44" s="381"/>
      <c r="BUR44" s="381"/>
      <c r="BUS44" s="381"/>
      <c r="BUT44" s="381"/>
      <c r="BUU44" s="381"/>
      <c r="BUV44" s="381"/>
      <c r="BUW44" s="381"/>
      <c r="BUX44" s="381"/>
      <c r="BUY44" s="381"/>
      <c r="BUZ44" s="381"/>
      <c r="BVA44" s="381"/>
      <c r="BVB44" s="381"/>
      <c r="BVC44" s="381"/>
      <c r="BVD44" s="381"/>
      <c r="BVE44" s="381"/>
      <c r="BVF44" s="381"/>
      <c r="BVG44" s="381"/>
      <c r="BVH44" s="381"/>
      <c r="BVI44" s="381"/>
      <c r="BVJ44" s="381"/>
      <c r="BVK44" s="381"/>
      <c r="BVL44" s="381"/>
      <c r="BVM44" s="381"/>
      <c r="BVN44" s="381"/>
      <c r="BVO44" s="381"/>
      <c r="BVP44" s="381"/>
      <c r="BVQ44" s="381"/>
      <c r="BVR44" s="381"/>
      <c r="BVS44" s="381"/>
      <c r="BVT44" s="381"/>
      <c r="BVU44" s="381"/>
      <c r="BVV44" s="381"/>
      <c r="BVW44" s="381"/>
      <c r="BVX44" s="381"/>
      <c r="BVY44" s="381"/>
      <c r="BVZ44" s="381"/>
      <c r="BWA44" s="381"/>
      <c r="BWB44" s="381"/>
      <c r="BWC44" s="381"/>
      <c r="BWD44" s="381"/>
      <c r="BWE44" s="381"/>
      <c r="BWF44" s="381"/>
      <c r="BWG44" s="381"/>
      <c r="BWH44" s="381"/>
      <c r="BWI44" s="381"/>
      <c r="BWJ44" s="381"/>
      <c r="BWK44" s="381"/>
      <c r="BWL44" s="381"/>
      <c r="BWM44" s="381"/>
      <c r="BWN44" s="381"/>
      <c r="BWO44" s="381"/>
      <c r="BWP44" s="381"/>
      <c r="BWQ44" s="381"/>
      <c r="BWR44" s="381"/>
      <c r="BWS44" s="381"/>
      <c r="BWT44" s="381"/>
      <c r="BWU44" s="381"/>
      <c r="BWV44" s="381"/>
      <c r="BWW44" s="381"/>
      <c r="BWX44" s="381"/>
      <c r="BWY44" s="381"/>
      <c r="BWZ44" s="381"/>
      <c r="BXA44" s="381"/>
      <c r="BXB44" s="381"/>
      <c r="BXC44" s="381"/>
      <c r="BXD44" s="381"/>
      <c r="BXE44" s="381"/>
      <c r="BXF44" s="381"/>
      <c r="BXG44" s="381"/>
      <c r="BXH44" s="381"/>
      <c r="BXI44" s="381"/>
      <c r="BXJ44" s="381"/>
      <c r="BXK44" s="381"/>
      <c r="BXL44" s="381"/>
      <c r="BXM44" s="381"/>
      <c r="BXN44" s="381"/>
      <c r="BXO44" s="381"/>
      <c r="BXP44" s="381"/>
      <c r="BXQ44" s="381"/>
      <c r="BXR44" s="381"/>
      <c r="BXS44" s="381"/>
      <c r="BXT44" s="381"/>
      <c r="BXU44" s="381"/>
      <c r="BXV44" s="381"/>
      <c r="BXW44" s="381"/>
      <c r="BXX44" s="381"/>
      <c r="BXY44" s="381"/>
      <c r="BXZ44" s="381"/>
      <c r="BYA44" s="381"/>
      <c r="BYB44" s="381"/>
      <c r="BYC44" s="381"/>
      <c r="BYD44" s="381"/>
      <c r="BYE44" s="381"/>
      <c r="BYF44" s="381"/>
      <c r="BYG44" s="381"/>
      <c r="BYH44" s="381"/>
      <c r="BYI44" s="381"/>
      <c r="BYJ44" s="381"/>
      <c r="BYK44" s="381"/>
      <c r="BYL44" s="381"/>
      <c r="BYM44" s="381"/>
      <c r="BYN44" s="381"/>
      <c r="BYO44" s="381"/>
      <c r="BYP44" s="381"/>
      <c r="BYQ44" s="381"/>
      <c r="BYR44" s="381"/>
      <c r="BYS44" s="381"/>
      <c r="BYT44" s="381"/>
      <c r="BYU44" s="381"/>
      <c r="BYV44" s="381"/>
      <c r="BYW44" s="381"/>
      <c r="BYX44" s="381"/>
      <c r="BYY44" s="381"/>
      <c r="BYZ44" s="381"/>
      <c r="BZA44" s="381"/>
      <c r="BZB44" s="381"/>
      <c r="BZC44" s="381"/>
      <c r="BZD44" s="381"/>
      <c r="BZE44" s="381"/>
      <c r="BZF44" s="381"/>
      <c r="BZG44" s="381"/>
      <c r="BZH44" s="381"/>
      <c r="BZI44" s="381"/>
      <c r="BZJ44" s="381"/>
      <c r="BZK44" s="381"/>
      <c r="BZL44" s="381"/>
      <c r="BZM44" s="381"/>
      <c r="BZN44" s="381"/>
      <c r="BZO44" s="381"/>
      <c r="BZP44" s="381"/>
      <c r="BZQ44" s="381"/>
      <c r="BZR44" s="381"/>
      <c r="BZS44" s="381"/>
      <c r="BZT44" s="381"/>
      <c r="BZU44" s="381"/>
      <c r="BZV44" s="381"/>
      <c r="BZW44" s="381"/>
      <c r="BZX44" s="381"/>
      <c r="BZY44" s="381"/>
      <c r="BZZ44" s="381"/>
      <c r="CAA44" s="381"/>
      <c r="CAB44" s="381"/>
      <c r="CAC44" s="381"/>
      <c r="CAD44" s="381"/>
      <c r="CAE44" s="381"/>
      <c r="CAF44" s="381"/>
      <c r="CAG44" s="381"/>
      <c r="CAH44" s="381"/>
      <c r="CAI44" s="381"/>
      <c r="CAJ44" s="381"/>
      <c r="CAK44" s="381"/>
      <c r="CAL44" s="381"/>
      <c r="CAM44" s="381"/>
      <c r="CAN44" s="381"/>
      <c r="CAO44" s="381"/>
      <c r="CAP44" s="381"/>
      <c r="CAQ44" s="381"/>
      <c r="CAR44" s="381"/>
      <c r="CAS44" s="381"/>
      <c r="CAT44" s="381"/>
      <c r="CAU44" s="381"/>
      <c r="CAV44" s="381"/>
      <c r="CAW44" s="381"/>
      <c r="CAX44" s="381"/>
      <c r="CAY44" s="381"/>
      <c r="CAZ44" s="381"/>
      <c r="CBA44" s="381"/>
      <c r="CBB44" s="381"/>
      <c r="CBC44" s="381"/>
      <c r="CBD44" s="381"/>
      <c r="CBE44" s="381"/>
      <c r="CBF44" s="381"/>
      <c r="CBG44" s="381"/>
      <c r="CBH44" s="381"/>
      <c r="CBI44" s="381"/>
      <c r="CBJ44" s="381"/>
      <c r="CBK44" s="381"/>
      <c r="CBL44" s="381"/>
      <c r="CBM44" s="381"/>
      <c r="CBN44" s="381"/>
      <c r="CBO44" s="381"/>
      <c r="CBP44" s="381"/>
      <c r="CBQ44" s="381"/>
      <c r="CBR44" s="381"/>
      <c r="CBS44" s="381"/>
      <c r="CBT44" s="381"/>
      <c r="CBU44" s="381"/>
      <c r="CBV44" s="381"/>
      <c r="CBW44" s="381"/>
      <c r="CBX44" s="381"/>
      <c r="CBY44" s="381"/>
      <c r="CBZ44" s="381"/>
      <c r="CCA44" s="381"/>
      <c r="CCB44" s="381"/>
      <c r="CCC44" s="381"/>
      <c r="CCD44" s="381"/>
      <c r="CCE44" s="381"/>
      <c r="CCF44" s="381"/>
      <c r="CCG44" s="381"/>
      <c r="CCH44" s="381"/>
      <c r="CCI44" s="381"/>
      <c r="CCJ44" s="381"/>
      <c r="CCK44" s="381"/>
      <c r="CCL44" s="381"/>
      <c r="CCM44" s="381"/>
      <c r="CCN44" s="381"/>
      <c r="CCO44" s="381"/>
      <c r="CCP44" s="381"/>
      <c r="CCQ44" s="381"/>
      <c r="CCR44" s="381"/>
      <c r="CCS44" s="381"/>
      <c r="CCT44" s="381"/>
      <c r="CCU44" s="381"/>
      <c r="CCV44" s="381"/>
      <c r="CCW44" s="381"/>
      <c r="CCX44" s="381"/>
      <c r="CCY44" s="381"/>
      <c r="CCZ44" s="381"/>
      <c r="CDA44" s="381"/>
      <c r="CDB44" s="381"/>
      <c r="CDC44" s="381"/>
      <c r="CDD44" s="381"/>
      <c r="CDE44" s="381"/>
      <c r="CDF44" s="381"/>
      <c r="CDG44" s="381"/>
      <c r="CDH44" s="381"/>
      <c r="CDI44" s="381"/>
      <c r="CDJ44" s="381"/>
      <c r="CDK44" s="381"/>
      <c r="CDL44" s="381"/>
      <c r="CDM44" s="381"/>
      <c r="CDN44" s="381"/>
      <c r="CDO44" s="381"/>
      <c r="CDP44" s="381"/>
      <c r="CDQ44" s="381"/>
      <c r="CDR44" s="381"/>
      <c r="CDS44" s="381"/>
      <c r="CDT44" s="381"/>
      <c r="CDU44" s="381"/>
      <c r="CDV44" s="381"/>
      <c r="CDW44" s="381"/>
      <c r="CDX44" s="381"/>
      <c r="CDY44" s="381"/>
      <c r="CDZ44" s="381"/>
      <c r="CEA44" s="381"/>
      <c r="CEB44" s="381"/>
      <c r="CEC44" s="381"/>
      <c r="CED44" s="381"/>
      <c r="CEE44" s="381"/>
      <c r="CEF44" s="381"/>
      <c r="CEG44" s="381"/>
      <c r="CEH44" s="381"/>
      <c r="CEI44" s="381"/>
      <c r="CEJ44" s="381"/>
      <c r="CEK44" s="381"/>
      <c r="CEL44" s="381"/>
      <c r="CEM44" s="381"/>
      <c r="CEN44" s="381"/>
      <c r="CEO44" s="381"/>
      <c r="CEP44" s="381"/>
      <c r="CEQ44" s="381"/>
      <c r="CER44" s="381"/>
      <c r="CES44" s="381"/>
      <c r="CET44" s="381"/>
      <c r="CEU44" s="381"/>
      <c r="CEV44" s="381"/>
      <c r="CEW44" s="381"/>
      <c r="CEX44" s="381"/>
      <c r="CEY44" s="381"/>
      <c r="CEZ44" s="381"/>
      <c r="CFA44" s="381"/>
      <c r="CFB44" s="381"/>
      <c r="CFC44" s="381"/>
      <c r="CFD44" s="381"/>
      <c r="CFE44" s="381"/>
      <c r="CFF44" s="381"/>
      <c r="CFG44" s="381"/>
      <c r="CFH44" s="381"/>
      <c r="CFI44" s="381"/>
      <c r="CFJ44" s="381"/>
      <c r="CFK44" s="381"/>
      <c r="CFL44" s="381"/>
      <c r="CFM44" s="381"/>
      <c r="CFN44" s="381"/>
      <c r="CFO44" s="381"/>
      <c r="CFP44" s="381"/>
      <c r="CFQ44" s="381"/>
      <c r="CFR44" s="381"/>
      <c r="CFS44" s="381"/>
      <c r="CFT44" s="381"/>
      <c r="CFU44" s="381"/>
      <c r="CFV44" s="381"/>
      <c r="CFW44" s="381"/>
      <c r="CFX44" s="381"/>
      <c r="CFY44" s="381"/>
      <c r="CFZ44" s="381"/>
      <c r="CGA44" s="381"/>
      <c r="CGB44" s="381"/>
      <c r="CGC44" s="381"/>
      <c r="CGD44" s="381"/>
      <c r="CGE44" s="381"/>
      <c r="CGF44" s="381"/>
      <c r="CGG44" s="381"/>
      <c r="CGH44" s="381"/>
      <c r="CGI44" s="381"/>
      <c r="CGJ44" s="381"/>
      <c r="CGK44" s="381"/>
      <c r="CGL44" s="381"/>
      <c r="CGM44" s="381"/>
      <c r="CGN44" s="381"/>
      <c r="CGO44" s="381"/>
      <c r="CGP44" s="381"/>
      <c r="CGQ44" s="381"/>
      <c r="CGR44" s="381"/>
      <c r="CGS44" s="381"/>
      <c r="CGT44" s="381"/>
      <c r="CGU44" s="381"/>
      <c r="CGV44" s="381"/>
      <c r="CGW44" s="381"/>
      <c r="CGX44" s="381"/>
      <c r="CGY44" s="381"/>
      <c r="CGZ44" s="381"/>
      <c r="CHA44" s="381"/>
      <c r="CHB44" s="381"/>
      <c r="CHC44" s="381"/>
      <c r="CHD44" s="381"/>
      <c r="CHE44" s="381"/>
      <c r="CHF44" s="381"/>
      <c r="CHG44" s="381"/>
      <c r="CHH44" s="381"/>
      <c r="CHI44" s="381"/>
      <c r="CHJ44" s="381"/>
      <c r="CHK44" s="381"/>
      <c r="CHL44" s="381"/>
      <c r="CHM44" s="381"/>
      <c r="CHN44" s="381"/>
      <c r="CHO44" s="381"/>
      <c r="CHP44" s="381"/>
      <c r="CHQ44" s="381"/>
      <c r="CHR44" s="381"/>
      <c r="CHS44" s="381"/>
      <c r="CHT44" s="381"/>
      <c r="CHU44" s="381"/>
      <c r="CHV44" s="381"/>
      <c r="CHW44" s="381"/>
      <c r="CHX44" s="381"/>
      <c r="CHY44" s="381"/>
      <c r="CHZ44" s="381"/>
      <c r="CIA44" s="381"/>
      <c r="CIB44" s="381"/>
      <c r="CIC44" s="381"/>
      <c r="CID44" s="381"/>
      <c r="CIE44" s="381"/>
      <c r="CIF44" s="381"/>
      <c r="CIG44" s="381"/>
      <c r="CIH44" s="381"/>
      <c r="CII44" s="381"/>
      <c r="CIJ44" s="381"/>
      <c r="CIK44" s="381"/>
      <c r="CIL44" s="381"/>
      <c r="CIM44" s="381"/>
      <c r="CIN44" s="381"/>
      <c r="CIO44" s="381"/>
      <c r="CIP44" s="381"/>
      <c r="CIQ44" s="381"/>
      <c r="CIR44" s="381"/>
      <c r="CIS44" s="381"/>
      <c r="CIT44" s="381"/>
      <c r="CIU44" s="381"/>
      <c r="CIV44" s="381"/>
      <c r="CIW44" s="381"/>
      <c r="CIX44" s="381"/>
      <c r="CIY44" s="381"/>
      <c r="CIZ44" s="381"/>
      <c r="CJA44" s="381"/>
      <c r="CJB44" s="381"/>
      <c r="CJC44" s="381"/>
      <c r="CJD44" s="381"/>
      <c r="CJE44" s="381"/>
      <c r="CJF44" s="381"/>
      <c r="CJG44" s="381"/>
      <c r="CJH44" s="381"/>
      <c r="CJI44" s="381"/>
      <c r="CJJ44" s="381"/>
      <c r="CJK44" s="381"/>
      <c r="CJL44" s="381"/>
      <c r="CJM44" s="381"/>
      <c r="CJN44" s="381"/>
      <c r="CJO44" s="381"/>
      <c r="CJP44" s="381"/>
      <c r="CJQ44" s="381"/>
      <c r="CJR44" s="381"/>
      <c r="CJS44" s="381"/>
      <c r="CJT44" s="381"/>
      <c r="CJU44" s="381"/>
      <c r="CJV44" s="381"/>
      <c r="CJW44" s="381"/>
      <c r="CJX44" s="381"/>
      <c r="CJY44" s="381"/>
      <c r="CJZ44" s="381"/>
      <c r="CKA44" s="381"/>
      <c r="CKB44" s="381"/>
      <c r="CKC44" s="381"/>
      <c r="CKD44" s="381"/>
      <c r="CKE44" s="381"/>
      <c r="CKF44" s="381"/>
      <c r="CKG44" s="381"/>
      <c r="CKH44" s="381"/>
      <c r="CKI44" s="381"/>
      <c r="CKJ44" s="381"/>
      <c r="CKK44" s="381"/>
      <c r="CKL44" s="381"/>
      <c r="CKM44" s="381"/>
      <c r="CKN44" s="381"/>
      <c r="CKO44" s="381"/>
      <c r="CKP44" s="381"/>
      <c r="CKQ44" s="381"/>
      <c r="CKR44" s="381"/>
      <c r="CKS44" s="381"/>
      <c r="CKT44" s="381"/>
      <c r="CKU44" s="381"/>
      <c r="CKV44" s="381"/>
      <c r="CKW44" s="381"/>
      <c r="CKX44" s="381"/>
      <c r="CKY44" s="381"/>
      <c r="CKZ44" s="381"/>
      <c r="CLA44" s="381"/>
      <c r="CLB44" s="381"/>
      <c r="CLC44" s="381"/>
      <c r="CLD44" s="381"/>
      <c r="CLE44" s="381"/>
      <c r="CLF44" s="381"/>
      <c r="CLG44" s="381"/>
      <c r="CLH44" s="381"/>
      <c r="CLI44" s="381"/>
      <c r="CLJ44" s="381"/>
      <c r="CLK44" s="381"/>
      <c r="CLL44" s="381"/>
      <c r="CLM44" s="381"/>
      <c r="CLN44" s="381"/>
      <c r="CLO44" s="381"/>
      <c r="CLP44" s="381"/>
      <c r="CLQ44" s="381"/>
      <c r="CLR44" s="381"/>
      <c r="CLS44" s="381"/>
      <c r="CLT44" s="381"/>
      <c r="CLU44" s="381"/>
      <c r="CLV44" s="381"/>
      <c r="CLW44" s="381"/>
      <c r="CLX44" s="381"/>
      <c r="CLY44" s="381"/>
      <c r="CLZ44" s="381"/>
      <c r="CMA44" s="381"/>
      <c r="CMB44" s="381"/>
      <c r="CMC44" s="381"/>
      <c r="CMD44" s="381"/>
      <c r="CME44" s="381"/>
      <c r="CMF44" s="381"/>
      <c r="CMG44" s="381"/>
      <c r="CMH44" s="381"/>
      <c r="CMI44" s="381"/>
      <c r="CMJ44" s="381"/>
      <c r="CMK44" s="381"/>
      <c r="CML44" s="381"/>
      <c r="CMM44" s="381"/>
      <c r="CMN44" s="381"/>
      <c r="CMO44" s="381"/>
      <c r="CMP44" s="381"/>
      <c r="CMQ44" s="381"/>
      <c r="CMR44" s="381"/>
      <c r="CMS44" s="381"/>
      <c r="CMT44" s="381"/>
      <c r="CMU44" s="381"/>
      <c r="CMV44" s="381"/>
      <c r="CMW44" s="381"/>
      <c r="CMX44" s="381"/>
      <c r="CMY44" s="381"/>
      <c r="CMZ44" s="381"/>
      <c r="CNA44" s="381"/>
      <c r="CNB44" s="381"/>
      <c r="CNC44" s="381"/>
      <c r="CND44" s="381"/>
      <c r="CNE44" s="381"/>
      <c r="CNF44" s="381"/>
      <c r="CNG44" s="381"/>
      <c r="CNH44" s="381"/>
      <c r="CNI44" s="381"/>
      <c r="CNJ44" s="381"/>
      <c r="CNK44" s="381"/>
      <c r="CNL44" s="381"/>
      <c r="CNM44" s="381"/>
      <c r="CNN44" s="381"/>
      <c r="CNO44" s="381"/>
      <c r="CNP44" s="381"/>
      <c r="CNQ44" s="381"/>
      <c r="CNR44" s="381"/>
      <c r="CNS44" s="381"/>
      <c r="CNT44" s="381"/>
      <c r="CNU44" s="381"/>
      <c r="CNV44" s="381"/>
      <c r="CNW44" s="381"/>
      <c r="CNX44" s="381"/>
      <c r="CNY44" s="381"/>
      <c r="CNZ44" s="381"/>
      <c r="COA44" s="381"/>
      <c r="COB44" s="381"/>
      <c r="COC44" s="381"/>
      <c r="COD44" s="381"/>
      <c r="COE44" s="381"/>
      <c r="COF44" s="381"/>
      <c r="COG44" s="381"/>
      <c r="COH44" s="381"/>
      <c r="COI44" s="381"/>
      <c r="COJ44" s="381"/>
      <c r="COK44" s="381"/>
      <c r="COL44" s="381"/>
      <c r="COM44" s="381"/>
      <c r="CON44" s="381"/>
      <c r="COO44" s="381"/>
      <c r="COP44" s="381"/>
      <c r="COQ44" s="381"/>
      <c r="COR44" s="381"/>
      <c r="COS44" s="381"/>
      <c r="COT44" s="381"/>
      <c r="COU44" s="381"/>
      <c r="COV44" s="381"/>
      <c r="COW44" s="381"/>
      <c r="COX44" s="381"/>
      <c r="COY44" s="381"/>
      <c r="COZ44" s="381"/>
      <c r="CPA44" s="381"/>
      <c r="CPB44" s="381"/>
      <c r="CPC44" s="381"/>
      <c r="CPD44" s="381"/>
      <c r="CPE44" s="381"/>
      <c r="CPF44" s="381"/>
      <c r="CPG44" s="381"/>
      <c r="CPH44" s="381"/>
      <c r="CPI44" s="381"/>
      <c r="CPJ44" s="381"/>
      <c r="CPK44" s="381"/>
      <c r="CPL44" s="381"/>
      <c r="CPM44" s="381"/>
      <c r="CPN44" s="381"/>
      <c r="CPO44" s="381"/>
      <c r="CPP44" s="381"/>
      <c r="CPQ44" s="381"/>
      <c r="CPR44" s="381"/>
      <c r="CPS44" s="381"/>
      <c r="CPT44" s="381"/>
      <c r="CPU44" s="381"/>
      <c r="CPV44" s="381"/>
      <c r="CPW44" s="381"/>
      <c r="CPX44" s="381"/>
      <c r="CPY44" s="381"/>
      <c r="CPZ44" s="381"/>
      <c r="CQA44" s="381"/>
      <c r="CQB44" s="381"/>
      <c r="CQC44" s="381"/>
      <c r="CQD44" s="381"/>
      <c r="CQE44" s="381"/>
      <c r="CQF44" s="381"/>
      <c r="CQG44" s="381"/>
      <c r="CQH44" s="381"/>
      <c r="CQI44" s="381"/>
      <c r="CQJ44" s="381"/>
      <c r="CQK44" s="381"/>
      <c r="CQL44" s="381"/>
      <c r="CQM44" s="381"/>
      <c r="CQN44" s="381"/>
      <c r="CQO44" s="381"/>
      <c r="CQP44" s="381"/>
      <c r="CQQ44" s="381"/>
      <c r="CQR44" s="381"/>
      <c r="CQS44" s="381"/>
      <c r="CQT44" s="381"/>
      <c r="CQU44" s="381"/>
      <c r="CQV44" s="381"/>
      <c r="CQW44" s="381"/>
      <c r="CQX44" s="381"/>
      <c r="CQY44" s="381"/>
      <c r="CQZ44" s="381"/>
      <c r="CRA44" s="381"/>
      <c r="CRB44" s="381"/>
      <c r="CRC44" s="381"/>
      <c r="CRD44" s="381"/>
      <c r="CRE44" s="381"/>
      <c r="CRF44" s="381"/>
      <c r="CRG44" s="381"/>
      <c r="CRH44" s="381"/>
      <c r="CRI44" s="381"/>
      <c r="CRJ44" s="381"/>
      <c r="CRK44" s="381"/>
      <c r="CRL44" s="381"/>
      <c r="CRM44" s="381"/>
      <c r="CRN44" s="381"/>
      <c r="CRO44" s="381"/>
      <c r="CRP44" s="381"/>
      <c r="CRQ44" s="381"/>
      <c r="CRR44" s="381"/>
      <c r="CRS44" s="381"/>
      <c r="CRT44" s="381"/>
      <c r="CRU44" s="381"/>
      <c r="CRV44" s="381"/>
      <c r="CRW44" s="381"/>
      <c r="CRX44" s="381"/>
      <c r="CRY44" s="381"/>
      <c r="CRZ44" s="381"/>
      <c r="CSA44" s="381"/>
      <c r="CSB44" s="381"/>
      <c r="CSC44" s="381"/>
      <c r="CSD44" s="381"/>
      <c r="CSE44" s="381"/>
      <c r="CSF44" s="381"/>
      <c r="CSG44" s="381"/>
      <c r="CSH44" s="381"/>
      <c r="CSI44" s="381"/>
      <c r="CSJ44" s="381"/>
      <c r="CSK44" s="381"/>
      <c r="CSL44" s="381"/>
      <c r="CSM44" s="381"/>
      <c r="CSN44" s="381"/>
      <c r="CSO44" s="381"/>
      <c r="CSP44" s="381"/>
      <c r="CSQ44" s="381"/>
      <c r="CSR44" s="381"/>
      <c r="CSS44" s="381"/>
      <c r="CST44" s="381"/>
      <c r="CSU44" s="381"/>
      <c r="CSV44" s="381"/>
      <c r="CSW44" s="381"/>
      <c r="CSX44" s="381"/>
      <c r="CSY44" s="381"/>
      <c r="CSZ44" s="381"/>
      <c r="CTA44" s="381"/>
      <c r="CTB44" s="381"/>
      <c r="CTC44" s="381"/>
      <c r="CTD44" s="381"/>
      <c r="CTE44" s="381"/>
      <c r="CTF44" s="381"/>
      <c r="CTG44" s="381"/>
      <c r="CTH44" s="381"/>
      <c r="CTI44" s="381"/>
      <c r="CTJ44" s="381"/>
      <c r="CTK44" s="381"/>
      <c r="CTL44" s="381"/>
      <c r="CTM44" s="381"/>
      <c r="CTN44" s="381"/>
      <c r="CTO44" s="381"/>
      <c r="CTP44" s="381"/>
      <c r="CTQ44" s="381"/>
      <c r="CTR44" s="381"/>
      <c r="CTS44" s="381"/>
      <c r="CTT44" s="381"/>
      <c r="CTU44" s="381"/>
      <c r="CTV44" s="381"/>
      <c r="CTW44" s="381"/>
      <c r="CTX44" s="381"/>
      <c r="CTY44" s="381"/>
      <c r="CTZ44" s="381"/>
      <c r="CUA44" s="381"/>
      <c r="CUB44" s="381"/>
      <c r="CUC44" s="381"/>
      <c r="CUD44" s="381"/>
      <c r="CUE44" s="381"/>
      <c r="CUF44" s="381"/>
      <c r="CUG44" s="381"/>
      <c r="CUH44" s="381"/>
      <c r="CUI44" s="381"/>
      <c r="CUJ44" s="381"/>
      <c r="CUK44" s="381"/>
      <c r="CUL44" s="381"/>
      <c r="CUM44" s="381"/>
      <c r="CUN44" s="381"/>
      <c r="CUO44" s="381"/>
      <c r="CUP44" s="381"/>
      <c r="CUQ44" s="381"/>
      <c r="CUR44" s="381"/>
      <c r="CUS44" s="381"/>
      <c r="CUT44" s="381"/>
      <c r="CUU44" s="381"/>
      <c r="CUV44" s="381"/>
      <c r="CUW44" s="381"/>
      <c r="CUX44" s="381"/>
      <c r="CUY44" s="381"/>
      <c r="CUZ44" s="381"/>
      <c r="CVA44" s="381"/>
      <c r="CVB44" s="381"/>
      <c r="CVC44" s="381"/>
      <c r="CVD44" s="381"/>
      <c r="CVE44" s="381"/>
      <c r="CVF44" s="381"/>
      <c r="CVG44" s="381"/>
      <c r="CVH44" s="381"/>
      <c r="CVI44" s="381"/>
      <c r="CVJ44" s="381"/>
      <c r="CVK44" s="381"/>
      <c r="CVL44" s="381"/>
      <c r="CVM44" s="381"/>
      <c r="CVN44" s="381"/>
      <c r="CVO44" s="381"/>
      <c r="CVP44" s="381"/>
      <c r="CVQ44" s="381"/>
      <c r="CVR44" s="381"/>
      <c r="CVS44" s="381"/>
      <c r="CVT44" s="381"/>
      <c r="CVU44" s="381"/>
      <c r="CVV44" s="381"/>
      <c r="CVW44" s="381"/>
      <c r="CVX44" s="381"/>
      <c r="CVY44" s="381"/>
      <c r="CVZ44" s="381"/>
      <c r="CWA44" s="381"/>
      <c r="CWB44" s="381"/>
      <c r="CWC44" s="381"/>
      <c r="CWD44" s="381"/>
      <c r="CWE44" s="381"/>
      <c r="CWF44" s="381"/>
      <c r="CWG44" s="381"/>
      <c r="CWH44" s="381"/>
      <c r="CWI44" s="381"/>
      <c r="CWJ44" s="381"/>
      <c r="CWK44" s="381"/>
      <c r="CWL44" s="381"/>
      <c r="CWM44" s="381"/>
      <c r="CWN44" s="381"/>
      <c r="CWO44" s="381"/>
      <c r="CWP44" s="381"/>
      <c r="CWQ44" s="381"/>
      <c r="CWR44" s="381"/>
      <c r="CWS44" s="381"/>
      <c r="CWT44" s="381"/>
      <c r="CWU44" s="381"/>
      <c r="CWV44" s="381"/>
      <c r="CWW44" s="381"/>
      <c r="CWX44" s="381"/>
      <c r="CWY44" s="381"/>
      <c r="CWZ44" s="381"/>
      <c r="CXA44" s="381"/>
      <c r="CXB44" s="381"/>
      <c r="CXC44" s="381"/>
      <c r="CXD44" s="381"/>
      <c r="CXE44" s="381"/>
      <c r="CXF44" s="381"/>
      <c r="CXG44" s="381"/>
      <c r="CXH44" s="381"/>
      <c r="CXI44" s="381"/>
      <c r="CXJ44" s="381"/>
      <c r="CXK44" s="381"/>
      <c r="CXL44" s="381"/>
      <c r="CXM44" s="381"/>
      <c r="CXN44" s="381"/>
      <c r="CXO44" s="381"/>
      <c r="CXP44" s="381"/>
      <c r="CXQ44" s="381"/>
      <c r="CXR44" s="381"/>
      <c r="CXS44" s="381"/>
      <c r="CXT44" s="381"/>
      <c r="CXU44" s="381"/>
      <c r="CXV44" s="381"/>
      <c r="CXW44" s="381"/>
      <c r="CXX44" s="381"/>
      <c r="CXY44" s="381"/>
      <c r="CXZ44" s="381"/>
      <c r="CYA44" s="381"/>
      <c r="CYB44" s="381"/>
      <c r="CYC44" s="381"/>
      <c r="CYD44" s="381"/>
      <c r="CYE44" s="381"/>
      <c r="CYF44" s="381"/>
      <c r="CYG44" s="381"/>
      <c r="CYH44" s="381"/>
      <c r="CYI44" s="381"/>
      <c r="CYJ44" s="381"/>
      <c r="CYK44" s="381"/>
      <c r="CYL44" s="381"/>
      <c r="CYM44" s="381"/>
      <c r="CYN44" s="381"/>
      <c r="CYO44" s="381"/>
      <c r="CYP44" s="381"/>
      <c r="CYQ44" s="381"/>
      <c r="CYR44" s="381"/>
      <c r="CYS44" s="381"/>
      <c r="CYT44" s="381"/>
      <c r="CYU44" s="381"/>
      <c r="CYV44" s="381"/>
      <c r="CYW44" s="381"/>
      <c r="CYX44" s="381"/>
      <c r="CYY44" s="381"/>
      <c r="CYZ44" s="381"/>
      <c r="CZA44" s="381"/>
      <c r="CZB44" s="381"/>
      <c r="CZC44" s="381"/>
      <c r="CZD44" s="381"/>
      <c r="CZE44" s="381"/>
      <c r="CZF44" s="381"/>
      <c r="CZG44" s="381"/>
      <c r="CZH44" s="381"/>
      <c r="CZI44" s="381"/>
      <c r="CZJ44" s="381"/>
      <c r="CZK44" s="381"/>
      <c r="CZL44" s="381"/>
      <c r="CZM44" s="381"/>
      <c r="CZN44" s="381"/>
      <c r="CZO44" s="381"/>
      <c r="CZP44" s="381"/>
      <c r="CZQ44" s="381"/>
      <c r="CZR44" s="381"/>
      <c r="CZS44" s="381"/>
      <c r="CZT44" s="381"/>
      <c r="CZU44" s="381"/>
      <c r="CZV44" s="381"/>
      <c r="CZW44" s="381"/>
      <c r="CZX44" s="381"/>
      <c r="CZY44" s="381"/>
      <c r="CZZ44" s="381"/>
      <c r="DAA44" s="381"/>
      <c r="DAB44" s="381"/>
      <c r="DAC44" s="381"/>
      <c r="DAD44" s="381"/>
      <c r="DAE44" s="381"/>
      <c r="DAF44" s="381"/>
      <c r="DAG44" s="381"/>
      <c r="DAH44" s="381"/>
      <c r="DAI44" s="381"/>
      <c r="DAJ44" s="381"/>
      <c r="DAK44" s="381"/>
      <c r="DAL44" s="381"/>
      <c r="DAM44" s="381"/>
      <c r="DAN44" s="381"/>
      <c r="DAO44" s="381"/>
      <c r="DAP44" s="381"/>
      <c r="DAQ44" s="381"/>
      <c r="DAR44" s="381"/>
      <c r="DAS44" s="381"/>
      <c r="DAT44" s="381"/>
      <c r="DAU44" s="381"/>
      <c r="DAV44" s="381"/>
      <c r="DAW44" s="381"/>
      <c r="DAX44" s="381"/>
      <c r="DAY44" s="381"/>
      <c r="DAZ44" s="381"/>
      <c r="DBA44" s="381"/>
      <c r="DBB44" s="381"/>
      <c r="DBC44" s="381"/>
      <c r="DBD44" s="381"/>
      <c r="DBE44" s="381"/>
      <c r="DBF44" s="381"/>
      <c r="DBG44" s="381"/>
      <c r="DBH44" s="381"/>
      <c r="DBI44" s="381"/>
      <c r="DBJ44" s="381"/>
      <c r="DBK44" s="381"/>
      <c r="DBL44" s="381"/>
      <c r="DBM44" s="381"/>
      <c r="DBN44" s="381"/>
      <c r="DBO44" s="381"/>
      <c r="DBP44" s="381"/>
      <c r="DBQ44" s="381"/>
      <c r="DBR44" s="381"/>
      <c r="DBS44" s="381"/>
      <c r="DBT44" s="381"/>
      <c r="DBU44" s="381"/>
      <c r="DBV44" s="381"/>
      <c r="DBW44" s="381"/>
      <c r="DBX44" s="381"/>
      <c r="DBY44" s="381"/>
      <c r="DBZ44" s="381"/>
      <c r="DCA44" s="381"/>
      <c r="DCB44" s="381"/>
      <c r="DCC44" s="381"/>
      <c r="DCD44" s="381"/>
      <c r="DCE44" s="381"/>
      <c r="DCF44" s="381"/>
      <c r="DCG44" s="381"/>
      <c r="DCH44" s="381"/>
      <c r="DCI44" s="381"/>
      <c r="DCJ44" s="381"/>
      <c r="DCK44" s="381"/>
      <c r="DCL44" s="381"/>
      <c r="DCM44" s="381"/>
      <c r="DCN44" s="381"/>
      <c r="DCO44" s="381"/>
      <c r="DCP44" s="381"/>
      <c r="DCQ44" s="381"/>
      <c r="DCR44" s="381"/>
      <c r="DCS44" s="381"/>
      <c r="DCT44" s="381"/>
      <c r="DCU44" s="381"/>
      <c r="DCV44" s="381"/>
      <c r="DCW44" s="381"/>
      <c r="DCX44" s="381"/>
      <c r="DCY44" s="381"/>
      <c r="DCZ44" s="381"/>
      <c r="DDA44" s="381"/>
      <c r="DDB44" s="381"/>
      <c r="DDC44" s="381"/>
      <c r="DDD44" s="381"/>
      <c r="DDE44" s="381"/>
      <c r="DDF44" s="381"/>
      <c r="DDG44" s="381"/>
      <c r="DDH44" s="381"/>
      <c r="DDI44" s="381"/>
      <c r="DDJ44" s="381"/>
      <c r="DDK44" s="381"/>
      <c r="DDL44" s="381"/>
      <c r="DDM44" s="381"/>
      <c r="DDN44" s="381"/>
      <c r="DDO44" s="381"/>
      <c r="DDP44" s="381"/>
      <c r="DDQ44" s="381"/>
      <c r="DDR44" s="381"/>
      <c r="DDS44" s="381"/>
      <c r="DDT44" s="381"/>
      <c r="DDU44" s="381"/>
      <c r="DDV44" s="381"/>
      <c r="DDW44" s="381"/>
      <c r="DDX44" s="381"/>
      <c r="DDY44" s="381"/>
      <c r="DDZ44" s="381"/>
      <c r="DEA44" s="381"/>
      <c r="DEB44" s="381"/>
      <c r="DEC44" s="381"/>
      <c r="DED44" s="381"/>
      <c r="DEE44" s="381"/>
      <c r="DEF44" s="381"/>
      <c r="DEG44" s="381"/>
      <c r="DEH44" s="381"/>
      <c r="DEI44" s="381"/>
      <c r="DEJ44" s="381"/>
      <c r="DEK44" s="381"/>
      <c r="DEL44" s="381"/>
      <c r="DEM44" s="381"/>
      <c r="DEN44" s="381"/>
      <c r="DEO44" s="381"/>
      <c r="DEP44" s="381"/>
      <c r="DEQ44" s="381"/>
      <c r="DER44" s="381"/>
      <c r="DES44" s="381"/>
      <c r="DET44" s="381"/>
      <c r="DEU44" s="381"/>
      <c r="DEV44" s="381"/>
      <c r="DEW44" s="381"/>
      <c r="DEX44" s="381"/>
      <c r="DEY44" s="381"/>
      <c r="DEZ44" s="381"/>
      <c r="DFA44" s="381"/>
      <c r="DFB44" s="381"/>
      <c r="DFC44" s="381"/>
      <c r="DFD44" s="381"/>
      <c r="DFE44" s="381"/>
      <c r="DFF44" s="381"/>
      <c r="DFG44" s="381"/>
      <c r="DFH44" s="381"/>
      <c r="DFI44" s="381"/>
      <c r="DFJ44" s="381"/>
      <c r="DFK44" s="381"/>
      <c r="DFL44" s="381"/>
      <c r="DFM44" s="381"/>
      <c r="DFN44" s="381"/>
      <c r="DFO44" s="381"/>
      <c r="DFP44" s="381"/>
      <c r="DFQ44" s="381"/>
      <c r="DFR44" s="381"/>
      <c r="DFS44" s="381"/>
      <c r="DFT44" s="381"/>
      <c r="DFU44" s="381"/>
      <c r="DFV44" s="381"/>
      <c r="DFW44" s="381"/>
      <c r="DFX44" s="381"/>
      <c r="DFY44" s="381"/>
      <c r="DFZ44" s="381"/>
      <c r="DGA44" s="381"/>
      <c r="DGB44" s="381"/>
      <c r="DGC44" s="381"/>
      <c r="DGD44" s="381"/>
      <c r="DGE44" s="381"/>
      <c r="DGF44" s="381"/>
      <c r="DGG44" s="381"/>
      <c r="DGH44" s="381"/>
      <c r="DGI44" s="381"/>
      <c r="DGJ44" s="381"/>
      <c r="DGK44" s="381"/>
      <c r="DGL44" s="381"/>
      <c r="DGM44" s="381"/>
      <c r="DGN44" s="381"/>
      <c r="DGO44" s="381"/>
      <c r="DGP44" s="381"/>
      <c r="DGQ44" s="381"/>
      <c r="DGR44" s="381"/>
      <c r="DGS44" s="381"/>
      <c r="DGT44" s="381"/>
      <c r="DGU44" s="381"/>
      <c r="DGV44" s="381"/>
      <c r="DGW44" s="381"/>
      <c r="DGX44" s="381"/>
      <c r="DGY44" s="381"/>
      <c r="DGZ44" s="381"/>
      <c r="DHA44" s="381"/>
      <c r="DHB44" s="381"/>
      <c r="DHC44" s="381"/>
      <c r="DHD44" s="381"/>
      <c r="DHE44" s="381"/>
      <c r="DHF44" s="381"/>
      <c r="DHG44" s="381"/>
      <c r="DHH44" s="381"/>
      <c r="DHI44" s="381"/>
      <c r="DHJ44" s="381"/>
      <c r="DHK44" s="381"/>
      <c r="DHL44" s="381"/>
      <c r="DHM44" s="381"/>
      <c r="DHN44" s="381"/>
      <c r="DHO44" s="381"/>
      <c r="DHP44" s="381"/>
      <c r="DHQ44" s="381"/>
      <c r="DHR44" s="381"/>
      <c r="DHS44" s="381"/>
      <c r="DHT44" s="381"/>
      <c r="DHU44" s="381"/>
      <c r="DHV44" s="381"/>
      <c r="DHW44" s="381"/>
      <c r="DHX44" s="381"/>
      <c r="DHY44" s="381"/>
      <c r="DHZ44" s="381"/>
      <c r="DIA44" s="381"/>
      <c r="DIB44" s="381"/>
      <c r="DIC44" s="381"/>
      <c r="DID44" s="381"/>
      <c r="DIE44" s="381"/>
      <c r="DIF44" s="381"/>
      <c r="DIG44" s="381"/>
      <c r="DIH44" s="381"/>
      <c r="DII44" s="381"/>
      <c r="DIJ44" s="381"/>
      <c r="DIK44" s="381"/>
      <c r="DIL44" s="381"/>
      <c r="DIM44" s="381"/>
      <c r="DIN44" s="381"/>
      <c r="DIO44" s="381"/>
      <c r="DIP44" s="381"/>
      <c r="DIQ44" s="381"/>
      <c r="DIR44" s="381"/>
      <c r="DIS44" s="381"/>
      <c r="DIT44" s="381"/>
      <c r="DIU44" s="381"/>
      <c r="DIV44" s="381"/>
      <c r="DIW44" s="381"/>
      <c r="DIX44" s="381"/>
      <c r="DIY44" s="381"/>
      <c r="DIZ44" s="381"/>
      <c r="DJA44" s="381"/>
      <c r="DJB44" s="381"/>
      <c r="DJC44" s="381"/>
      <c r="DJD44" s="381"/>
      <c r="DJE44" s="381"/>
      <c r="DJF44" s="381"/>
      <c r="DJG44" s="381"/>
      <c r="DJH44" s="381"/>
      <c r="DJI44" s="381"/>
      <c r="DJJ44" s="381"/>
      <c r="DJK44" s="381"/>
      <c r="DJL44" s="381"/>
      <c r="DJM44" s="381"/>
      <c r="DJN44" s="381"/>
      <c r="DJO44" s="381"/>
      <c r="DJP44" s="381"/>
      <c r="DJQ44" s="381"/>
      <c r="DJR44" s="381"/>
      <c r="DJS44" s="381"/>
      <c r="DJT44" s="381"/>
      <c r="DJU44" s="381"/>
      <c r="DJV44" s="381"/>
      <c r="DJW44" s="381"/>
      <c r="DJX44" s="381"/>
      <c r="DJY44" s="381"/>
      <c r="DJZ44" s="381"/>
      <c r="DKA44" s="381"/>
      <c r="DKB44" s="381"/>
      <c r="DKC44" s="381"/>
      <c r="DKD44" s="381"/>
      <c r="DKE44" s="381"/>
      <c r="DKF44" s="381"/>
      <c r="DKG44" s="381"/>
      <c r="DKH44" s="381"/>
      <c r="DKI44" s="381"/>
      <c r="DKJ44" s="381"/>
      <c r="DKK44" s="381"/>
      <c r="DKL44" s="381"/>
      <c r="DKM44" s="381"/>
      <c r="DKN44" s="381"/>
      <c r="DKO44" s="381"/>
      <c r="DKP44" s="381"/>
      <c r="DKQ44" s="381"/>
      <c r="DKR44" s="381"/>
      <c r="DKS44" s="381"/>
      <c r="DKT44" s="381"/>
      <c r="DKU44" s="381"/>
      <c r="DKV44" s="381"/>
      <c r="DKW44" s="381"/>
      <c r="DKX44" s="381"/>
      <c r="DKY44" s="381"/>
      <c r="DKZ44" s="381"/>
      <c r="DLA44" s="381"/>
      <c r="DLB44" s="381"/>
      <c r="DLC44" s="381"/>
      <c r="DLD44" s="381"/>
      <c r="DLE44" s="381"/>
      <c r="DLF44" s="381"/>
      <c r="DLG44" s="381"/>
      <c r="DLH44" s="381"/>
      <c r="DLI44" s="381"/>
      <c r="DLJ44" s="381"/>
      <c r="DLK44" s="381"/>
      <c r="DLL44" s="381"/>
      <c r="DLM44" s="381"/>
      <c r="DLN44" s="381"/>
      <c r="DLO44" s="381"/>
      <c r="DLP44" s="381"/>
      <c r="DLQ44" s="381"/>
      <c r="DLR44" s="381"/>
      <c r="DLS44" s="381"/>
      <c r="DLT44" s="381"/>
      <c r="DLU44" s="381"/>
      <c r="DLV44" s="381"/>
      <c r="DLW44" s="381"/>
      <c r="DLX44" s="381"/>
      <c r="DLY44" s="381"/>
      <c r="DLZ44" s="381"/>
      <c r="DMA44" s="381"/>
      <c r="DMB44" s="381"/>
      <c r="DMC44" s="381"/>
      <c r="DMD44" s="381"/>
      <c r="DME44" s="381"/>
      <c r="DMF44" s="381"/>
      <c r="DMG44" s="381"/>
      <c r="DMH44" s="381"/>
      <c r="DMI44" s="381"/>
      <c r="DMJ44" s="381"/>
      <c r="DMK44" s="381"/>
      <c r="DML44" s="381"/>
      <c r="DMM44" s="381"/>
      <c r="DMN44" s="381"/>
      <c r="DMO44" s="381"/>
      <c r="DMP44" s="381"/>
      <c r="DMQ44" s="381"/>
      <c r="DMR44" s="381"/>
      <c r="DMS44" s="381"/>
      <c r="DMT44" s="381"/>
      <c r="DMU44" s="381"/>
      <c r="DMV44" s="381"/>
      <c r="DMW44" s="381"/>
      <c r="DMX44" s="381"/>
      <c r="DMY44" s="381"/>
      <c r="DMZ44" s="381"/>
      <c r="DNA44" s="381"/>
      <c r="DNB44" s="381"/>
      <c r="DNC44" s="381"/>
      <c r="DND44" s="381"/>
      <c r="DNE44" s="381"/>
      <c r="DNF44" s="381"/>
      <c r="DNG44" s="381"/>
      <c r="DNH44" s="381"/>
      <c r="DNI44" s="381"/>
      <c r="DNJ44" s="381"/>
      <c r="DNK44" s="381"/>
      <c r="DNL44" s="381"/>
      <c r="DNM44" s="381"/>
      <c r="DNN44" s="381"/>
      <c r="DNO44" s="381"/>
      <c r="DNP44" s="381"/>
      <c r="DNQ44" s="381"/>
      <c r="DNR44" s="381"/>
      <c r="DNS44" s="381"/>
      <c r="DNT44" s="381"/>
      <c r="DNU44" s="381"/>
      <c r="DNV44" s="381"/>
      <c r="DNW44" s="381"/>
      <c r="DNX44" s="381"/>
      <c r="DNY44" s="381"/>
      <c r="DNZ44" s="381"/>
      <c r="DOA44" s="381"/>
      <c r="DOB44" s="381"/>
      <c r="DOC44" s="381"/>
      <c r="DOD44" s="381"/>
      <c r="DOE44" s="381"/>
      <c r="DOF44" s="381"/>
      <c r="DOG44" s="381"/>
      <c r="DOH44" s="381"/>
      <c r="DOI44" s="381"/>
      <c r="DOJ44" s="381"/>
      <c r="DOK44" s="381"/>
      <c r="DOL44" s="381"/>
      <c r="DOM44" s="381"/>
      <c r="DON44" s="381"/>
      <c r="DOO44" s="381"/>
      <c r="DOP44" s="381"/>
      <c r="DOQ44" s="381"/>
      <c r="DOR44" s="381"/>
      <c r="DOS44" s="381"/>
      <c r="DOT44" s="381"/>
      <c r="DOU44" s="381"/>
      <c r="DOV44" s="381"/>
      <c r="DOW44" s="381"/>
      <c r="DOX44" s="381"/>
      <c r="DOY44" s="381"/>
      <c r="DOZ44" s="381"/>
      <c r="DPA44" s="381"/>
      <c r="DPB44" s="381"/>
      <c r="DPC44" s="381"/>
      <c r="DPD44" s="381"/>
      <c r="DPE44" s="381"/>
      <c r="DPF44" s="381"/>
      <c r="DPG44" s="381"/>
      <c r="DPH44" s="381"/>
      <c r="DPI44" s="381"/>
      <c r="DPJ44" s="381"/>
      <c r="DPK44" s="381"/>
      <c r="DPL44" s="381"/>
      <c r="DPM44" s="381"/>
      <c r="DPN44" s="381"/>
      <c r="DPO44" s="381"/>
      <c r="DPP44" s="381"/>
      <c r="DPQ44" s="381"/>
      <c r="DPR44" s="381"/>
      <c r="DPS44" s="381"/>
      <c r="DPT44" s="381"/>
      <c r="DPU44" s="381"/>
      <c r="DPV44" s="381"/>
      <c r="DPW44" s="381"/>
      <c r="DPX44" s="381"/>
      <c r="DPY44" s="381"/>
      <c r="DPZ44" s="381"/>
      <c r="DQA44" s="381"/>
      <c r="DQB44" s="381"/>
      <c r="DQC44" s="381"/>
      <c r="DQD44" s="381"/>
      <c r="DQE44" s="381"/>
      <c r="DQF44" s="381"/>
      <c r="DQG44" s="381"/>
      <c r="DQH44" s="381"/>
      <c r="DQI44" s="381"/>
      <c r="DQJ44" s="381"/>
      <c r="DQK44" s="381"/>
      <c r="DQL44" s="381"/>
      <c r="DQM44" s="381"/>
      <c r="DQN44" s="381"/>
      <c r="DQO44" s="381"/>
      <c r="DQP44" s="381"/>
      <c r="DQQ44" s="381"/>
      <c r="DQR44" s="381"/>
      <c r="DQS44" s="381"/>
      <c r="DQT44" s="381"/>
      <c r="DQU44" s="381"/>
      <c r="DQV44" s="381"/>
      <c r="DQW44" s="381"/>
      <c r="DQX44" s="381"/>
      <c r="DQY44" s="381"/>
      <c r="DQZ44" s="381"/>
      <c r="DRA44" s="381"/>
      <c r="DRB44" s="381"/>
      <c r="DRC44" s="381"/>
      <c r="DRD44" s="381"/>
      <c r="DRE44" s="381"/>
      <c r="DRF44" s="381"/>
      <c r="DRG44" s="381"/>
      <c r="DRH44" s="381"/>
      <c r="DRI44" s="381"/>
      <c r="DRJ44" s="381"/>
      <c r="DRK44" s="381"/>
      <c r="DRL44" s="381"/>
      <c r="DRM44" s="381"/>
      <c r="DRN44" s="381"/>
      <c r="DRO44" s="381"/>
      <c r="DRP44" s="381"/>
      <c r="DRQ44" s="381"/>
      <c r="DRR44" s="381"/>
      <c r="DRS44" s="381"/>
      <c r="DRT44" s="381"/>
      <c r="DRU44" s="381"/>
      <c r="DRV44" s="381"/>
      <c r="DRW44" s="381"/>
      <c r="DRX44" s="381"/>
      <c r="DRY44" s="381"/>
      <c r="DRZ44" s="381"/>
      <c r="DSA44" s="381"/>
      <c r="DSB44" s="381"/>
      <c r="DSC44" s="381"/>
      <c r="DSD44" s="381"/>
      <c r="DSE44" s="381"/>
      <c r="DSF44" s="381"/>
      <c r="DSG44" s="381"/>
      <c r="DSH44" s="381"/>
      <c r="DSI44" s="381"/>
      <c r="DSJ44" s="381"/>
      <c r="DSK44" s="381"/>
      <c r="DSL44" s="381"/>
      <c r="DSM44" s="381"/>
      <c r="DSN44" s="381"/>
      <c r="DSO44" s="381"/>
      <c r="DSP44" s="381"/>
      <c r="DSQ44" s="381"/>
      <c r="DSR44" s="381"/>
      <c r="DSS44" s="381"/>
      <c r="DST44" s="381"/>
      <c r="DSU44" s="381"/>
      <c r="DSV44" s="381"/>
      <c r="DSW44" s="381"/>
      <c r="DSX44" s="381"/>
      <c r="DSY44" s="381"/>
      <c r="DSZ44" s="381"/>
      <c r="DTA44" s="381"/>
      <c r="DTB44" s="381"/>
      <c r="DTC44" s="381"/>
      <c r="DTD44" s="381"/>
      <c r="DTE44" s="381"/>
      <c r="DTF44" s="381"/>
      <c r="DTG44" s="381"/>
      <c r="DTH44" s="381"/>
      <c r="DTI44" s="381"/>
      <c r="DTJ44" s="381"/>
      <c r="DTK44" s="381"/>
      <c r="DTL44" s="381"/>
      <c r="DTM44" s="381"/>
      <c r="DTN44" s="381"/>
      <c r="DTO44" s="381"/>
      <c r="DTP44" s="381"/>
      <c r="DTQ44" s="381"/>
      <c r="DTR44" s="381"/>
      <c r="DTS44" s="381"/>
      <c r="DTT44" s="381"/>
      <c r="DTU44" s="381"/>
      <c r="DTV44" s="381"/>
      <c r="DTW44" s="381"/>
      <c r="DTX44" s="381"/>
      <c r="DTY44" s="381"/>
      <c r="DTZ44" s="381"/>
      <c r="DUA44" s="381"/>
      <c r="DUB44" s="381"/>
      <c r="DUC44" s="381"/>
      <c r="DUD44" s="381"/>
      <c r="DUE44" s="381"/>
      <c r="DUF44" s="381"/>
      <c r="DUG44" s="381"/>
      <c r="DUH44" s="381"/>
      <c r="DUI44" s="381"/>
      <c r="DUJ44" s="381"/>
      <c r="DUK44" s="381"/>
      <c r="DUL44" s="381"/>
      <c r="DUM44" s="381"/>
      <c r="DUN44" s="381"/>
      <c r="DUO44" s="381"/>
      <c r="DUP44" s="381"/>
      <c r="DUQ44" s="381"/>
      <c r="DUR44" s="381"/>
      <c r="DUS44" s="381"/>
      <c r="DUT44" s="381"/>
      <c r="DUU44" s="381"/>
      <c r="DUV44" s="381"/>
      <c r="DUW44" s="381"/>
      <c r="DUX44" s="381"/>
      <c r="DUY44" s="381"/>
      <c r="DUZ44" s="381"/>
      <c r="DVA44" s="381"/>
      <c r="DVB44" s="381"/>
      <c r="DVC44" s="381"/>
      <c r="DVD44" s="381"/>
      <c r="DVE44" s="381"/>
      <c r="DVF44" s="381"/>
      <c r="DVG44" s="381"/>
      <c r="DVH44" s="381"/>
      <c r="DVI44" s="381"/>
      <c r="DVJ44" s="381"/>
      <c r="DVK44" s="381"/>
      <c r="DVL44" s="381"/>
      <c r="DVM44" s="381"/>
      <c r="DVN44" s="381"/>
      <c r="DVO44" s="381"/>
      <c r="DVP44" s="381"/>
      <c r="DVQ44" s="381"/>
      <c r="DVR44" s="381"/>
      <c r="DVS44" s="381"/>
      <c r="DVT44" s="381"/>
      <c r="DVU44" s="381"/>
      <c r="DVV44" s="381"/>
      <c r="DVW44" s="381"/>
      <c r="DVX44" s="381"/>
      <c r="DVY44" s="381"/>
      <c r="DVZ44" s="381"/>
      <c r="DWA44" s="381"/>
      <c r="DWB44" s="381"/>
      <c r="DWC44" s="381"/>
      <c r="DWD44" s="381"/>
      <c r="DWE44" s="381"/>
      <c r="DWF44" s="381"/>
      <c r="DWG44" s="381"/>
      <c r="DWH44" s="381"/>
      <c r="DWI44" s="381"/>
      <c r="DWJ44" s="381"/>
      <c r="DWK44" s="381"/>
      <c r="DWL44" s="381"/>
      <c r="DWM44" s="381"/>
      <c r="DWN44" s="381"/>
      <c r="DWO44" s="381"/>
      <c r="DWP44" s="381"/>
      <c r="DWQ44" s="381"/>
      <c r="DWR44" s="381"/>
      <c r="DWS44" s="381"/>
      <c r="DWT44" s="381"/>
      <c r="DWU44" s="381"/>
      <c r="DWV44" s="381"/>
      <c r="DWW44" s="381"/>
      <c r="DWX44" s="381"/>
      <c r="DWY44" s="381"/>
      <c r="DWZ44" s="381"/>
      <c r="DXA44" s="381"/>
      <c r="DXB44" s="381"/>
      <c r="DXC44" s="381"/>
      <c r="DXD44" s="381"/>
      <c r="DXE44" s="381"/>
      <c r="DXF44" s="381"/>
      <c r="DXG44" s="381"/>
      <c r="DXH44" s="381"/>
      <c r="DXI44" s="381"/>
      <c r="DXJ44" s="381"/>
      <c r="DXK44" s="381"/>
      <c r="DXL44" s="381"/>
      <c r="DXM44" s="381"/>
      <c r="DXN44" s="381"/>
      <c r="DXO44" s="381"/>
      <c r="DXP44" s="381"/>
      <c r="DXQ44" s="381"/>
      <c r="DXR44" s="381"/>
      <c r="DXS44" s="381"/>
      <c r="DXT44" s="381"/>
      <c r="DXU44" s="381"/>
      <c r="DXV44" s="381"/>
      <c r="DXW44" s="381"/>
      <c r="DXX44" s="381"/>
      <c r="DXY44" s="381"/>
      <c r="DXZ44" s="381"/>
      <c r="DYA44" s="381"/>
      <c r="DYB44" s="381"/>
      <c r="DYC44" s="381"/>
      <c r="DYD44" s="381"/>
      <c r="DYE44" s="381"/>
      <c r="DYF44" s="381"/>
      <c r="DYG44" s="381"/>
      <c r="DYH44" s="381"/>
      <c r="DYI44" s="381"/>
      <c r="DYJ44" s="381"/>
      <c r="DYK44" s="381"/>
      <c r="DYL44" s="381"/>
      <c r="DYM44" s="381"/>
      <c r="DYN44" s="381"/>
      <c r="DYO44" s="381"/>
      <c r="DYP44" s="381"/>
      <c r="DYQ44" s="381"/>
      <c r="DYR44" s="381"/>
      <c r="DYS44" s="381"/>
      <c r="DYT44" s="381"/>
      <c r="DYU44" s="381"/>
      <c r="DYV44" s="381"/>
      <c r="DYW44" s="381"/>
      <c r="DYX44" s="381"/>
      <c r="DYY44" s="381"/>
      <c r="DYZ44" s="381"/>
      <c r="DZA44" s="381"/>
      <c r="DZB44" s="381"/>
      <c r="DZC44" s="381"/>
      <c r="DZD44" s="381"/>
      <c r="DZE44" s="381"/>
      <c r="DZF44" s="381"/>
      <c r="DZG44" s="381"/>
      <c r="DZH44" s="381"/>
      <c r="DZI44" s="381"/>
      <c r="DZJ44" s="381"/>
      <c r="DZK44" s="381"/>
      <c r="DZL44" s="381"/>
      <c r="DZM44" s="381"/>
      <c r="DZN44" s="381"/>
      <c r="DZO44" s="381"/>
      <c r="DZP44" s="381"/>
      <c r="DZQ44" s="381"/>
      <c r="DZR44" s="381"/>
      <c r="DZS44" s="381"/>
      <c r="DZT44" s="381"/>
      <c r="DZU44" s="381"/>
      <c r="DZV44" s="381"/>
      <c r="DZW44" s="381"/>
      <c r="DZX44" s="381"/>
      <c r="DZY44" s="381"/>
      <c r="DZZ44" s="381"/>
      <c r="EAA44" s="381"/>
      <c r="EAB44" s="381"/>
      <c r="EAC44" s="381"/>
      <c r="EAD44" s="381"/>
      <c r="EAE44" s="381"/>
      <c r="EAF44" s="381"/>
      <c r="EAG44" s="381"/>
      <c r="EAH44" s="381"/>
      <c r="EAI44" s="381"/>
      <c r="EAJ44" s="381"/>
      <c r="EAK44" s="381"/>
      <c r="EAL44" s="381"/>
      <c r="EAM44" s="381"/>
      <c r="EAN44" s="381"/>
      <c r="EAO44" s="381"/>
      <c r="EAP44" s="381"/>
      <c r="EAQ44" s="381"/>
      <c r="EAR44" s="381"/>
      <c r="EAS44" s="381"/>
      <c r="EAT44" s="381"/>
      <c r="EAU44" s="381"/>
      <c r="EAV44" s="381"/>
      <c r="EAW44" s="381"/>
      <c r="EAX44" s="381"/>
      <c r="EAY44" s="381"/>
      <c r="EAZ44" s="381"/>
      <c r="EBA44" s="381"/>
      <c r="EBB44" s="381"/>
      <c r="EBC44" s="381"/>
      <c r="EBD44" s="381"/>
      <c r="EBE44" s="381"/>
      <c r="EBF44" s="381"/>
      <c r="EBG44" s="381"/>
      <c r="EBH44" s="381"/>
      <c r="EBI44" s="381"/>
      <c r="EBJ44" s="381"/>
      <c r="EBK44" s="381"/>
      <c r="EBL44" s="381"/>
      <c r="EBM44" s="381"/>
      <c r="EBN44" s="381"/>
      <c r="EBO44" s="381"/>
      <c r="EBP44" s="381"/>
      <c r="EBQ44" s="381"/>
      <c r="EBR44" s="381"/>
      <c r="EBS44" s="381"/>
      <c r="EBT44" s="381"/>
      <c r="EBU44" s="381"/>
      <c r="EBV44" s="381"/>
      <c r="EBW44" s="381"/>
      <c r="EBX44" s="381"/>
      <c r="EBY44" s="381"/>
      <c r="EBZ44" s="381"/>
      <c r="ECA44" s="381"/>
      <c r="ECB44" s="381"/>
      <c r="ECC44" s="381"/>
      <c r="ECD44" s="381"/>
      <c r="ECE44" s="381"/>
      <c r="ECF44" s="381"/>
      <c r="ECG44" s="381"/>
      <c r="ECH44" s="381"/>
      <c r="ECI44" s="381"/>
      <c r="ECJ44" s="381"/>
      <c r="ECK44" s="381"/>
      <c r="ECL44" s="381"/>
      <c r="ECM44" s="381"/>
      <c r="ECN44" s="381"/>
      <c r="ECO44" s="381"/>
      <c r="ECP44" s="381"/>
      <c r="ECQ44" s="381"/>
      <c r="ECR44" s="381"/>
      <c r="ECS44" s="381"/>
      <c r="ECT44" s="381"/>
      <c r="ECU44" s="381"/>
      <c r="ECV44" s="381"/>
      <c r="ECW44" s="381"/>
      <c r="ECX44" s="381"/>
      <c r="ECY44" s="381"/>
      <c r="ECZ44" s="381"/>
      <c r="EDA44" s="381"/>
      <c r="EDB44" s="381"/>
      <c r="EDC44" s="381"/>
      <c r="EDD44" s="381"/>
      <c r="EDE44" s="381"/>
      <c r="EDF44" s="381"/>
      <c r="EDG44" s="381"/>
      <c r="EDH44" s="381"/>
      <c r="EDI44" s="381"/>
      <c r="EDJ44" s="381"/>
      <c r="EDK44" s="381"/>
      <c r="EDL44" s="381"/>
      <c r="EDM44" s="381"/>
      <c r="EDN44" s="381"/>
      <c r="EDO44" s="381"/>
      <c r="EDP44" s="381"/>
      <c r="EDQ44" s="381"/>
      <c r="EDR44" s="381"/>
      <c r="EDS44" s="381"/>
      <c r="EDT44" s="381"/>
      <c r="EDU44" s="381"/>
      <c r="EDV44" s="381"/>
      <c r="EDW44" s="381"/>
      <c r="EDX44" s="381"/>
      <c r="EDY44" s="381"/>
      <c r="EDZ44" s="381"/>
      <c r="EEA44" s="381"/>
      <c r="EEB44" s="381"/>
      <c r="EEC44" s="381"/>
      <c r="EED44" s="381"/>
      <c r="EEE44" s="381"/>
      <c r="EEF44" s="381"/>
      <c r="EEG44" s="381"/>
      <c r="EEH44" s="381"/>
      <c r="EEI44" s="381"/>
      <c r="EEJ44" s="381"/>
      <c r="EEK44" s="381"/>
      <c r="EEL44" s="381"/>
      <c r="EEM44" s="381"/>
      <c r="EEN44" s="381"/>
      <c r="EEO44" s="381"/>
      <c r="EEP44" s="381"/>
      <c r="EEQ44" s="381"/>
      <c r="EER44" s="381"/>
      <c r="EES44" s="381"/>
      <c r="EET44" s="381"/>
      <c r="EEU44" s="381"/>
      <c r="EEV44" s="381"/>
      <c r="EEW44" s="381"/>
      <c r="EEX44" s="381"/>
      <c r="EEY44" s="381"/>
      <c r="EEZ44" s="381"/>
      <c r="EFA44" s="381"/>
      <c r="EFB44" s="381"/>
      <c r="EFC44" s="381"/>
      <c r="EFD44" s="381"/>
      <c r="EFE44" s="381"/>
      <c r="EFF44" s="381"/>
      <c r="EFG44" s="381"/>
      <c r="EFH44" s="381"/>
      <c r="EFI44" s="381"/>
      <c r="EFJ44" s="381"/>
      <c r="EFK44" s="381"/>
      <c r="EFL44" s="381"/>
      <c r="EFM44" s="381"/>
      <c r="EFN44" s="381"/>
      <c r="EFO44" s="381"/>
      <c r="EFP44" s="381"/>
      <c r="EFQ44" s="381"/>
      <c r="EFR44" s="381"/>
      <c r="EFS44" s="381"/>
      <c r="EFT44" s="381"/>
      <c r="EFU44" s="381"/>
      <c r="EFV44" s="381"/>
      <c r="EFW44" s="381"/>
      <c r="EFX44" s="381"/>
      <c r="EFY44" s="381"/>
      <c r="EFZ44" s="381"/>
      <c r="EGA44" s="381"/>
      <c r="EGB44" s="381"/>
      <c r="EGC44" s="381"/>
      <c r="EGD44" s="381"/>
      <c r="EGE44" s="381"/>
      <c r="EGF44" s="381"/>
      <c r="EGG44" s="381"/>
      <c r="EGH44" s="381"/>
      <c r="EGI44" s="381"/>
      <c r="EGJ44" s="381"/>
      <c r="EGK44" s="381"/>
      <c r="EGL44" s="381"/>
      <c r="EGM44" s="381"/>
      <c r="EGN44" s="381"/>
      <c r="EGO44" s="381"/>
      <c r="EGP44" s="381"/>
      <c r="EGQ44" s="381"/>
      <c r="EGR44" s="381"/>
      <c r="EGS44" s="381"/>
      <c r="EGT44" s="381"/>
      <c r="EGU44" s="381"/>
      <c r="EGV44" s="381"/>
      <c r="EGW44" s="381"/>
      <c r="EGX44" s="381"/>
      <c r="EGY44" s="381"/>
      <c r="EGZ44" s="381"/>
      <c r="EHA44" s="381"/>
      <c r="EHB44" s="381"/>
      <c r="EHC44" s="381"/>
      <c r="EHD44" s="381"/>
      <c r="EHE44" s="381"/>
      <c r="EHF44" s="381"/>
      <c r="EHG44" s="381"/>
      <c r="EHH44" s="381"/>
      <c r="EHI44" s="381"/>
      <c r="EHJ44" s="381"/>
      <c r="EHK44" s="381"/>
      <c r="EHL44" s="381"/>
      <c r="EHM44" s="381"/>
      <c r="EHN44" s="381"/>
      <c r="EHO44" s="381"/>
      <c r="EHP44" s="381"/>
      <c r="EHQ44" s="381"/>
      <c r="EHR44" s="381"/>
      <c r="EHS44" s="381"/>
      <c r="EHT44" s="381"/>
      <c r="EHU44" s="381"/>
      <c r="EHV44" s="381"/>
      <c r="EHW44" s="381"/>
      <c r="EHX44" s="381"/>
      <c r="EHY44" s="381"/>
      <c r="EHZ44" s="381"/>
      <c r="EIA44" s="381"/>
      <c r="EIB44" s="381"/>
      <c r="EIC44" s="381"/>
      <c r="EID44" s="381"/>
      <c r="EIE44" s="381"/>
      <c r="EIF44" s="381"/>
      <c r="EIG44" s="381"/>
      <c r="EIH44" s="381"/>
      <c r="EII44" s="381"/>
      <c r="EIJ44" s="381"/>
      <c r="EIK44" s="381"/>
      <c r="EIL44" s="381"/>
      <c r="EIM44" s="381"/>
      <c r="EIN44" s="381"/>
      <c r="EIO44" s="381"/>
      <c r="EIP44" s="381"/>
      <c r="EIQ44" s="381"/>
      <c r="EIR44" s="381"/>
      <c r="EIS44" s="381"/>
      <c r="EIT44" s="381"/>
      <c r="EIU44" s="381"/>
      <c r="EIV44" s="381"/>
      <c r="EIW44" s="381"/>
      <c r="EIX44" s="381"/>
      <c r="EIY44" s="381"/>
      <c r="EIZ44" s="381"/>
      <c r="EJA44" s="381"/>
      <c r="EJB44" s="381"/>
      <c r="EJC44" s="381"/>
      <c r="EJD44" s="381"/>
      <c r="EJE44" s="381"/>
      <c r="EJF44" s="381"/>
      <c r="EJG44" s="381"/>
      <c r="EJH44" s="381"/>
      <c r="EJI44" s="381"/>
      <c r="EJJ44" s="381"/>
      <c r="EJK44" s="381"/>
      <c r="EJL44" s="381"/>
      <c r="EJM44" s="381"/>
      <c r="EJN44" s="381"/>
      <c r="EJO44" s="381"/>
      <c r="EJP44" s="381"/>
      <c r="EJQ44" s="381"/>
      <c r="EJR44" s="381"/>
      <c r="EJS44" s="381"/>
      <c r="EJT44" s="381"/>
      <c r="EJU44" s="381"/>
      <c r="EJV44" s="381"/>
      <c r="EJW44" s="381"/>
      <c r="EJX44" s="381"/>
      <c r="EJY44" s="381"/>
      <c r="EJZ44" s="381"/>
      <c r="EKA44" s="381"/>
      <c r="EKB44" s="381"/>
      <c r="EKC44" s="381"/>
      <c r="EKD44" s="381"/>
      <c r="EKE44" s="381"/>
      <c r="EKF44" s="381"/>
      <c r="EKG44" s="381"/>
      <c r="EKH44" s="381"/>
      <c r="EKI44" s="381"/>
      <c r="EKJ44" s="381"/>
      <c r="EKK44" s="381"/>
      <c r="EKL44" s="381"/>
      <c r="EKM44" s="381"/>
      <c r="EKN44" s="381"/>
      <c r="EKO44" s="381"/>
      <c r="EKP44" s="381"/>
      <c r="EKQ44" s="381"/>
      <c r="EKR44" s="381"/>
      <c r="EKS44" s="381"/>
      <c r="EKT44" s="381"/>
      <c r="EKU44" s="381"/>
      <c r="EKV44" s="381"/>
      <c r="EKW44" s="381"/>
      <c r="EKX44" s="381"/>
      <c r="EKY44" s="381"/>
      <c r="EKZ44" s="381"/>
      <c r="ELA44" s="381"/>
      <c r="ELB44" s="381"/>
      <c r="ELC44" s="381"/>
      <c r="ELD44" s="381"/>
      <c r="ELE44" s="381"/>
      <c r="ELF44" s="381"/>
      <c r="ELG44" s="381"/>
      <c r="ELH44" s="381"/>
      <c r="ELI44" s="381"/>
      <c r="ELJ44" s="381"/>
      <c r="ELK44" s="381"/>
      <c r="ELL44" s="381"/>
      <c r="ELM44" s="381"/>
      <c r="ELN44" s="381"/>
      <c r="ELO44" s="381"/>
      <c r="ELP44" s="381"/>
      <c r="ELQ44" s="381"/>
      <c r="ELR44" s="381"/>
      <c r="ELS44" s="381"/>
      <c r="ELT44" s="381"/>
      <c r="ELU44" s="381"/>
      <c r="ELV44" s="381"/>
      <c r="ELW44" s="381"/>
      <c r="ELX44" s="381"/>
      <c r="ELY44" s="381"/>
      <c r="ELZ44" s="381"/>
      <c r="EMA44" s="381"/>
      <c r="EMB44" s="381"/>
      <c r="EMC44" s="381"/>
      <c r="EMD44" s="381"/>
      <c r="EME44" s="381"/>
      <c r="EMF44" s="381"/>
      <c r="EMG44" s="381"/>
      <c r="EMH44" s="381"/>
      <c r="EMI44" s="381"/>
      <c r="EMJ44" s="381"/>
      <c r="EMK44" s="381"/>
      <c r="EML44" s="381"/>
      <c r="EMM44" s="381"/>
      <c r="EMN44" s="381"/>
      <c r="EMO44" s="381"/>
      <c r="EMP44" s="381"/>
      <c r="EMQ44" s="381"/>
      <c r="EMR44" s="381"/>
      <c r="EMS44" s="381"/>
      <c r="EMT44" s="381"/>
      <c r="EMU44" s="381"/>
      <c r="EMV44" s="381"/>
      <c r="EMW44" s="381"/>
      <c r="EMX44" s="381"/>
      <c r="EMY44" s="381"/>
      <c r="EMZ44" s="381"/>
      <c r="ENA44" s="381"/>
      <c r="ENB44" s="381"/>
      <c r="ENC44" s="381"/>
      <c r="END44" s="381"/>
      <c r="ENE44" s="381"/>
      <c r="ENF44" s="381"/>
      <c r="ENG44" s="381"/>
      <c r="ENH44" s="381"/>
      <c r="ENI44" s="381"/>
      <c r="ENJ44" s="381"/>
      <c r="ENK44" s="381"/>
      <c r="ENL44" s="381"/>
      <c r="ENM44" s="381"/>
      <c r="ENN44" s="381"/>
      <c r="ENO44" s="381"/>
      <c r="ENP44" s="381"/>
      <c r="ENQ44" s="381"/>
      <c r="ENR44" s="381"/>
      <c r="ENS44" s="381"/>
      <c r="ENT44" s="381"/>
      <c r="ENU44" s="381"/>
      <c r="ENV44" s="381"/>
      <c r="ENW44" s="381"/>
      <c r="ENX44" s="381"/>
      <c r="ENY44" s="381"/>
      <c r="ENZ44" s="381"/>
      <c r="EOA44" s="381"/>
      <c r="EOB44" s="381"/>
      <c r="EOC44" s="381"/>
      <c r="EOD44" s="381"/>
      <c r="EOE44" s="381"/>
      <c r="EOF44" s="381"/>
      <c r="EOG44" s="381"/>
      <c r="EOH44" s="381"/>
      <c r="EOI44" s="381"/>
      <c r="EOJ44" s="381"/>
      <c r="EOK44" s="381"/>
      <c r="EOL44" s="381"/>
      <c r="EOM44" s="381"/>
      <c r="EON44" s="381"/>
      <c r="EOO44" s="381"/>
      <c r="EOP44" s="381"/>
      <c r="EOQ44" s="381"/>
      <c r="EOR44" s="381"/>
      <c r="EOS44" s="381"/>
      <c r="EOT44" s="381"/>
      <c r="EOU44" s="381"/>
      <c r="EOV44" s="381"/>
      <c r="EOW44" s="381"/>
      <c r="EOX44" s="381"/>
      <c r="EOY44" s="381"/>
      <c r="EOZ44" s="381"/>
      <c r="EPA44" s="381"/>
      <c r="EPB44" s="381"/>
      <c r="EPC44" s="381"/>
      <c r="EPD44" s="381"/>
      <c r="EPE44" s="381"/>
      <c r="EPF44" s="381"/>
      <c r="EPG44" s="381"/>
      <c r="EPH44" s="381"/>
      <c r="EPI44" s="381"/>
      <c r="EPJ44" s="381"/>
      <c r="EPK44" s="381"/>
      <c r="EPL44" s="381"/>
      <c r="EPM44" s="381"/>
      <c r="EPN44" s="381"/>
      <c r="EPO44" s="381"/>
      <c r="EPP44" s="381"/>
      <c r="EPQ44" s="381"/>
      <c r="EPR44" s="381"/>
      <c r="EPS44" s="381"/>
      <c r="EPT44" s="381"/>
      <c r="EPU44" s="381"/>
      <c r="EPV44" s="381"/>
      <c r="EPW44" s="381"/>
      <c r="EPX44" s="381"/>
      <c r="EPY44" s="381"/>
      <c r="EPZ44" s="381"/>
      <c r="EQA44" s="381"/>
      <c r="EQB44" s="381"/>
      <c r="EQC44" s="381"/>
      <c r="EQD44" s="381"/>
      <c r="EQE44" s="381"/>
      <c r="EQF44" s="381"/>
      <c r="EQG44" s="381"/>
      <c r="EQH44" s="381"/>
      <c r="EQI44" s="381"/>
      <c r="EQJ44" s="381"/>
      <c r="EQK44" s="381"/>
      <c r="EQL44" s="381"/>
      <c r="EQM44" s="381"/>
      <c r="EQN44" s="381"/>
      <c r="EQO44" s="381"/>
      <c r="EQP44" s="381"/>
      <c r="EQQ44" s="381"/>
      <c r="EQR44" s="381"/>
      <c r="EQS44" s="381"/>
      <c r="EQT44" s="381"/>
      <c r="EQU44" s="381"/>
      <c r="EQV44" s="381"/>
      <c r="EQW44" s="381"/>
      <c r="EQX44" s="381"/>
      <c r="EQY44" s="381"/>
      <c r="EQZ44" s="381"/>
      <c r="ERA44" s="381"/>
      <c r="ERB44" s="381"/>
      <c r="ERC44" s="381"/>
      <c r="ERD44" s="381"/>
      <c r="ERE44" s="381"/>
      <c r="ERF44" s="381"/>
      <c r="ERG44" s="381"/>
      <c r="ERH44" s="381"/>
      <c r="ERI44" s="381"/>
      <c r="ERJ44" s="381"/>
      <c r="ERK44" s="381"/>
      <c r="ERL44" s="381"/>
      <c r="ERM44" s="381"/>
      <c r="ERN44" s="381"/>
      <c r="ERO44" s="381"/>
      <c r="ERP44" s="381"/>
      <c r="ERQ44" s="381"/>
      <c r="ERR44" s="381"/>
      <c r="ERS44" s="381"/>
      <c r="ERT44" s="381"/>
      <c r="ERU44" s="381"/>
      <c r="ERV44" s="381"/>
      <c r="ERW44" s="381"/>
      <c r="ERX44" s="381"/>
      <c r="ERY44" s="381"/>
      <c r="ERZ44" s="381"/>
      <c r="ESA44" s="381"/>
      <c r="ESB44" s="381"/>
      <c r="ESC44" s="381"/>
      <c r="ESD44" s="381"/>
      <c r="ESE44" s="381"/>
      <c r="ESF44" s="381"/>
      <c r="ESG44" s="381"/>
      <c r="ESH44" s="381"/>
      <c r="ESI44" s="381"/>
      <c r="ESJ44" s="381"/>
      <c r="ESK44" s="381"/>
      <c r="ESL44" s="381"/>
      <c r="ESM44" s="381"/>
      <c r="ESN44" s="381"/>
      <c r="ESO44" s="381"/>
      <c r="ESP44" s="381"/>
      <c r="ESQ44" s="381"/>
      <c r="ESR44" s="381"/>
      <c r="ESS44" s="381"/>
      <c r="EST44" s="381"/>
      <c r="ESU44" s="381"/>
      <c r="ESV44" s="381"/>
      <c r="ESW44" s="381"/>
      <c r="ESX44" s="381"/>
      <c r="ESY44" s="381"/>
      <c r="ESZ44" s="381"/>
      <c r="ETA44" s="381"/>
      <c r="ETB44" s="381"/>
      <c r="ETC44" s="381"/>
      <c r="ETD44" s="381"/>
      <c r="ETE44" s="381"/>
      <c r="ETF44" s="381"/>
      <c r="ETG44" s="381"/>
      <c r="ETH44" s="381"/>
      <c r="ETI44" s="381"/>
      <c r="ETJ44" s="381"/>
      <c r="ETK44" s="381"/>
      <c r="ETL44" s="381"/>
      <c r="ETM44" s="381"/>
      <c r="ETN44" s="381"/>
      <c r="ETO44" s="381"/>
      <c r="ETP44" s="381"/>
      <c r="ETQ44" s="381"/>
      <c r="ETR44" s="381"/>
      <c r="ETS44" s="381"/>
      <c r="ETT44" s="381"/>
      <c r="ETU44" s="381"/>
      <c r="ETV44" s="381"/>
      <c r="ETW44" s="381"/>
      <c r="ETX44" s="381"/>
      <c r="ETY44" s="381"/>
      <c r="ETZ44" s="381"/>
      <c r="EUA44" s="381"/>
      <c r="EUB44" s="381"/>
      <c r="EUC44" s="381"/>
      <c r="EUD44" s="381"/>
      <c r="EUE44" s="381"/>
      <c r="EUF44" s="381"/>
      <c r="EUG44" s="381"/>
      <c r="EUH44" s="381"/>
      <c r="EUI44" s="381"/>
      <c r="EUJ44" s="381"/>
      <c r="EUK44" s="381"/>
      <c r="EUL44" s="381"/>
      <c r="EUM44" s="381"/>
      <c r="EUN44" s="381"/>
      <c r="EUO44" s="381"/>
      <c r="EUP44" s="381"/>
      <c r="EUQ44" s="381"/>
      <c r="EUR44" s="381"/>
      <c r="EUS44" s="381"/>
      <c r="EUT44" s="381"/>
      <c r="EUU44" s="381"/>
      <c r="EUV44" s="381"/>
      <c r="EUW44" s="381"/>
      <c r="EUX44" s="381"/>
      <c r="EUY44" s="381"/>
      <c r="EUZ44" s="381"/>
      <c r="EVA44" s="381"/>
      <c r="EVB44" s="381"/>
      <c r="EVC44" s="381"/>
      <c r="EVD44" s="381"/>
      <c r="EVE44" s="381"/>
      <c r="EVF44" s="381"/>
      <c r="EVG44" s="381"/>
      <c r="EVH44" s="381"/>
      <c r="EVI44" s="381"/>
      <c r="EVJ44" s="381"/>
      <c r="EVK44" s="381"/>
      <c r="EVL44" s="381"/>
      <c r="EVM44" s="381"/>
      <c r="EVN44" s="381"/>
      <c r="EVO44" s="381"/>
      <c r="EVP44" s="381"/>
      <c r="EVQ44" s="381"/>
      <c r="EVR44" s="381"/>
      <c r="EVS44" s="381"/>
      <c r="EVT44" s="381"/>
      <c r="EVU44" s="381"/>
      <c r="EVV44" s="381"/>
      <c r="EVW44" s="381"/>
      <c r="EVX44" s="381"/>
      <c r="EVY44" s="381"/>
      <c r="EVZ44" s="381"/>
      <c r="EWA44" s="381"/>
      <c r="EWB44" s="381"/>
      <c r="EWC44" s="381"/>
      <c r="EWD44" s="381"/>
      <c r="EWE44" s="381"/>
      <c r="EWF44" s="381"/>
      <c r="EWG44" s="381"/>
      <c r="EWH44" s="381"/>
      <c r="EWI44" s="381"/>
      <c r="EWJ44" s="381"/>
      <c r="EWK44" s="381"/>
      <c r="EWL44" s="381"/>
      <c r="EWM44" s="381"/>
      <c r="EWN44" s="381"/>
      <c r="EWO44" s="381"/>
      <c r="EWP44" s="381"/>
      <c r="EWQ44" s="381"/>
      <c r="EWR44" s="381"/>
      <c r="EWS44" s="381"/>
      <c r="EWT44" s="381"/>
      <c r="EWU44" s="381"/>
      <c r="EWV44" s="381"/>
      <c r="EWW44" s="381"/>
      <c r="EWX44" s="381"/>
      <c r="EWY44" s="381"/>
      <c r="EWZ44" s="381"/>
      <c r="EXA44" s="381"/>
      <c r="EXB44" s="381"/>
      <c r="EXC44" s="381"/>
      <c r="EXD44" s="381"/>
      <c r="EXE44" s="381"/>
      <c r="EXF44" s="381"/>
      <c r="EXG44" s="381"/>
      <c r="EXH44" s="381"/>
      <c r="EXI44" s="381"/>
      <c r="EXJ44" s="381"/>
      <c r="EXK44" s="381"/>
      <c r="EXL44" s="381"/>
      <c r="EXM44" s="381"/>
      <c r="EXN44" s="381"/>
      <c r="EXO44" s="381"/>
      <c r="EXP44" s="381"/>
      <c r="EXQ44" s="381"/>
      <c r="EXR44" s="381"/>
      <c r="EXS44" s="381"/>
      <c r="EXT44" s="381"/>
      <c r="EXU44" s="381"/>
      <c r="EXV44" s="381"/>
      <c r="EXW44" s="381"/>
      <c r="EXX44" s="381"/>
      <c r="EXY44" s="381"/>
      <c r="EXZ44" s="381"/>
      <c r="EYA44" s="381"/>
      <c r="EYB44" s="381"/>
      <c r="EYC44" s="381"/>
      <c r="EYD44" s="381"/>
      <c r="EYE44" s="381"/>
      <c r="EYF44" s="381"/>
      <c r="EYG44" s="381"/>
      <c r="EYH44" s="381"/>
      <c r="EYI44" s="381"/>
      <c r="EYJ44" s="381"/>
      <c r="EYK44" s="381"/>
      <c r="EYL44" s="381"/>
      <c r="EYM44" s="381"/>
      <c r="EYN44" s="381"/>
      <c r="EYO44" s="381"/>
      <c r="EYP44" s="381"/>
      <c r="EYQ44" s="381"/>
      <c r="EYR44" s="381"/>
      <c r="EYS44" s="381"/>
      <c r="EYT44" s="381"/>
      <c r="EYU44" s="381"/>
      <c r="EYV44" s="381"/>
      <c r="EYW44" s="381"/>
      <c r="EYX44" s="381"/>
      <c r="EYY44" s="381"/>
      <c r="EYZ44" s="381"/>
      <c r="EZA44" s="381"/>
      <c r="EZB44" s="381"/>
      <c r="EZC44" s="381"/>
      <c r="EZD44" s="381"/>
      <c r="EZE44" s="381"/>
      <c r="EZF44" s="381"/>
      <c r="EZG44" s="381"/>
      <c r="EZH44" s="381"/>
      <c r="EZI44" s="381"/>
      <c r="EZJ44" s="381"/>
      <c r="EZK44" s="381"/>
      <c r="EZL44" s="381"/>
      <c r="EZM44" s="381"/>
      <c r="EZN44" s="381"/>
      <c r="EZO44" s="381"/>
      <c r="EZP44" s="381"/>
      <c r="EZQ44" s="381"/>
      <c r="EZR44" s="381"/>
      <c r="EZS44" s="381"/>
      <c r="EZT44" s="381"/>
      <c r="EZU44" s="381"/>
      <c r="EZV44" s="381"/>
      <c r="EZW44" s="381"/>
      <c r="EZX44" s="381"/>
      <c r="EZY44" s="381"/>
      <c r="EZZ44" s="381"/>
      <c r="FAA44" s="381"/>
      <c r="FAB44" s="381"/>
      <c r="FAC44" s="381"/>
      <c r="FAD44" s="381"/>
      <c r="FAE44" s="381"/>
      <c r="FAF44" s="381"/>
      <c r="FAG44" s="381"/>
      <c r="FAH44" s="381"/>
      <c r="FAI44" s="381"/>
      <c r="FAJ44" s="381"/>
      <c r="FAK44" s="381"/>
      <c r="FAL44" s="381"/>
      <c r="FAM44" s="381"/>
      <c r="FAN44" s="381"/>
      <c r="FAO44" s="381"/>
      <c r="FAP44" s="381"/>
      <c r="FAQ44" s="381"/>
      <c r="FAR44" s="381"/>
      <c r="FAS44" s="381"/>
      <c r="FAT44" s="381"/>
      <c r="FAU44" s="381"/>
      <c r="FAV44" s="381"/>
      <c r="FAW44" s="381"/>
      <c r="FAX44" s="381"/>
      <c r="FAY44" s="381"/>
      <c r="FAZ44" s="381"/>
      <c r="FBA44" s="381"/>
      <c r="FBB44" s="381"/>
      <c r="FBC44" s="381"/>
      <c r="FBD44" s="381"/>
      <c r="FBE44" s="381"/>
      <c r="FBF44" s="381"/>
      <c r="FBG44" s="381"/>
      <c r="FBH44" s="381"/>
      <c r="FBI44" s="381"/>
      <c r="FBJ44" s="381"/>
      <c r="FBK44" s="381"/>
      <c r="FBL44" s="381"/>
      <c r="FBM44" s="381"/>
      <c r="FBN44" s="381"/>
      <c r="FBO44" s="381"/>
      <c r="FBP44" s="381"/>
      <c r="FBQ44" s="381"/>
      <c r="FBR44" s="381"/>
      <c r="FBS44" s="381"/>
      <c r="FBT44" s="381"/>
      <c r="FBU44" s="381"/>
      <c r="FBV44" s="381"/>
      <c r="FBW44" s="381"/>
      <c r="FBX44" s="381"/>
      <c r="FBY44" s="381"/>
      <c r="FBZ44" s="381"/>
      <c r="FCA44" s="381"/>
      <c r="FCB44" s="381"/>
      <c r="FCC44" s="381"/>
      <c r="FCD44" s="381"/>
      <c r="FCE44" s="381"/>
      <c r="FCF44" s="381"/>
      <c r="FCG44" s="381"/>
      <c r="FCH44" s="381"/>
      <c r="FCI44" s="381"/>
      <c r="FCJ44" s="381"/>
      <c r="FCK44" s="381"/>
      <c r="FCL44" s="381"/>
      <c r="FCM44" s="381"/>
      <c r="FCN44" s="381"/>
      <c r="FCO44" s="381"/>
      <c r="FCP44" s="381"/>
      <c r="FCQ44" s="381"/>
      <c r="FCR44" s="381"/>
      <c r="FCS44" s="381"/>
      <c r="FCT44" s="381"/>
      <c r="FCU44" s="381"/>
      <c r="FCV44" s="381"/>
      <c r="FCW44" s="381"/>
      <c r="FCX44" s="381"/>
      <c r="FCY44" s="381"/>
      <c r="FCZ44" s="381"/>
      <c r="FDA44" s="381"/>
      <c r="FDB44" s="381"/>
      <c r="FDC44" s="381"/>
      <c r="FDD44" s="381"/>
      <c r="FDE44" s="381"/>
      <c r="FDF44" s="381"/>
      <c r="FDG44" s="381"/>
      <c r="FDH44" s="381"/>
      <c r="FDI44" s="381"/>
      <c r="FDJ44" s="381"/>
      <c r="FDK44" s="381"/>
      <c r="FDL44" s="381"/>
      <c r="FDM44" s="381"/>
      <c r="FDN44" s="381"/>
      <c r="FDO44" s="381"/>
      <c r="FDP44" s="381"/>
      <c r="FDQ44" s="381"/>
      <c r="FDR44" s="381"/>
      <c r="FDS44" s="381"/>
      <c r="FDT44" s="381"/>
      <c r="FDU44" s="381"/>
      <c r="FDV44" s="381"/>
      <c r="FDW44" s="381"/>
      <c r="FDX44" s="381"/>
      <c r="FDY44" s="381"/>
      <c r="FDZ44" s="381"/>
      <c r="FEA44" s="381"/>
      <c r="FEB44" s="381"/>
      <c r="FEC44" s="381"/>
      <c r="FED44" s="381"/>
      <c r="FEE44" s="381"/>
      <c r="FEF44" s="381"/>
      <c r="FEG44" s="381"/>
      <c r="FEH44" s="381"/>
      <c r="FEI44" s="381"/>
      <c r="FEJ44" s="381"/>
      <c r="FEK44" s="381"/>
      <c r="FEL44" s="381"/>
      <c r="FEM44" s="381"/>
      <c r="FEN44" s="381"/>
      <c r="FEO44" s="381"/>
      <c r="FEP44" s="381"/>
      <c r="FEQ44" s="381"/>
      <c r="FER44" s="381"/>
      <c r="FES44" s="381"/>
      <c r="FET44" s="381"/>
      <c r="FEU44" s="381"/>
      <c r="FEV44" s="381"/>
      <c r="FEW44" s="381"/>
      <c r="FEX44" s="381"/>
      <c r="FEY44" s="381"/>
      <c r="FEZ44" s="381"/>
      <c r="FFA44" s="381"/>
      <c r="FFB44" s="381"/>
      <c r="FFC44" s="381"/>
      <c r="FFD44" s="381"/>
      <c r="FFE44" s="381"/>
      <c r="FFF44" s="381"/>
      <c r="FFG44" s="381"/>
      <c r="FFH44" s="381"/>
      <c r="FFI44" s="381"/>
      <c r="FFJ44" s="381"/>
      <c r="FFK44" s="381"/>
      <c r="FFL44" s="381"/>
      <c r="FFM44" s="381"/>
      <c r="FFN44" s="381"/>
      <c r="FFO44" s="381"/>
      <c r="FFP44" s="381"/>
      <c r="FFQ44" s="381"/>
      <c r="FFR44" s="381"/>
      <c r="FFS44" s="381"/>
      <c r="FFT44" s="381"/>
      <c r="FFU44" s="381"/>
      <c r="FFV44" s="381"/>
      <c r="FFW44" s="381"/>
      <c r="FFX44" s="381"/>
      <c r="FFY44" s="381"/>
      <c r="FFZ44" s="381"/>
      <c r="FGA44" s="381"/>
      <c r="FGB44" s="381"/>
      <c r="FGC44" s="381"/>
      <c r="FGD44" s="381"/>
      <c r="FGE44" s="381"/>
      <c r="FGF44" s="381"/>
      <c r="FGG44" s="381"/>
      <c r="FGH44" s="381"/>
      <c r="FGI44" s="381"/>
      <c r="FGJ44" s="381"/>
      <c r="FGK44" s="381"/>
      <c r="FGL44" s="381"/>
      <c r="FGM44" s="381"/>
      <c r="FGN44" s="381"/>
      <c r="FGO44" s="381"/>
      <c r="FGP44" s="381"/>
      <c r="FGQ44" s="381"/>
      <c r="FGR44" s="381"/>
      <c r="FGS44" s="381"/>
      <c r="FGT44" s="381"/>
      <c r="FGU44" s="381"/>
      <c r="FGV44" s="381"/>
      <c r="FGW44" s="381"/>
      <c r="FGX44" s="381"/>
      <c r="FGY44" s="381"/>
      <c r="FGZ44" s="381"/>
      <c r="FHA44" s="381"/>
      <c r="FHB44" s="381"/>
      <c r="FHC44" s="381"/>
      <c r="FHD44" s="381"/>
      <c r="FHE44" s="381"/>
      <c r="FHF44" s="381"/>
      <c r="FHG44" s="381"/>
      <c r="FHH44" s="381"/>
      <c r="FHI44" s="381"/>
      <c r="FHJ44" s="381"/>
      <c r="FHK44" s="381"/>
      <c r="FHL44" s="381"/>
      <c r="FHM44" s="381"/>
      <c r="FHN44" s="381"/>
      <c r="FHO44" s="381"/>
      <c r="FHP44" s="381"/>
      <c r="FHQ44" s="381"/>
      <c r="FHR44" s="381"/>
      <c r="FHS44" s="381"/>
      <c r="FHT44" s="381"/>
      <c r="FHU44" s="381"/>
      <c r="FHV44" s="381"/>
      <c r="FHW44" s="381"/>
      <c r="FHX44" s="381"/>
      <c r="FHY44" s="381"/>
      <c r="FHZ44" s="381"/>
      <c r="FIA44" s="381"/>
      <c r="FIB44" s="381"/>
      <c r="FIC44" s="381"/>
      <c r="FID44" s="381"/>
      <c r="FIE44" s="381"/>
      <c r="FIF44" s="381"/>
      <c r="FIG44" s="381"/>
      <c r="FIH44" s="381"/>
      <c r="FII44" s="381"/>
      <c r="FIJ44" s="381"/>
      <c r="FIK44" s="381"/>
      <c r="FIL44" s="381"/>
      <c r="FIM44" s="381"/>
      <c r="FIN44" s="381"/>
      <c r="FIO44" s="381"/>
      <c r="FIP44" s="381"/>
      <c r="FIQ44" s="381"/>
      <c r="FIR44" s="381"/>
      <c r="FIS44" s="381"/>
      <c r="FIT44" s="381"/>
      <c r="FIU44" s="381"/>
      <c r="FIV44" s="381"/>
      <c r="FIW44" s="381"/>
      <c r="FIX44" s="381"/>
      <c r="FIY44" s="381"/>
      <c r="FIZ44" s="381"/>
      <c r="FJA44" s="381"/>
      <c r="FJB44" s="381"/>
      <c r="FJC44" s="381"/>
      <c r="FJD44" s="381"/>
      <c r="FJE44" s="381"/>
      <c r="FJF44" s="381"/>
      <c r="FJG44" s="381"/>
      <c r="FJH44" s="381"/>
      <c r="FJI44" s="381"/>
      <c r="FJJ44" s="381"/>
      <c r="FJK44" s="381"/>
      <c r="FJL44" s="381"/>
      <c r="FJM44" s="381"/>
      <c r="FJN44" s="381"/>
      <c r="FJO44" s="381"/>
      <c r="FJP44" s="381"/>
      <c r="FJQ44" s="381"/>
      <c r="FJR44" s="381"/>
      <c r="FJS44" s="381"/>
      <c r="FJT44" s="381"/>
      <c r="FJU44" s="381"/>
      <c r="FJV44" s="381"/>
      <c r="FJW44" s="381"/>
      <c r="FJX44" s="381"/>
      <c r="FJY44" s="381"/>
      <c r="FJZ44" s="381"/>
      <c r="FKA44" s="381"/>
      <c r="FKB44" s="381"/>
      <c r="FKC44" s="381"/>
      <c r="FKD44" s="381"/>
      <c r="FKE44" s="381"/>
      <c r="FKF44" s="381"/>
      <c r="FKG44" s="381"/>
      <c r="FKH44" s="381"/>
      <c r="FKI44" s="381"/>
      <c r="FKJ44" s="381"/>
      <c r="FKK44" s="381"/>
      <c r="FKL44" s="381"/>
      <c r="FKM44" s="381"/>
      <c r="FKN44" s="381"/>
      <c r="FKO44" s="381"/>
      <c r="FKP44" s="381"/>
      <c r="FKQ44" s="381"/>
      <c r="FKR44" s="381"/>
      <c r="FKS44" s="381"/>
      <c r="FKT44" s="381"/>
      <c r="FKU44" s="381"/>
      <c r="FKV44" s="381"/>
      <c r="FKW44" s="381"/>
      <c r="FKX44" s="381"/>
      <c r="FKY44" s="381"/>
      <c r="FKZ44" s="381"/>
      <c r="FLA44" s="381"/>
      <c r="FLB44" s="381"/>
      <c r="FLC44" s="381"/>
      <c r="FLD44" s="381"/>
      <c r="FLE44" s="381"/>
      <c r="FLF44" s="381"/>
      <c r="FLG44" s="381"/>
      <c r="FLH44" s="381"/>
      <c r="FLI44" s="381"/>
      <c r="FLJ44" s="381"/>
      <c r="FLK44" s="381"/>
      <c r="FLL44" s="381"/>
      <c r="FLM44" s="381"/>
      <c r="FLN44" s="381"/>
      <c r="FLO44" s="381"/>
      <c r="FLP44" s="381"/>
      <c r="FLQ44" s="381"/>
      <c r="FLR44" s="381"/>
      <c r="FLS44" s="381"/>
      <c r="FLT44" s="381"/>
      <c r="FLU44" s="381"/>
      <c r="FLV44" s="381"/>
      <c r="FLW44" s="381"/>
      <c r="FLX44" s="381"/>
      <c r="FLY44" s="381"/>
      <c r="FLZ44" s="381"/>
      <c r="FMA44" s="381"/>
      <c r="FMB44" s="381"/>
      <c r="FMC44" s="381"/>
      <c r="FMD44" s="381"/>
      <c r="FME44" s="381"/>
      <c r="FMF44" s="381"/>
      <c r="FMG44" s="381"/>
      <c r="FMH44" s="381"/>
      <c r="FMI44" s="381"/>
      <c r="FMJ44" s="381"/>
      <c r="FMK44" s="381"/>
      <c r="FML44" s="381"/>
      <c r="FMM44" s="381"/>
      <c r="FMN44" s="381"/>
      <c r="FMO44" s="381"/>
      <c r="FMP44" s="381"/>
      <c r="FMQ44" s="381"/>
      <c r="FMR44" s="381"/>
      <c r="FMS44" s="381"/>
      <c r="FMT44" s="381"/>
      <c r="FMU44" s="381"/>
      <c r="FMV44" s="381"/>
      <c r="FMW44" s="381"/>
      <c r="FMX44" s="381"/>
      <c r="FMY44" s="381"/>
      <c r="FMZ44" s="381"/>
      <c r="FNA44" s="381"/>
      <c r="FNB44" s="381"/>
      <c r="FNC44" s="381"/>
      <c r="FND44" s="381"/>
      <c r="FNE44" s="381"/>
      <c r="FNF44" s="381"/>
      <c r="FNG44" s="381"/>
      <c r="FNH44" s="381"/>
      <c r="FNI44" s="381"/>
      <c r="FNJ44" s="381"/>
      <c r="FNK44" s="381"/>
      <c r="FNL44" s="381"/>
      <c r="FNM44" s="381"/>
      <c r="FNN44" s="381"/>
      <c r="FNO44" s="381"/>
      <c r="FNP44" s="381"/>
      <c r="FNQ44" s="381"/>
      <c r="FNR44" s="381"/>
      <c r="FNS44" s="381"/>
      <c r="FNT44" s="381"/>
      <c r="FNU44" s="381"/>
      <c r="FNV44" s="381"/>
      <c r="FNW44" s="381"/>
      <c r="FNX44" s="381"/>
      <c r="FNY44" s="381"/>
      <c r="FNZ44" s="381"/>
      <c r="FOA44" s="381"/>
      <c r="FOB44" s="381"/>
      <c r="FOC44" s="381"/>
      <c r="FOD44" s="381"/>
      <c r="FOE44" s="381"/>
      <c r="FOF44" s="381"/>
      <c r="FOG44" s="381"/>
      <c r="FOH44" s="381"/>
      <c r="FOI44" s="381"/>
      <c r="FOJ44" s="381"/>
      <c r="FOK44" s="381"/>
      <c r="FOL44" s="381"/>
      <c r="FOM44" s="381"/>
      <c r="FON44" s="381"/>
      <c r="FOO44" s="381"/>
      <c r="FOP44" s="381"/>
      <c r="FOQ44" s="381"/>
      <c r="FOR44" s="381"/>
      <c r="FOS44" s="381"/>
      <c r="FOT44" s="381"/>
      <c r="FOU44" s="381"/>
      <c r="FOV44" s="381"/>
      <c r="FOW44" s="381"/>
      <c r="FOX44" s="381"/>
      <c r="FOY44" s="381"/>
      <c r="FOZ44" s="381"/>
      <c r="FPA44" s="381"/>
      <c r="FPB44" s="381"/>
      <c r="FPC44" s="381"/>
      <c r="FPD44" s="381"/>
      <c r="FPE44" s="381"/>
      <c r="FPF44" s="381"/>
      <c r="FPG44" s="381"/>
      <c r="FPH44" s="381"/>
      <c r="FPI44" s="381"/>
      <c r="FPJ44" s="381"/>
      <c r="FPK44" s="381"/>
      <c r="FPL44" s="381"/>
      <c r="FPM44" s="381"/>
      <c r="FPN44" s="381"/>
      <c r="FPO44" s="381"/>
      <c r="FPP44" s="381"/>
      <c r="FPQ44" s="381"/>
      <c r="FPR44" s="381"/>
      <c r="FPS44" s="381"/>
      <c r="FPT44" s="381"/>
      <c r="FPU44" s="381"/>
      <c r="FPV44" s="381"/>
      <c r="FPW44" s="381"/>
      <c r="FPX44" s="381"/>
      <c r="FPY44" s="381"/>
      <c r="FPZ44" s="381"/>
      <c r="FQA44" s="381"/>
      <c r="FQB44" s="381"/>
      <c r="FQC44" s="381"/>
      <c r="FQD44" s="381"/>
      <c r="FQE44" s="381"/>
      <c r="FQF44" s="381"/>
      <c r="FQG44" s="381"/>
      <c r="FQH44" s="381"/>
      <c r="FQI44" s="381"/>
      <c r="FQJ44" s="381"/>
      <c r="FQK44" s="381"/>
      <c r="FQL44" s="381"/>
      <c r="FQM44" s="381"/>
      <c r="FQN44" s="381"/>
      <c r="FQO44" s="381"/>
      <c r="FQP44" s="381"/>
      <c r="FQQ44" s="381"/>
      <c r="FQR44" s="381"/>
      <c r="FQS44" s="381"/>
      <c r="FQT44" s="381"/>
      <c r="FQU44" s="381"/>
      <c r="FQV44" s="381"/>
      <c r="FQW44" s="381"/>
      <c r="FQX44" s="381"/>
      <c r="FQY44" s="381"/>
      <c r="FQZ44" s="381"/>
      <c r="FRA44" s="381"/>
      <c r="FRB44" s="381"/>
      <c r="FRC44" s="381"/>
      <c r="FRD44" s="381"/>
      <c r="FRE44" s="381"/>
      <c r="FRF44" s="381"/>
      <c r="FRG44" s="381"/>
      <c r="FRH44" s="381"/>
      <c r="FRI44" s="381"/>
      <c r="FRJ44" s="381"/>
      <c r="FRK44" s="381"/>
      <c r="FRL44" s="381"/>
      <c r="FRM44" s="381"/>
      <c r="FRN44" s="381"/>
      <c r="FRO44" s="381"/>
      <c r="FRP44" s="381"/>
      <c r="FRQ44" s="381"/>
      <c r="FRR44" s="381"/>
      <c r="FRS44" s="381"/>
      <c r="FRT44" s="381"/>
      <c r="FRU44" s="381"/>
      <c r="FRV44" s="381"/>
      <c r="FRW44" s="381"/>
      <c r="FRX44" s="381"/>
      <c r="FRY44" s="381"/>
      <c r="FRZ44" s="381"/>
      <c r="FSA44" s="381"/>
      <c r="FSB44" s="381"/>
      <c r="FSC44" s="381"/>
      <c r="FSD44" s="381"/>
      <c r="FSE44" s="381"/>
      <c r="FSF44" s="381"/>
      <c r="FSG44" s="381"/>
      <c r="FSH44" s="381"/>
      <c r="FSI44" s="381"/>
      <c r="FSJ44" s="381"/>
      <c r="FSK44" s="381"/>
      <c r="FSL44" s="381"/>
      <c r="FSM44" s="381"/>
      <c r="FSN44" s="381"/>
      <c r="FSO44" s="381"/>
      <c r="FSP44" s="381"/>
      <c r="FSQ44" s="381"/>
      <c r="FSR44" s="381"/>
      <c r="FSS44" s="381"/>
      <c r="FST44" s="381"/>
      <c r="FSU44" s="381"/>
      <c r="FSV44" s="381"/>
      <c r="FSW44" s="381"/>
      <c r="FSX44" s="381"/>
      <c r="FSY44" s="381"/>
      <c r="FSZ44" s="381"/>
      <c r="FTA44" s="381"/>
      <c r="FTB44" s="381"/>
      <c r="FTC44" s="381"/>
      <c r="FTD44" s="381"/>
      <c r="FTE44" s="381"/>
      <c r="FTF44" s="381"/>
      <c r="FTG44" s="381"/>
      <c r="FTH44" s="381"/>
      <c r="FTI44" s="381"/>
      <c r="FTJ44" s="381"/>
      <c r="FTK44" s="381"/>
      <c r="FTL44" s="381"/>
      <c r="FTM44" s="381"/>
      <c r="FTN44" s="381"/>
      <c r="FTO44" s="381"/>
      <c r="FTP44" s="381"/>
      <c r="FTQ44" s="381"/>
      <c r="FTR44" s="381"/>
      <c r="FTS44" s="381"/>
      <c r="FTT44" s="381"/>
      <c r="FTU44" s="381"/>
      <c r="FTV44" s="381"/>
      <c r="FTW44" s="381"/>
      <c r="FTX44" s="381"/>
      <c r="FTY44" s="381"/>
      <c r="FTZ44" s="381"/>
      <c r="FUA44" s="381"/>
      <c r="FUB44" s="381"/>
      <c r="FUC44" s="381"/>
      <c r="FUD44" s="381"/>
      <c r="FUE44" s="381"/>
      <c r="FUF44" s="381"/>
      <c r="FUG44" s="381"/>
      <c r="FUH44" s="381"/>
      <c r="FUI44" s="381"/>
      <c r="FUJ44" s="381"/>
      <c r="FUK44" s="381"/>
      <c r="FUL44" s="381"/>
      <c r="FUM44" s="381"/>
      <c r="FUN44" s="381"/>
      <c r="FUO44" s="381"/>
      <c r="FUP44" s="381"/>
      <c r="FUQ44" s="381"/>
      <c r="FUR44" s="381"/>
      <c r="FUS44" s="381"/>
      <c r="FUT44" s="381"/>
      <c r="FUU44" s="381"/>
      <c r="FUV44" s="381"/>
      <c r="FUW44" s="381"/>
      <c r="FUX44" s="381"/>
      <c r="FUY44" s="381"/>
      <c r="FUZ44" s="381"/>
      <c r="FVA44" s="381"/>
      <c r="FVB44" s="381"/>
      <c r="FVC44" s="381"/>
      <c r="FVD44" s="381"/>
      <c r="FVE44" s="381"/>
      <c r="FVF44" s="381"/>
      <c r="FVG44" s="381"/>
      <c r="FVH44" s="381"/>
      <c r="FVI44" s="381"/>
      <c r="FVJ44" s="381"/>
      <c r="FVK44" s="381"/>
      <c r="FVL44" s="381"/>
      <c r="FVM44" s="381"/>
      <c r="FVN44" s="381"/>
      <c r="FVO44" s="381"/>
      <c r="FVP44" s="381"/>
      <c r="FVQ44" s="381"/>
      <c r="FVR44" s="381"/>
      <c r="FVS44" s="381"/>
      <c r="FVT44" s="381"/>
      <c r="FVU44" s="381"/>
      <c r="FVV44" s="381"/>
      <c r="FVW44" s="381"/>
      <c r="FVX44" s="381"/>
      <c r="FVY44" s="381"/>
      <c r="FVZ44" s="381"/>
      <c r="FWA44" s="381"/>
      <c r="FWB44" s="381"/>
      <c r="FWC44" s="381"/>
      <c r="FWD44" s="381"/>
      <c r="FWE44" s="381"/>
      <c r="FWF44" s="381"/>
      <c r="FWG44" s="381"/>
      <c r="FWH44" s="381"/>
      <c r="FWI44" s="381"/>
      <c r="FWJ44" s="381"/>
      <c r="FWK44" s="381"/>
      <c r="FWL44" s="381"/>
      <c r="FWM44" s="381"/>
      <c r="FWN44" s="381"/>
      <c r="FWO44" s="381"/>
      <c r="FWP44" s="381"/>
      <c r="FWQ44" s="381"/>
      <c r="FWR44" s="381"/>
      <c r="FWS44" s="381"/>
      <c r="FWT44" s="381"/>
      <c r="FWU44" s="381"/>
      <c r="FWV44" s="381"/>
      <c r="FWW44" s="381"/>
      <c r="FWX44" s="381"/>
      <c r="FWY44" s="381"/>
      <c r="FWZ44" s="381"/>
      <c r="FXA44" s="381"/>
      <c r="FXB44" s="381"/>
      <c r="FXC44" s="381"/>
      <c r="FXD44" s="381"/>
      <c r="FXE44" s="381"/>
      <c r="FXF44" s="381"/>
      <c r="FXG44" s="381"/>
      <c r="FXH44" s="381"/>
      <c r="FXI44" s="381"/>
      <c r="FXJ44" s="381"/>
      <c r="FXK44" s="381"/>
      <c r="FXL44" s="381"/>
      <c r="FXM44" s="381"/>
      <c r="FXN44" s="381"/>
      <c r="FXO44" s="381"/>
      <c r="FXP44" s="381"/>
      <c r="FXQ44" s="381"/>
      <c r="FXR44" s="381"/>
      <c r="FXS44" s="381"/>
      <c r="FXT44" s="381"/>
      <c r="FXU44" s="381"/>
      <c r="FXV44" s="381"/>
      <c r="FXW44" s="381"/>
      <c r="FXX44" s="381"/>
      <c r="FXY44" s="381"/>
      <c r="FXZ44" s="381"/>
      <c r="FYA44" s="381"/>
      <c r="FYB44" s="381"/>
      <c r="FYC44" s="381"/>
      <c r="FYD44" s="381"/>
      <c r="FYE44" s="381"/>
      <c r="FYF44" s="381"/>
      <c r="FYG44" s="381"/>
      <c r="FYH44" s="381"/>
      <c r="FYI44" s="381"/>
      <c r="FYJ44" s="381"/>
      <c r="FYK44" s="381"/>
      <c r="FYL44" s="381"/>
      <c r="FYM44" s="381"/>
      <c r="FYN44" s="381"/>
      <c r="FYO44" s="381"/>
      <c r="FYP44" s="381"/>
      <c r="FYQ44" s="381"/>
      <c r="FYR44" s="381"/>
      <c r="FYS44" s="381"/>
      <c r="FYT44" s="381"/>
      <c r="FYU44" s="381"/>
      <c r="FYV44" s="381"/>
      <c r="FYW44" s="381"/>
      <c r="FYX44" s="381"/>
      <c r="FYY44" s="381"/>
      <c r="FYZ44" s="381"/>
      <c r="FZA44" s="381"/>
      <c r="FZB44" s="381"/>
      <c r="FZC44" s="381"/>
      <c r="FZD44" s="381"/>
      <c r="FZE44" s="381"/>
      <c r="FZF44" s="381"/>
      <c r="FZG44" s="381"/>
      <c r="FZH44" s="381"/>
      <c r="FZI44" s="381"/>
      <c r="FZJ44" s="381"/>
      <c r="FZK44" s="381"/>
      <c r="FZL44" s="381"/>
      <c r="FZM44" s="381"/>
      <c r="FZN44" s="381"/>
      <c r="FZO44" s="381"/>
      <c r="FZP44" s="381"/>
      <c r="FZQ44" s="381"/>
      <c r="FZR44" s="381"/>
      <c r="FZS44" s="381"/>
      <c r="FZT44" s="381"/>
      <c r="FZU44" s="381"/>
      <c r="FZV44" s="381"/>
      <c r="FZW44" s="381"/>
      <c r="FZX44" s="381"/>
      <c r="FZY44" s="381"/>
      <c r="FZZ44" s="381"/>
      <c r="GAA44" s="381"/>
      <c r="GAB44" s="381"/>
      <c r="GAC44" s="381"/>
      <c r="GAD44" s="381"/>
      <c r="GAE44" s="381"/>
      <c r="GAF44" s="381"/>
      <c r="GAG44" s="381"/>
      <c r="GAH44" s="381"/>
      <c r="GAI44" s="381"/>
      <c r="GAJ44" s="381"/>
      <c r="GAK44" s="381"/>
      <c r="GAL44" s="381"/>
      <c r="GAM44" s="381"/>
      <c r="GAN44" s="381"/>
      <c r="GAO44" s="381"/>
      <c r="GAP44" s="381"/>
      <c r="GAQ44" s="381"/>
      <c r="GAR44" s="381"/>
      <c r="GAS44" s="381"/>
      <c r="GAT44" s="381"/>
      <c r="GAU44" s="381"/>
      <c r="GAV44" s="381"/>
      <c r="GAW44" s="381"/>
      <c r="GAX44" s="381"/>
      <c r="GAY44" s="381"/>
      <c r="GAZ44" s="381"/>
      <c r="GBA44" s="381"/>
      <c r="GBB44" s="381"/>
      <c r="GBC44" s="381"/>
      <c r="GBD44" s="381"/>
      <c r="GBE44" s="381"/>
      <c r="GBF44" s="381"/>
      <c r="GBG44" s="381"/>
      <c r="GBH44" s="381"/>
      <c r="GBI44" s="381"/>
      <c r="GBJ44" s="381"/>
      <c r="GBK44" s="381"/>
      <c r="GBL44" s="381"/>
      <c r="GBM44" s="381"/>
      <c r="GBN44" s="381"/>
      <c r="GBO44" s="381"/>
      <c r="GBP44" s="381"/>
      <c r="GBQ44" s="381"/>
      <c r="GBR44" s="381"/>
      <c r="GBS44" s="381"/>
      <c r="GBT44" s="381"/>
      <c r="GBU44" s="381"/>
      <c r="GBV44" s="381"/>
      <c r="GBW44" s="381"/>
      <c r="GBX44" s="381"/>
      <c r="GBY44" s="381"/>
      <c r="GBZ44" s="381"/>
      <c r="GCA44" s="381"/>
      <c r="GCB44" s="381"/>
      <c r="GCC44" s="381"/>
      <c r="GCD44" s="381"/>
      <c r="GCE44" s="381"/>
      <c r="GCF44" s="381"/>
      <c r="GCG44" s="381"/>
      <c r="GCH44" s="381"/>
      <c r="GCI44" s="381"/>
      <c r="GCJ44" s="381"/>
      <c r="GCK44" s="381"/>
      <c r="GCL44" s="381"/>
      <c r="GCM44" s="381"/>
      <c r="GCN44" s="381"/>
      <c r="GCO44" s="381"/>
      <c r="GCP44" s="381"/>
      <c r="GCQ44" s="381"/>
      <c r="GCR44" s="381"/>
      <c r="GCS44" s="381"/>
      <c r="GCT44" s="381"/>
      <c r="GCU44" s="381"/>
      <c r="GCV44" s="381"/>
      <c r="GCW44" s="381"/>
      <c r="GCX44" s="381"/>
      <c r="GCY44" s="381"/>
      <c r="GCZ44" s="381"/>
      <c r="GDA44" s="381"/>
      <c r="GDB44" s="381"/>
      <c r="GDC44" s="381"/>
      <c r="GDD44" s="381"/>
      <c r="GDE44" s="381"/>
      <c r="GDF44" s="381"/>
      <c r="GDG44" s="381"/>
      <c r="GDH44" s="381"/>
      <c r="GDI44" s="381"/>
      <c r="GDJ44" s="381"/>
      <c r="GDK44" s="381"/>
      <c r="GDL44" s="381"/>
      <c r="GDM44" s="381"/>
      <c r="GDN44" s="381"/>
      <c r="GDO44" s="381"/>
      <c r="GDP44" s="381"/>
      <c r="GDQ44" s="381"/>
      <c r="GDR44" s="381"/>
      <c r="GDS44" s="381"/>
      <c r="GDT44" s="381"/>
      <c r="GDU44" s="381"/>
      <c r="GDV44" s="381"/>
      <c r="GDW44" s="381"/>
      <c r="GDX44" s="381"/>
      <c r="GDY44" s="381"/>
      <c r="GDZ44" s="381"/>
      <c r="GEA44" s="381"/>
      <c r="GEB44" s="381"/>
      <c r="GEC44" s="381"/>
      <c r="GED44" s="381"/>
      <c r="GEE44" s="381"/>
      <c r="GEF44" s="381"/>
      <c r="GEG44" s="381"/>
      <c r="GEH44" s="381"/>
      <c r="GEI44" s="381"/>
      <c r="GEJ44" s="381"/>
      <c r="GEK44" s="381"/>
      <c r="GEL44" s="381"/>
      <c r="GEM44" s="381"/>
      <c r="GEN44" s="381"/>
      <c r="GEO44" s="381"/>
      <c r="GEP44" s="381"/>
      <c r="GEQ44" s="381"/>
      <c r="GER44" s="381"/>
      <c r="GES44" s="381"/>
      <c r="GET44" s="381"/>
      <c r="GEU44" s="381"/>
      <c r="GEV44" s="381"/>
      <c r="GEW44" s="381"/>
      <c r="GEX44" s="381"/>
      <c r="GEY44" s="381"/>
      <c r="GEZ44" s="381"/>
      <c r="GFA44" s="381"/>
      <c r="GFB44" s="381"/>
      <c r="GFC44" s="381"/>
      <c r="GFD44" s="381"/>
      <c r="GFE44" s="381"/>
      <c r="GFF44" s="381"/>
      <c r="GFG44" s="381"/>
      <c r="GFH44" s="381"/>
      <c r="GFI44" s="381"/>
      <c r="GFJ44" s="381"/>
      <c r="GFK44" s="381"/>
      <c r="GFL44" s="381"/>
      <c r="GFM44" s="381"/>
      <c r="GFN44" s="381"/>
      <c r="GFO44" s="381"/>
      <c r="GFP44" s="381"/>
      <c r="GFQ44" s="381"/>
      <c r="GFR44" s="381"/>
      <c r="GFS44" s="381"/>
      <c r="GFT44" s="381"/>
      <c r="GFU44" s="381"/>
      <c r="GFV44" s="381"/>
      <c r="GFW44" s="381"/>
      <c r="GFX44" s="381"/>
      <c r="GFY44" s="381"/>
      <c r="GFZ44" s="381"/>
      <c r="GGA44" s="381"/>
      <c r="GGB44" s="381"/>
      <c r="GGC44" s="381"/>
      <c r="GGD44" s="381"/>
      <c r="GGE44" s="381"/>
      <c r="GGF44" s="381"/>
      <c r="GGG44" s="381"/>
      <c r="GGH44" s="381"/>
      <c r="GGI44" s="381"/>
      <c r="GGJ44" s="381"/>
      <c r="GGK44" s="381"/>
      <c r="GGL44" s="381"/>
      <c r="GGM44" s="381"/>
      <c r="GGN44" s="381"/>
      <c r="GGO44" s="381"/>
      <c r="GGP44" s="381"/>
      <c r="GGQ44" s="381"/>
      <c r="GGR44" s="381"/>
      <c r="GGS44" s="381"/>
      <c r="GGT44" s="381"/>
      <c r="GGU44" s="381"/>
      <c r="GGV44" s="381"/>
      <c r="GGW44" s="381"/>
      <c r="GGX44" s="381"/>
      <c r="GGY44" s="381"/>
      <c r="GGZ44" s="381"/>
      <c r="GHA44" s="381"/>
      <c r="GHB44" s="381"/>
      <c r="GHC44" s="381"/>
      <c r="GHD44" s="381"/>
      <c r="GHE44" s="381"/>
      <c r="GHF44" s="381"/>
      <c r="GHG44" s="381"/>
      <c r="GHH44" s="381"/>
      <c r="GHI44" s="381"/>
      <c r="GHJ44" s="381"/>
      <c r="GHK44" s="381"/>
      <c r="GHL44" s="381"/>
      <c r="GHM44" s="381"/>
      <c r="GHN44" s="381"/>
      <c r="GHO44" s="381"/>
      <c r="GHP44" s="381"/>
      <c r="GHQ44" s="381"/>
      <c r="GHR44" s="381"/>
      <c r="GHS44" s="381"/>
      <c r="GHT44" s="381"/>
      <c r="GHU44" s="381"/>
      <c r="GHV44" s="381"/>
      <c r="GHW44" s="381"/>
      <c r="GHX44" s="381"/>
      <c r="GHY44" s="381"/>
      <c r="GHZ44" s="381"/>
      <c r="GIA44" s="381"/>
      <c r="GIB44" s="381"/>
      <c r="GIC44" s="381"/>
      <c r="GID44" s="381"/>
      <c r="GIE44" s="381"/>
      <c r="GIF44" s="381"/>
      <c r="GIG44" s="381"/>
      <c r="GIH44" s="381"/>
      <c r="GII44" s="381"/>
      <c r="GIJ44" s="381"/>
      <c r="GIK44" s="381"/>
      <c r="GIL44" s="381"/>
      <c r="GIM44" s="381"/>
      <c r="GIN44" s="381"/>
      <c r="GIO44" s="381"/>
      <c r="GIP44" s="381"/>
      <c r="GIQ44" s="381"/>
      <c r="GIR44" s="381"/>
      <c r="GIS44" s="381"/>
      <c r="GIT44" s="381"/>
      <c r="GIU44" s="381"/>
      <c r="GIV44" s="381"/>
      <c r="GIW44" s="381"/>
      <c r="GIX44" s="381"/>
      <c r="GIY44" s="381"/>
      <c r="GIZ44" s="381"/>
      <c r="GJA44" s="381"/>
      <c r="GJB44" s="381"/>
      <c r="GJC44" s="381"/>
      <c r="GJD44" s="381"/>
      <c r="GJE44" s="381"/>
      <c r="GJF44" s="381"/>
      <c r="GJG44" s="381"/>
      <c r="GJH44" s="381"/>
      <c r="GJI44" s="381"/>
      <c r="GJJ44" s="381"/>
      <c r="GJK44" s="381"/>
      <c r="GJL44" s="381"/>
      <c r="GJM44" s="381"/>
      <c r="GJN44" s="381"/>
      <c r="GJO44" s="381"/>
      <c r="GJP44" s="381"/>
      <c r="GJQ44" s="381"/>
      <c r="GJR44" s="381"/>
      <c r="GJS44" s="381"/>
      <c r="GJT44" s="381"/>
      <c r="GJU44" s="381"/>
      <c r="GJV44" s="381"/>
      <c r="GJW44" s="381"/>
      <c r="GJX44" s="381"/>
      <c r="GJY44" s="381"/>
      <c r="GJZ44" s="381"/>
      <c r="GKA44" s="381"/>
      <c r="GKB44" s="381"/>
      <c r="GKC44" s="381"/>
      <c r="GKD44" s="381"/>
      <c r="GKE44" s="381"/>
      <c r="GKF44" s="381"/>
      <c r="GKG44" s="381"/>
      <c r="GKH44" s="381"/>
      <c r="GKI44" s="381"/>
      <c r="GKJ44" s="381"/>
      <c r="GKK44" s="381"/>
      <c r="GKL44" s="381"/>
      <c r="GKM44" s="381"/>
      <c r="GKN44" s="381"/>
      <c r="GKO44" s="381"/>
      <c r="GKP44" s="381"/>
      <c r="GKQ44" s="381"/>
      <c r="GKR44" s="381"/>
      <c r="GKS44" s="381"/>
      <c r="GKT44" s="381"/>
      <c r="GKU44" s="381"/>
      <c r="GKV44" s="381"/>
      <c r="GKW44" s="381"/>
      <c r="GKX44" s="381"/>
      <c r="GKY44" s="381"/>
      <c r="GKZ44" s="381"/>
      <c r="GLA44" s="381"/>
      <c r="GLB44" s="381"/>
      <c r="GLC44" s="381"/>
      <c r="GLD44" s="381"/>
      <c r="GLE44" s="381"/>
      <c r="GLF44" s="381"/>
      <c r="GLG44" s="381"/>
      <c r="GLH44" s="381"/>
      <c r="GLI44" s="381"/>
      <c r="GLJ44" s="381"/>
      <c r="GLK44" s="381"/>
      <c r="GLL44" s="381"/>
      <c r="GLM44" s="381"/>
      <c r="GLN44" s="381"/>
      <c r="GLO44" s="381"/>
      <c r="GLP44" s="381"/>
      <c r="GLQ44" s="381"/>
      <c r="GLR44" s="381"/>
      <c r="GLS44" s="381"/>
      <c r="GLT44" s="381"/>
      <c r="GLU44" s="381"/>
      <c r="GLV44" s="381"/>
      <c r="GLW44" s="381"/>
      <c r="GLX44" s="381"/>
      <c r="GLY44" s="381"/>
      <c r="GLZ44" s="381"/>
      <c r="GMA44" s="381"/>
      <c r="GMB44" s="381"/>
      <c r="GMC44" s="381"/>
      <c r="GMD44" s="381"/>
      <c r="GME44" s="381"/>
      <c r="GMF44" s="381"/>
      <c r="GMG44" s="381"/>
      <c r="GMH44" s="381"/>
      <c r="GMI44" s="381"/>
      <c r="GMJ44" s="381"/>
      <c r="GMK44" s="381"/>
      <c r="GML44" s="381"/>
      <c r="GMM44" s="381"/>
      <c r="GMN44" s="381"/>
      <c r="GMO44" s="381"/>
      <c r="GMP44" s="381"/>
      <c r="GMQ44" s="381"/>
      <c r="GMR44" s="381"/>
      <c r="GMS44" s="381"/>
      <c r="GMT44" s="381"/>
      <c r="GMU44" s="381"/>
      <c r="GMV44" s="381"/>
      <c r="GMW44" s="381"/>
      <c r="GMX44" s="381"/>
      <c r="GMY44" s="381"/>
      <c r="GMZ44" s="381"/>
      <c r="GNA44" s="381"/>
      <c r="GNB44" s="381"/>
      <c r="GNC44" s="381"/>
      <c r="GND44" s="381"/>
      <c r="GNE44" s="381"/>
      <c r="GNF44" s="381"/>
      <c r="GNG44" s="381"/>
      <c r="GNH44" s="381"/>
      <c r="GNI44" s="381"/>
      <c r="GNJ44" s="381"/>
      <c r="GNK44" s="381"/>
      <c r="GNL44" s="381"/>
      <c r="GNM44" s="381"/>
      <c r="GNN44" s="381"/>
      <c r="GNO44" s="381"/>
      <c r="GNP44" s="381"/>
      <c r="GNQ44" s="381"/>
      <c r="GNR44" s="381"/>
      <c r="GNS44" s="381"/>
      <c r="GNT44" s="381"/>
      <c r="GNU44" s="381"/>
      <c r="GNV44" s="381"/>
      <c r="GNW44" s="381"/>
      <c r="GNX44" s="381"/>
      <c r="GNY44" s="381"/>
      <c r="GNZ44" s="381"/>
      <c r="GOA44" s="381"/>
      <c r="GOB44" s="381"/>
      <c r="GOC44" s="381"/>
      <c r="GOD44" s="381"/>
      <c r="GOE44" s="381"/>
      <c r="GOF44" s="381"/>
      <c r="GOG44" s="381"/>
      <c r="GOH44" s="381"/>
      <c r="GOI44" s="381"/>
      <c r="GOJ44" s="381"/>
      <c r="GOK44" s="381"/>
      <c r="GOL44" s="381"/>
      <c r="GOM44" s="381"/>
      <c r="GON44" s="381"/>
      <c r="GOO44" s="381"/>
      <c r="GOP44" s="381"/>
      <c r="GOQ44" s="381"/>
      <c r="GOR44" s="381"/>
      <c r="GOS44" s="381"/>
      <c r="GOT44" s="381"/>
      <c r="GOU44" s="381"/>
      <c r="GOV44" s="381"/>
      <c r="GOW44" s="381"/>
      <c r="GOX44" s="381"/>
      <c r="GOY44" s="381"/>
      <c r="GOZ44" s="381"/>
      <c r="GPA44" s="381"/>
      <c r="GPB44" s="381"/>
      <c r="GPC44" s="381"/>
      <c r="GPD44" s="381"/>
      <c r="GPE44" s="381"/>
      <c r="GPF44" s="381"/>
      <c r="GPG44" s="381"/>
      <c r="GPH44" s="381"/>
      <c r="GPI44" s="381"/>
      <c r="GPJ44" s="381"/>
      <c r="GPK44" s="381"/>
      <c r="GPL44" s="381"/>
      <c r="GPM44" s="381"/>
      <c r="GPN44" s="381"/>
      <c r="GPO44" s="381"/>
      <c r="GPP44" s="381"/>
      <c r="GPQ44" s="381"/>
      <c r="GPR44" s="381"/>
      <c r="GPS44" s="381"/>
      <c r="GPT44" s="381"/>
      <c r="GPU44" s="381"/>
      <c r="GPV44" s="381"/>
      <c r="GPW44" s="381"/>
      <c r="GPX44" s="381"/>
      <c r="GPY44" s="381"/>
      <c r="GPZ44" s="381"/>
      <c r="GQA44" s="381"/>
      <c r="GQB44" s="381"/>
      <c r="GQC44" s="381"/>
      <c r="GQD44" s="381"/>
      <c r="GQE44" s="381"/>
      <c r="GQF44" s="381"/>
      <c r="GQG44" s="381"/>
      <c r="GQH44" s="381"/>
      <c r="GQI44" s="381"/>
      <c r="GQJ44" s="381"/>
      <c r="GQK44" s="381"/>
      <c r="GQL44" s="381"/>
      <c r="GQM44" s="381"/>
      <c r="GQN44" s="381"/>
      <c r="GQO44" s="381"/>
      <c r="GQP44" s="381"/>
      <c r="GQQ44" s="381"/>
      <c r="GQR44" s="381"/>
      <c r="GQS44" s="381"/>
      <c r="GQT44" s="381"/>
      <c r="GQU44" s="381"/>
      <c r="GQV44" s="381"/>
      <c r="GQW44" s="381"/>
      <c r="GQX44" s="381"/>
      <c r="GQY44" s="381"/>
      <c r="GQZ44" s="381"/>
      <c r="GRA44" s="381"/>
      <c r="GRB44" s="381"/>
      <c r="GRC44" s="381"/>
      <c r="GRD44" s="381"/>
      <c r="GRE44" s="381"/>
      <c r="GRF44" s="381"/>
      <c r="GRG44" s="381"/>
      <c r="GRH44" s="381"/>
      <c r="GRI44" s="381"/>
      <c r="GRJ44" s="381"/>
      <c r="GRK44" s="381"/>
      <c r="GRL44" s="381"/>
      <c r="GRM44" s="381"/>
      <c r="GRN44" s="381"/>
      <c r="GRO44" s="381"/>
      <c r="GRP44" s="381"/>
      <c r="GRQ44" s="381"/>
      <c r="GRR44" s="381"/>
      <c r="GRS44" s="381"/>
      <c r="GRT44" s="381"/>
      <c r="GRU44" s="381"/>
      <c r="GRV44" s="381"/>
      <c r="GRW44" s="381"/>
      <c r="GRX44" s="381"/>
      <c r="GRY44" s="381"/>
      <c r="GRZ44" s="381"/>
      <c r="GSA44" s="381"/>
      <c r="GSB44" s="381"/>
      <c r="GSC44" s="381"/>
      <c r="GSD44" s="381"/>
      <c r="GSE44" s="381"/>
      <c r="GSF44" s="381"/>
      <c r="GSG44" s="381"/>
      <c r="GSH44" s="381"/>
      <c r="GSI44" s="381"/>
      <c r="GSJ44" s="381"/>
      <c r="GSK44" s="381"/>
      <c r="GSL44" s="381"/>
      <c r="GSM44" s="381"/>
      <c r="GSN44" s="381"/>
      <c r="GSO44" s="381"/>
      <c r="GSP44" s="381"/>
      <c r="GSQ44" s="381"/>
      <c r="GSR44" s="381"/>
      <c r="GSS44" s="381"/>
      <c r="GST44" s="381"/>
      <c r="GSU44" s="381"/>
      <c r="GSV44" s="381"/>
      <c r="GSW44" s="381"/>
      <c r="GSX44" s="381"/>
      <c r="GSY44" s="381"/>
      <c r="GSZ44" s="381"/>
      <c r="GTA44" s="381"/>
      <c r="GTB44" s="381"/>
      <c r="GTC44" s="381"/>
      <c r="GTD44" s="381"/>
      <c r="GTE44" s="381"/>
      <c r="GTF44" s="381"/>
      <c r="GTG44" s="381"/>
      <c r="GTH44" s="381"/>
      <c r="GTI44" s="381"/>
      <c r="GTJ44" s="381"/>
      <c r="GTK44" s="381"/>
      <c r="GTL44" s="381"/>
      <c r="GTM44" s="381"/>
      <c r="GTN44" s="381"/>
      <c r="GTO44" s="381"/>
      <c r="GTP44" s="381"/>
      <c r="GTQ44" s="381"/>
      <c r="GTR44" s="381"/>
      <c r="GTS44" s="381"/>
      <c r="GTT44" s="381"/>
      <c r="GTU44" s="381"/>
      <c r="GTV44" s="381"/>
      <c r="GTW44" s="381"/>
      <c r="GTX44" s="381"/>
      <c r="GTY44" s="381"/>
      <c r="GTZ44" s="381"/>
      <c r="GUA44" s="381"/>
      <c r="GUB44" s="381"/>
      <c r="GUC44" s="381"/>
      <c r="GUD44" s="381"/>
      <c r="GUE44" s="381"/>
      <c r="GUF44" s="381"/>
      <c r="GUG44" s="381"/>
      <c r="GUH44" s="381"/>
      <c r="GUI44" s="381"/>
      <c r="GUJ44" s="381"/>
      <c r="GUK44" s="381"/>
      <c r="GUL44" s="381"/>
      <c r="GUM44" s="381"/>
      <c r="GUN44" s="381"/>
      <c r="GUO44" s="381"/>
      <c r="GUP44" s="381"/>
      <c r="GUQ44" s="381"/>
      <c r="GUR44" s="381"/>
      <c r="GUS44" s="381"/>
      <c r="GUT44" s="381"/>
      <c r="GUU44" s="381"/>
      <c r="GUV44" s="381"/>
      <c r="GUW44" s="381"/>
      <c r="GUX44" s="381"/>
      <c r="GUY44" s="381"/>
      <c r="GUZ44" s="381"/>
      <c r="GVA44" s="381"/>
      <c r="GVB44" s="381"/>
      <c r="GVC44" s="381"/>
      <c r="GVD44" s="381"/>
      <c r="GVE44" s="381"/>
      <c r="GVF44" s="381"/>
      <c r="GVG44" s="381"/>
      <c r="GVH44" s="381"/>
      <c r="GVI44" s="381"/>
      <c r="GVJ44" s="381"/>
      <c r="GVK44" s="381"/>
      <c r="GVL44" s="381"/>
      <c r="GVM44" s="381"/>
      <c r="GVN44" s="381"/>
      <c r="GVO44" s="381"/>
      <c r="GVP44" s="381"/>
      <c r="GVQ44" s="381"/>
      <c r="GVR44" s="381"/>
      <c r="GVS44" s="381"/>
      <c r="GVT44" s="381"/>
      <c r="GVU44" s="381"/>
      <c r="GVV44" s="381"/>
      <c r="GVW44" s="381"/>
      <c r="GVX44" s="381"/>
      <c r="GVY44" s="381"/>
      <c r="GVZ44" s="381"/>
      <c r="GWA44" s="381"/>
      <c r="GWB44" s="381"/>
      <c r="GWC44" s="381"/>
      <c r="GWD44" s="381"/>
      <c r="GWE44" s="381"/>
      <c r="GWF44" s="381"/>
      <c r="GWG44" s="381"/>
      <c r="GWH44" s="381"/>
      <c r="GWI44" s="381"/>
      <c r="GWJ44" s="381"/>
      <c r="GWK44" s="381"/>
      <c r="GWL44" s="381"/>
      <c r="GWM44" s="381"/>
      <c r="GWN44" s="381"/>
      <c r="GWO44" s="381"/>
      <c r="GWP44" s="381"/>
      <c r="GWQ44" s="381"/>
      <c r="GWR44" s="381"/>
      <c r="GWS44" s="381"/>
      <c r="GWT44" s="381"/>
      <c r="GWU44" s="381"/>
      <c r="GWV44" s="381"/>
      <c r="GWW44" s="381"/>
      <c r="GWX44" s="381"/>
      <c r="GWY44" s="381"/>
      <c r="GWZ44" s="381"/>
      <c r="GXA44" s="381"/>
      <c r="GXB44" s="381"/>
      <c r="GXC44" s="381"/>
      <c r="GXD44" s="381"/>
      <c r="GXE44" s="381"/>
      <c r="GXF44" s="381"/>
      <c r="GXG44" s="381"/>
      <c r="GXH44" s="381"/>
      <c r="GXI44" s="381"/>
      <c r="GXJ44" s="381"/>
      <c r="GXK44" s="381"/>
      <c r="GXL44" s="381"/>
      <c r="GXM44" s="381"/>
      <c r="GXN44" s="381"/>
      <c r="GXO44" s="381"/>
      <c r="GXP44" s="381"/>
      <c r="GXQ44" s="381"/>
      <c r="GXR44" s="381"/>
      <c r="GXS44" s="381"/>
      <c r="GXT44" s="381"/>
      <c r="GXU44" s="381"/>
      <c r="GXV44" s="381"/>
      <c r="GXW44" s="381"/>
      <c r="GXX44" s="381"/>
      <c r="GXY44" s="381"/>
      <c r="GXZ44" s="381"/>
      <c r="GYA44" s="381"/>
      <c r="GYB44" s="381"/>
      <c r="GYC44" s="381"/>
      <c r="GYD44" s="381"/>
      <c r="GYE44" s="381"/>
      <c r="GYF44" s="381"/>
      <c r="GYG44" s="381"/>
      <c r="GYH44" s="381"/>
      <c r="GYI44" s="381"/>
      <c r="GYJ44" s="381"/>
      <c r="GYK44" s="381"/>
      <c r="GYL44" s="381"/>
      <c r="GYM44" s="381"/>
      <c r="GYN44" s="381"/>
      <c r="GYO44" s="381"/>
      <c r="GYP44" s="381"/>
      <c r="GYQ44" s="381"/>
      <c r="GYR44" s="381"/>
      <c r="GYS44" s="381"/>
      <c r="GYT44" s="381"/>
      <c r="GYU44" s="381"/>
      <c r="GYV44" s="381"/>
      <c r="GYW44" s="381"/>
      <c r="GYX44" s="381"/>
      <c r="GYY44" s="381"/>
      <c r="GYZ44" s="381"/>
      <c r="GZA44" s="381"/>
      <c r="GZB44" s="381"/>
      <c r="GZC44" s="381"/>
      <c r="GZD44" s="381"/>
      <c r="GZE44" s="381"/>
      <c r="GZF44" s="381"/>
      <c r="GZG44" s="381"/>
      <c r="GZH44" s="381"/>
      <c r="GZI44" s="381"/>
      <c r="GZJ44" s="381"/>
      <c r="GZK44" s="381"/>
      <c r="GZL44" s="381"/>
      <c r="GZM44" s="381"/>
      <c r="GZN44" s="381"/>
      <c r="GZO44" s="381"/>
      <c r="GZP44" s="381"/>
      <c r="GZQ44" s="381"/>
      <c r="GZR44" s="381"/>
      <c r="GZS44" s="381"/>
      <c r="GZT44" s="381"/>
      <c r="GZU44" s="381"/>
      <c r="GZV44" s="381"/>
      <c r="GZW44" s="381"/>
      <c r="GZX44" s="381"/>
      <c r="GZY44" s="381"/>
      <c r="GZZ44" s="381"/>
      <c r="HAA44" s="381"/>
      <c r="HAB44" s="381"/>
      <c r="HAC44" s="381"/>
      <c r="HAD44" s="381"/>
      <c r="HAE44" s="381"/>
      <c r="HAF44" s="381"/>
      <c r="HAG44" s="381"/>
      <c r="HAH44" s="381"/>
      <c r="HAI44" s="381"/>
      <c r="HAJ44" s="381"/>
      <c r="HAK44" s="381"/>
      <c r="HAL44" s="381"/>
      <c r="HAM44" s="381"/>
      <c r="HAN44" s="381"/>
      <c r="HAO44" s="381"/>
      <c r="HAP44" s="381"/>
      <c r="HAQ44" s="381"/>
      <c r="HAR44" s="381"/>
      <c r="HAS44" s="381"/>
      <c r="HAT44" s="381"/>
      <c r="HAU44" s="381"/>
      <c r="HAV44" s="381"/>
      <c r="HAW44" s="381"/>
      <c r="HAX44" s="381"/>
      <c r="HAY44" s="381"/>
      <c r="HAZ44" s="381"/>
      <c r="HBA44" s="381"/>
      <c r="HBB44" s="381"/>
      <c r="HBC44" s="381"/>
      <c r="HBD44" s="381"/>
      <c r="HBE44" s="381"/>
      <c r="HBF44" s="381"/>
      <c r="HBG44" s="381"/>
      <c r="HBH44" s="381"/>
      <c r="HBI44" s="381"/>
      <c r="HBJ44" s="381"/>
      <c r="HBK44" s="381"/>
      <c r="HBL44" s="381"/>
      <c r="HBM44" s="381"/>
      <c r="HBN44" s="381"/>
      <c r="HBO44" s="381"/>
      <c r="HBP44" s="381"/>
      <c r="HBQ44" s="381"/>
      <c r="HBR44" s="381"/>
      <c r="HBS44" s="381"/>
      <c r="HBT44" s="381"/>
      <c r="HBU44" s="381"/>
      <c r="HBV44" s="381"/>
      <c r="HBW44" s="381"/>
      <c r="HBX44" s="381"/>
      <c r="HBY44" s="381"/>
      <c r="HBZ44" s="381"/>
      <c r="HCA44" s="381"/>
      <c r="HCB44" s="381"/>
      <c r="HCC44" s="381"/>
      <c r="HCD44" s="381"/>
      <c r="HCE44" s="381"/>
      <c r="HCF44" s="381"/>
      <c r="HCG44" s="381"/>
      <c r="HCH44" s="381"/>
      <c r="HCI44" s="381"/>
      <c r="HCJ44" s="381"/>
      <c r="HCK44" s="381"/>
      <c r="HCL44" s="381"/>
      <c r="HCM44" s="381"/>
      <c r="HCN44" s="381"/>
      <c r="HCO44" s="381"/>
      <c r="HCP44" s="381"/>
      <c r="HCQ44" s="381"/>
      <c r="HCR44" s="381"/>
      <c r="HCS44" s="381"/>
      <c r="HCT44" s="381"/>
      <c r="HCU44" s="381"/>
      <c r="HCV44" s="381"/>
      <c r="HCW44" s="381"/>
      <c r="HCX44" s="381"/>
      <c r="HCY44" s="381"/>
      <c r="HCZ44" s="381"/>
      <c r="HDA44" s="381"/>
      <c r="HDB44" s="381"/>
      <c r="HDC44" s="381"/>
      <c r="HDD44" s="381"/>
      <c r="HDE44" s="381"/>
      <c r="HDF44" s="381"/>
      <c r="HDG44" s="381"/>
      <c r="HDH44" s="381"/>
      <c r="HDI44" s="381"/>
      <c r="HDJ44" s="381"/>
      <c r="HDK44" s="381"/>
      <c r="HDL44" s="381"/>
      <c r="HDM44" s="381"/>
      <c r="HDN44" s="381"/>
      <c r="HDO44" s="381"/>
      <c r="HDP44" s="381"/>
      <c r="HDQ44" s="381"/>
      <c r="HDR44" s="381"/>
      <c r="HDS44" s="381"/>
      <c r="HDT44" s="381"/>
      <c r="HDU44" s="381"/>
      <c r="HDV44" s="381"/>
      <c r="HDW44" s="381"/>
      <c r="HDX44" s="381"/>
      <c r="HDY44" s="381"/>
      <c r="HDZ44" s="381"/>
      <c r="HEA44" s="381"/>
      <c r="HEB44" s="381"/>
      <c r="HEC44" s="381"/>
      <c r="HED44" s="381"/>
      <c r="HEE44" s="381"/>
      <c r="HEF44" s="381"/>
      <c r="HEG44" s="381"/>
      <c r="HEH44" s="381"/>
      <c r="HEI44" s="381"/>
      <c r="HEJ44" s="381"/>
      <c r="HEK44" s="381"/>
      <c r="HEL44" s="381"/>
      <c r="HEM44" s="381"/>
      <c r="HEN44" s="381"/>
      <c r="HEO44" s="381"/>
      <c r="HEP44" s="381"/>
      <c r="HEQ44" s="381"/>
      <c r="HER44" s="381"/>
      <c r="HES44" s="381"/>
      <c r="HET44" s="381"/>
      <c r="HEU44" s="381"/>
      <c r="HEV44" s="381"/>
      <c r="HEW44" s="381"/>
      <c r="HEX44" s="381"/>
      <c r="HEY44" s="381"/>
      <c r="HEZ44" s="381"/>
      <c r="HFA44" s="381"/>
      <c r="HFB44" s="381"/>
      <c r="HFC44" s="381"/>
      <c r="HFD44" s="381"/>
      <c r="HFE44" s="381"/>
      <c r="HFF44" s="381"/>
      <c r="HFG44" s="381"/>
      <c r="HFH44" s="381"/>
      <c r="HFI44" s="381"/>
      <c r="HFJ44" s="381"/>
      <c r="HFK44" s="381"/>
      <c r="HFL44" s="381"/>
      <c r="HFM44" s="381"/>
      <c r="HFN44" s="381"/>
      <c r="HFO44" s="381"/>
      <c r="HFP44" s="381"/>
      <c r="HFQ44" s="381"/>
      <c r="HFR44" s="381"/>
      <c r="HFS44" s="381"/>
      <c r="HFT44" s="381"/>
      <c r="HFU44" s="381"/>
      <c r="HFV44" s="381"/>
      <c r="HFW44" s="381"/>
      <c r="HFX44" s="381"/>
      <c r="HFY44" s="381"/>
      <c r="HFZ44" s="381"/>
      <c r="HGA44" s="381"/>
      <c r="HGB44" s="381"/>
      <c r="HGC44" s="381"/>
      <c r="HGD44" s="381"/>
      <c r="HGE44" s="381"/>
      <c r="HGF44" s="381"/>
      <c r="HGG44" s="381"/>
      <c r="HGH44" s="381"/>
      <c r="HGI44" s="381"/>
      <c r="HGJ44" s="381"/>
      <c r="HGK44" s="381"/>
      <c r="HGL44" s="381"/>
      <c r="HGM44" s="381"/>
      <c r="HGN44" s="381"/>
      <c r="HGO44" s="381"/>
      <c r="HGP44" s="381"/>
      <c r="HGQ44" s="381"/>
      <c r="HGR44" s="381"/>
      <c r="HGS44" s="381"/>
      <c r="HGT44" s="381"/>
      <c r="HGU44" s="381"/>
      <c r="HGV44" s="381"/>
      <c r="HGW44" s="381"/>
      <c r="HGX44" s="381"/>
      <c r="HGY44" s="381"/>
      <c r="HGZ44" s="381"/>
      <c r="HHA44" s="381"/>
      <c r="HHB44" s="381"/>
      <c r="HHC44" s="381"/>
      <c r="HHD44" s="381"/>
      <c r="HHE44" s="381"/>
      <c r="HHF44" s="381"/>
      <c r="HHG44" s="381"/>
      <c r="HHH44" s="381"/>
      <c r="HHI44" s="381"/>
      <c r="HHJ44" s="381"/>
      <c r="HHK44" s="381"/>
      <c r="HHL44" s="381"/>
      <c r="HHM44" s="381"/>
      <c r="HHN44" s="381"/>
      <c r="HHO44" s="381"/>
      <c r="HHP44" s="381"/>
      <c r="HHQ44" s="381"/>
      <c r="HHR44" s="381"/>
      <c r="HHS44" s="381"/>
      <c r="HHT44" s="381"/>
      <c r="HHU44" s="381"/>
      <c r="HHV44" s="381"/>
      <c r="HHW44" s="381"/>
      <c r="HHX44" s="381"/>
      <c r="HHY44" s="381"/>
      <c r="HHZ44" s="381"/>
      <c r="HIA44" s="381"/>
      <c r="HIB44" s="381"/>
      <c r="HIC44" s="381"/>
      <c r="HID44" s="381"/>
      <c r="HIE44" s="381"/>
      <c r="HIF44" s="381"/>
      <c r="HIG44" s="381"/>
      <c r="HIH44" s="381"/>
      <c r="HII44" s="381"/>
      <c r="HIJ44" s="381"/>
      <c r="HIK44" s="381"/>
      <c r="HIL44" s="381"/>
      <c r="HIM44" s="381"/>
      <c r="HIN44" s="381"/>
      <c r="HIO44" s="381"/>
      <c r="HIP44" s="381"/>
      <c r="HIQ44" s="381"/>
      <c r="HIR44" s="381"/>
      <c r="HIS44" s="381"/>
      <c r="HIT44" s="381"/>
      <c r="HIU44" s="381"/>
      <c r="HIV44" s="381"/>
      <c r="HIW44" s="381"/>
      <c r="HIX44" s="381"/>
      <c r="HIY44" s="381"/>
      <c r="HIZ44" s="381"/>
      <c r="HJA44" s="381"/>
      <c r="HJB44" s="381"/>
      <c r="HJC44" s="381"/>
      <c r="HJD44" s="381"/>
      <c r="HJE44" s="381"/>
      <c r="HJF44" s="381"/>
      <c r="HJG44" s="381"/>
      <c r="HJH44" s="381"/>
      <c r="HJI44" s="381"/>
      <c r="HJJ44" s="381"/>
      <c r="HJK44" s="381"/>
      <c r="HJL44" s="381"/>
      <c r="HJM44" s="381"/>
      <c r="HJN44" s="381"/>
      <c r="HJO44" s="381"/>
      <c r="HJP44" s="381"/>
      <c r="HJQ44" s="381"/>
      <c r="HJR44" s="381"/>
      <c r="HJS44" s="381"/>
      <c r="HJT44" s="381"/>
      <c r="HJU44" s="381"/>
      <c r="HJV44" s="381"/>
      <c r="HJW44" s="381"/>
      <c r="HJX44" s="381"/>
      <c r="HJY44" s="381"/>
      <c r="HJZ44" s="381"/>
      <c r="HKA44" s="381"/>
      <c r="HKB44" s="381"/>
      <c r="HKC44" s="381"/>
      <c r="HKD44" s="381"/>
      <c r="HKE44" s="381"/>
      <c r="HKF44" s="381"/>
      <c r="HKG44" s="381"/>
      <c r="HKH44" s="381"/>
      <c r="HKI44" s="381"/>
      <c r="HKJ44" s="381"/>
      <c r="HKK44" s="381"/>
      <c r="HKL44" s="381"/>
      <c r="HKM44" s="381"/>
      <c r="HKN44" s="381"/>
      <c r="HKO44" s="381"/>
      <c r="HKP44" s="381"/>
      <c r="HKQ44" s="381"/>
      <c r="HKR44" s="381"/>
      <c r="HKS44" s="381"/>
      <c r="HKT44" s="381"/>
      <c r="HKU44" s="381"/>
      <c r="HKV44" s="381"/>
      <c r="HKW44" s="381"/>
      <c r="HKX44" s="381"/>
      <c r="HKY44" s="381"/>
      <c r="HKZ44" s="381"/>
      <c r="HLA44" s="381"/>
      <c r="HLB44" s="381"/>
      <c r="HLC44" s="381"/>
      <c r="HLD44" s="381"/>
      <c r="HLE44" s="381"/>
      <c r="HLF44" s="381"/>
      <c r="HLG44" s="381"/>
      <c r="HLH44" s="381"/>
      <c r="HLI44" s="381"/>
      <c r="HLJ44" s="381"/>
      <c r="HLK44" s="381"/>
      <c r="HLL44" s="381"/>
      <c r="HLM44" s="381"/>
      <c r="HLN44" s="381"/>
      <c r="HLO44" s="381"/>
      <c r="HLP44" s="381"/>
      <c r="HLQ44" s="381"/>
      <c r="HLR44" s="381"/>
      <c r="HLS44" s="381"/>
      <c r="HLT44" s="381"/>
      <c r="HLU44" s="381"/>
      <c r="HLV44" s="381"/>
      <c r="HLW44" s="381"/>
      <c r="HLX44" s="381"/>
      <c r="HLY44" s="381"/>
      <c r="HLZ44" s="381"/>
      <c r="HMA44" s="381"/>
      <c r="HMB44" s="381"/>
      <c r="HMC44" s="381"/>
      <c r="HMD44" s="381"/>
      <c r="HME44" s="381"/>
      <c r="HMF44" s="381"/>
      <c r="HMG44" s="381"/>
      <c r="HMH44" s="381"/>
      <c r="HMI44" s="381"/>
      <c r="HMJ44" s="381"/>
      <c r="HMK44" s="381"/>
      <c r="HML44" s="381"/>
      <c r="HMM44" s="381"/>
      <c r="HMN44" s="381"/>
      <c r="HMO44" s="381"/>
      <c r="HMP44" s="381"/>
      <c r="HMQ44" s="381"/>
      <c r="HMR44" s="381"/>
      <c r="HMS44" s="381"/>
      <c r="HMT44" s="381"/>
      <c r="HMU44" s="381"/>
      <c r="HMV44" s="381"/>
      <c r="HMW44" s="381"/>
      <c r="HMX44" s="381"/>
      <c r="HMY44" s="381"/>
      <c r="HMZ44" s="381"/>
      <c r="HNA44" s="381"/>
      <c r="HNB44" s="381"/>
      <c r="HNC44" s="381"/>
      <c r="HND44" s="381"/>
      <c r="HNE44" s="381"/>
      <c r="HNF44" s="381"/>
      <c r="HNG44" s="381"/>
      <c r="HNH44" s="381"/>
      <c r="HNI44" s="381"/>
      <c r="HNJ44" s="381"/>
      <c r="HNK44" s="381"/>
      <c r="HNL44" s="381"/>
      <c r="HNM44" s="381"/>
      <c r="HNN44" s="381"/>
      <c r="HNO44" s="381"/>
      <c r="HNP44" s="381"/>
      <c r="HNQ44" s="381"/>
      <c r="HNR44" s="381"/>
      <c r="HNS44" s="381"/>
      <c r="HNT44" s="381"/>
      <c r="HNU44" s="381"/>
      <c r="HNV44" s="381"/>
      <c r="HNW44" s="381"/>
      <c r="HNX44" s="381"/>
      <c r="HNY44" s="381"/>
      <c r="HNZ44" s="381"/>
      <c r="HOA44" s="381"/>
      <c r="HOB44" s="381"/>
      <c r="HOC44" s="381"/>
      <c r="HOD44" s="381"/>
      <c r="HOE44" s="381"/>
      <c r="HOF44" s="381"/>
      <c r="HOG44" s="381"/>
      <c r="HOH44" s="381"/>
      <c r="HOI44" s="381"/>
      <c r="HOJ44" s="381"/>
      <c r="HOK44" s="381"/>
      <c r="HOL44" s="381"/>
      <c r="HOM44" s="381"/>
      <c r="HON44" s="381"/>
      <c r="HOO44" s="381"/>
      <c r="HOP44" s="381"/>
      <c r="HOQ44" s="381"/>
      <c r="HOR44" s="381"/>
      <c r="HOS44" s="381"/>
      <c r="HOT44" s="381"/>
      <c r="HOU44" s="381"/>
      <c r="HOV44" s="381"/>
      <c r="HOW44" s="381"/>
      <c r="HOX44" s="381"/>
      <c r="HOY44" s="381"/>
      <c r="HOZ44" s="381"/>
      <c r="HPA44" s="381"/>
      <c r="HPB44" s="381"/>
      <c r="HPC44" s="381"/>
      <c r="HPD44" s="381"/>
      <c r="HPE44" s="381"/>
      <c r="HPF44" s="381"/>
      <c r="HPG44" s="381"/>
      <c r="HPH44" s="381"/>
      <c r="HPI44" s="381"/>
      <c r="HPJ44" s="381"/>
      <c r="HPK44" s="381"/>
      <c r="HPL44" s="381"/>
      <c r="HPM44" s="381"/>
      <c r="HPN44" s="381"/>
      <c r="HPO44" s="381"/>
      <c r="HPP44" s="381"/>
      <c r="HPQ44" s="381"/>
      <c r="HPR44" s="381"/>
      <c r="HPS44" s="381"/>
      <c r="HPT44" s="381"/>
      <c r="HPU44" s="381"/>
      <c r="HPV44" s="381"/>
      <c r="HPW44" s="381"/>
      <c r="HPX44" s="381"/>
      <c r="HPY44" s="381"/>
      <c r="HPZ44" s="381"/>
      <c r="HQA44" s="381"/>
      <c r="HQB44" s="381"/>
      <c r="HQC44" s="381"/>
      <c r="HQD44" s="381"/>
      <c r="HQE44" s="381"/>
      <c r="HQF44" s="381"/>
      <c r="HQG44" s="381"/>
      <c r="HQH44" s="381"/>
      <c r="HQI44" s="381"/>
      <c r="HQJ44" s="381"/>
      <c r="HQK44" s="381"/>
      <c r="HQL44" s="381"/>
      <c r="HQM44" s="381"/>
      <c r="HQN44" s="381"/>
      <c r="HQO44" s="381"/>
      <c r="HQP44" s="381"/>
      <c r="HQQ44" s="381"/>
      <c r="HQR44" s="381"/>
      <c r="HQS44" s="381"/>
      <c r="HQT44" s="381"/>
      <c r="HQU44" s="381"/>
      <c r="HQV44" s="381"/>
      <c r="HQW44" s="381"/>
      <c r="HQX44" s="381"/>
      <c r="HQY44" s="381"/>
      <c r="HQZ44" s="381"/>
      <c r="HRA44" s="381"/>
      <c r="HRB44" s="381"/>
      <c r="HRC44" s="381"/>
      <c r="HRD44" s="381"/>
      <c r="HRE44" s="381"/>
      <c r="HRF44" s="381"/>
      <c r="HRG44" s="381"/>
      <c r="HRH44" s="381"/>
      <c r="HRI44" s="381"/>
      <c r="HRJ44" s="381"/>
      <c r="HRK44" s="381"/>
      <c r="HRL44" s="381"/>
      <c r="HRM44" s="381"/>
      <c r="HRN44" s="381"/>
      <c r="HRO44" s="381"/>
      <c r="HRP44" s="381"/>
      <c r="HRQ44" s="381"/>
      <c r="HRR44" s="381"/>
      <c r="HRS44" s="381"/>
      <c r="HRT44" s="381"/>
      <c r="HRU44" s="381"/>
      <c r="HRV44" s="381"/>
      <c r="HRW44" s="381"/>
      <c r="HRX44" s="381"/>
      <c r="HRY44" s="381"/>
      <c r="HRZ44" s="381"/>
      <c r="HSA44" s="381"/>
      <c r="HSB44" s="381"/>
      <c r="HSC44" s="381"/>
      <c r="HSD44" s="381"/>
      <c r="HSE44" s="381"/>
      <c r="HSF44" s="381"/>
      <c r="HSG44" s="381"/>
      <c r="HSH44" s="381"/>
      <c r="HSI44" s="381"/>
      <c r="HSJ44" s="381"/>
      <c r="HSK44" s="381"/>
      <c r="HSL44" s="381"/>
      <c r="HSM44" s="381"/>
      <c r="HSN44" s="381"/>
      <c r="HSO44" s="381"/>
      <c r="HSP44" s="381"/>
      <c r="HSQ44" s="381"/>
      <c r="HSR44" s="381"/>
      <c r="HSS44" s="381"/>
      <c r="HST44" s="381"/>
      <c r="HSU44" s="381"/>
      <c r="HSV44" s="381"/>
      <c r="HSW44" s="381"/>
      <c r="HSX44" s="381"/>
      <c r="HSY44" s="381"/>
      <c r="HSZ44" s="381"/>
      <c r="HTA44" s="381"/>
      <c r="HTB44" s="381"/>
      <c r="HTC44" s="381"/>
      <c r="HTD44" s="381"/>
      <c r="HTE44" s="381"/>
      <c r="HTF44" s="381"/>
      <c r="HTG44" s="381"/>
      <c r="HTH44" s="381"/>
      <c r="HTI44" s="381"/>
      <c r="HTJ44" s="381"/>
      <c r="HTK44" s="381"/>
      <c r="HTL44" s="381"/>
      <c r="HTM44" s="381"/>
      <c r="HTN44" s="381"/>
      <c r="HTO44" s="381"/>
      <c r="HTP44" s="381"/>
      <c r="HTQ44" s="381"/>
      <c r="HTR44" s="381"/>
      <c r="HTS44" s="381"/>
      <c r="HTT44" s="381"/>
      <c r="HTU44" s="381"/>
      <c r="HTV44" s="381"/>
      <c r="HTW44" s="381"/>
      <c r="HTX44" s="381"/>
      <c r="HTY44" s="381"/>
      <c r="HTZ44" s="381"/>
      <c r="HUA44" s="381"/>
      <c r="HUB44" s="381"/>
      <c r="HUC44" s="381"/>
      <c r="HUD44" s="381"/>
      <c r="HUE44" s="381"/>
      <c r="HUF44" s="381"/>
      <c r="HUG44" s="381"/>
      <c r="HUH44" s="381"/>
      <c r="HUI44" s="381"/>
      <c r="HUJ44" s="381"/>
      <c r="HUK44" s="381"/>
      <c r="HUL44" s="381"/>
      <c r="HUM44" s="381"/>
      <c r="HUN44" s="381"/>
      <c r="HUO44" s="381"/>
      <c r="HUP44" s="381"/>
      <c r="HUQ44" s="381"/>
      <c r="HUR44" s="381"/>
      <c r="HUS44" s="381"/>
      <c r="HUT44" s="381"/>
      <c r="HUU44" s="381"/>
      <c r="HUV44" s="381"/>
      <c r="HUW44" s="381"/>
      <c r="HUX44" s="381"/>
      <c r="HUY44" s="381"/>
      <c r="HUZ44" s="381"/>
      <c r="HVA44" s="381"/>
      <c r="HVB44" s="381"/>
      <c r="HVC44" s="381"/>
      <c r="HVD44" s="381"/>
      <c r="HVE44" s="381"/>
      <c r="HVF44" s="381"/>
      <c r="HVG44" s="381"/>
      <c r="HVH44" s="381"/>
      <c r="HVI44" s="381"/>
      <c r="HVJ44" s="381"/>
      <c r="HVK44" s="381"/>
      <c r="HVL44" s="381"/>
      <c r="HVM44" s="381"/>
      <c r="HVN44" s="381"/>
      <c r="HVO44" s="381"/>
      <c r="HVP44" s="381"/>
      <c r="HVQ44" s="381"/>
      <c r="HVR44" s="381"/>
      <c r="HVS44" s="381"/>
      <c r="HVT44" s="381"/>
      <c r="HVU44" s="381"/>
      <c r="HVV44" s="381"/>
      <c r="HVW44" s="381"/>
      <c r="HVX44" s="381"/>
      <c r="HVY44" s="381"/>
      <c r="HVZ44" s="381"/>
      <c r="HWA44" s="381"/>
      <c r="HWB44" s="381"/>
      <c r="HWC44" s="381"/>
      <c r="HWD44" s="381"/>
      <c r="HWE44" s="381"/>
      <c r="HWF44" s="381"/>
      <c r="HWG44" s="381"/>
      <c r="HWH44" s="381"/>
      <c r="HWI44" s="381"/>
      <c r="HWJ44" s="381"/>
      <c r="HWK44" s="381"/>
      <c r="HWL44" s="381"/>
      <c r="HWM44" s="381"/>
      <c r="HWN44" s="381"/>
      <c r="HWO44" s="381"/>
      <c r="HWP44" s="381"/>
      <c r="HWQ44" s="381"/>
      <c r="HWR44" s="381"/>
      <c r="HWS44" s="381"/>
      <c r="HWT44" s="381"/>
      <c r="HWU44" s="381"/>
      <c r="HWV44" s="381"/>
      <c r="HWW44" s="381"/>
      <c r="HWX44" s="381"/>
      <c r="HWY44" s="381"/>
      <c r="HWZ44" s="381"/>
      <c r="HXA44" s="381"/>
      <c r="HXB44" s="381"/>
      <c r="HXC44" s="381"/>
      <c r="HXD44" s="381"/>
      <c r="HXE44" s="381"/>
      <c r="HXF44" s="381"/>
      <c r="HXG44" s="381"/>
      <c r="HXH44" s="381"/>
      <c r="HXI44" s="381"/>
      <c r="HXJ44" s="381"/>
      <c r="HXK44" s="381"/>
      <c r="HXL44" s="381"/>
      <c r="HXM44" s="381"/>
      <c r="HXN44" s="381"/>
      <c r="HXO44" s="381"/>
      <c r="HXP44" s="381"/>
      <c r="HXQ44" s="381"/>
      <c r="HXR44" s="381"/>
      <c r="HXS44" s="381"/>
      <c r="HXT44" s="381"/>
      <c r="HXU44" s="381"/>
      <c r="HXV44" s="381"/>
      <c r="HXW44" s="381"/>
      <c r="HXX44" s="381"/>
      <c r="HXY44" s="381"/>
      <c r="HXZ44" s="381"/>
      <c r="HYA44" s="381"/>
      <c r="HYB44" s="381"/>
      <c r="HYC44" s="381"/>
      <c r="HYD44" s="381"/>
      <c r="HYE44" s="381"/>
      <c r="HYF44" s="381"/>
      <c r="HYG44" s="381"/>
      <c r="HYH44" s="381"/>
      <c r="HYI44" s="381"/>
      <c r="HYJ44" s="381"/>
      <c r="HYK44" s="381"/>
      <c r="HYL44" s="381"/>
      <c r="HYM44" s="381"/>
      <c r="HYN44" s="381"/>
      <c r="HYO44" s="381"/>
      <c r="HYP44" s="381"/>
      <c r="HYQ44" s="381"/>
      <c r="HYR44" s="381"/>
      <c r="HYS44" s="381"/>
      <c r="HYT44" s="381"/>
      <c r="HYU44" s="381"/>
      <c r="HYV44" s="381"/>
      <c r="HYW44" s="381"/>
      <c r="HYX44" s="381"/>
      <c r="HYY44" s="381"/>
      <c r="HYZ44" s="381"/>
      <c r="HZA44" s="381"/>
      <c r="HZB44" s="381"/>
      <c r="HZC44" s="381"/>
      <c r="HZD44" s="381"/>
      <c r="HZE44" s="381"/>
      <c r="HZF44" s="381"/>
      <c r="HZG44" s="381"/>
      <c r="HZH44" s="381"/>
      <c r="HZI44" s="381"/>
      <c r="HZJ44" s="381"/>
      <c r="HZK44" s="381"/>
      <c r="HZL44" s="381"/>
      <c r="HZM44" s="381"/>
      <c r="HZN44" s="381"/>
      <c r="HZO44" s="381"/>
      <c r="HZP44" s="381"/>
      <c r="HZQ44" s="381"/>
      <c r="HZR44" s="381"/>
      <c r="HZS44" s="381"/>
      <c r="HZT44" s="381"/>
      <c r="HZU44" s="381"/>
      <c r="HZV44" s="381"/>
      <c r="HZW44" s="381"/>
      <c r="HZX44" s="381"/>
      <c r="HZY44" s="381"/>
      <c r="HZZ44" s="381"/>
      <c r="IAA44" s="381"/>
      <c r="IAB44" s="381"/>
      <c r="IAC44" s="381"/>
      <c r="IAD44" s="381"/>
      <c r="IAE44" s="381"/>
      <c r="IAF44" s="381"/>
      <c r="IAG44" s="381"/>
      <c r="IAH44" s="381"/>
      <c r="IAI44" s="381"/>
      <c r="IAJ44" s="381"/>
      <c r="IAK44" s="381"/>
      <c r="IAL44" s="381"/>
      <c r="IAM44" s="381"/>
      <c r="IAN44" s="381"/>
      <c r="IAO44" s="381"/>
      <c r="IAP44" s="381"/>
      <c r="IAQ44" s="381"/>
      <c r="IAR44" s="381"/>
      <c r="IAS44" s="381"/>
      <c r="IAT44" s="381"/>
      <c r="IAU44" s="381"/>
      <c r="IAV44" s="381"/>
      <c r="IAW44" s="381"/>
      <c r="IAX44" s="381"/>
      <c r="IAY44" s="381"/>
      <c r="IAZ44" s="381"/>
      <c r="IBA44" s="381"/>
      <c r="IBB44" s="381"/>
      <c r="IBC44" s="381"/>
      <c r="IBD44" s="381"/>
      <c r="IBE44" s="381"/>
      <c r="IBF44" s="381"/>
      <c r="IBG44" s="381"/>
      <c r="IBH44" s="381"/>
      <c r="IBI44" s="381"/>
      <c r="IBJ44" s="381"/>
      <c r="IBK44" s="381"/>
      <c r="IBL44" s="381"/>
      <c r="IBM44" s="381"/>
      <c r="IBN44" s="381"/>
      <c r="IBO44" s="381"/>
      <c r="IBP44" s="381"/>
      <c r="IBQ44" s="381"/>
      <c r="IBR44" s="381"/>
      <c r="IBS44" s="381"/>
      <c r="IBT44" s="381"/>
      <c r="IBU44" s="381"/>
      <c r="IBV44" s="381"/>
      <c r="IBW44" s="381"/>
      <c r="IBX44" s="381"/>
      <c r="IBY44" s="381"/>
      <c r="IBZ44" s="381"/>
      <c r="ICA44" s="381"/>
      <c r="ICB44" s="381"/>
      <c r="ICC44" s="381"/>
      <c r="ICD44" s="381"/>
      <c r="ICE44" s="381"/>
      <c r="ICF44" s="381"/>
      <c r="ICG44" s="381"/>
      <c r="ICH44" s="381"/>
      <c r="ICI44" s="381"/>
      <c r="ICJ44" s="381"/>
      <c r="ICK44" s="381"/>
      <c r="ICL44" s="381"/>
      <c r="ICM44" s="381"/>
      <c r="ICN44" s="381"/>
      <c r="ICO44" s="381"/>
      <c r="ICP44" s="381"/>
      <c r="ICQ44" s="381"/>
      <c r="ICR44" s="381"/>
      <c r="ICS44" s="381"/>
      <c r="ICT44" s="381"/>
      <c r="ICU44" s="381"/>
      <c r="ICV44" s="381"/>
      <c r="ICW44" s="381"/>
      <c r="ICX44" s="381"/>
      <c r="ICY44" s="381"/>
      <c r="ICZ44" s="381"/>
      <c r="IDA44" s="381"/>
      <c r="IDB44" s="381"/>
      <c r="IDC44" s="381"/>
      <c r="IDD44" s="381"/>
      <c r="IDE44" s="381"/>
      <c r="IDF44" s="381"/>
      <c r="IDG44" s="381"/>
      <c r="IDH44" s="381"/>
      <c r="IDI44" s="381"/>
      <c r="IDJ44" s="381"/>
      <c r="IDK44" s="381"/>
      <c r="IDL44" s="381"/>
      <c r="IDM44" s="381"/>
      <c r="IDN44" s="381"/>
      <c r="IDO44" s="381"/>
      <c r="IDP44" s="381"/>
      <c r="IDQ44" s="381"/>
      <c r="IDR44" s="381"/>
      <c r="IDS44" s="381"/>
      <c r="IDT44" s="381"/>
      <c r="IDU44" s="381"/>
      <c r="IDV44" s="381"/>
      <c r="IDW44" s="381"/>
      <c r="IDX44" s="381"/>
      <c r="IDY44" s="381"/>
      <c r="IDZ44" s="381"/>
      <c r="IEA44" s="381"/>
      <c r="IEB44" s="381"/>
      <c r="IEC44" s="381"/>
      <c r="IED44" s="381"/>
      <c r="IEE44" s="381"/>
      <c r="IEF44" s="381"/>
      <c r="IEG44" s="381"/>
      <c r="IEH44" s="381"/>
      <c r="IEI44" s="381"/>
      <c r="IEJ44" s="381"/>
      <c r="IEK44" s="381"/>
      <c r="IEL44" s="381"/>
      <c r="IEM44" s="381"/>
      <c r="IEN44" s="381"/>
      <c r="IEO44" s="381"/>
      <c r="IEP44" s="381"/>
      <c r="IEQ44" s="381"/>
      <c r="IER44" s="381"/>
      <c r="IES44" s="381"/>
      <c r="IET44" s="381"/>
      <c r="IEU44" s="381"/>
      <c r="IEV44" s="381"/>
      <c r="IEW44" s="381"/>
      <c r="IEX44" s="381"/>
      <c r="IEY44" s="381"/>
      <c r="IEZ44" s="381"/>
      <c r="IFA44" s="381"/>
      <c r="IFB44" s="381"/>
      <c r="IFC44" s="381"/>
      <c r="IFD44" s="381"/>
      <c r="IFE44" s="381"/>
      <c r="IFF44" s="381"/>
      <c r="IFG44" s="381"/>
      <c r="IFH44" s="381"/>
      <c r="IFI44" s="381"/>
      <c r="IFJ44" s="381"/>
      <c r="IFK44" s="381"/>
      <c r="IFL44" s="381"/>
      <c r="IFM44" s="381"/>
      <c r="IFN44" s="381"/>
      <c r="IFO44" s="381"/>
      <c r="IFP44" s="381"/>
      <c r="IFQ44" s="381"/>
      <c r="IFR44" s="381"/>
      <c r="IFS44" s="381"/>
      <c r="IFT44" s="381"/>
      <c r="IFU44" s="381"/>
      <c r="IFV44" s="381"/>
      <c r="IFW44" s="381"/>
      <c r="IFX44" s="381"/>
      <c r="IFY44" s="381"/>
      <c r="IFZ44" s="381"/>
      <c r="IGA44" s="381"/>
      <c r="IGB44" s="381"/>
      <c r="IGC44" s="381"/>
      <c r="IGD44" s="381"/>
      <c r="IGE44" s="381"/>
      <c r="IGF44" s="381"/>
      <c r="IGG44" s="381"/>
      <c r="IGH44" s="381"/>
      <c r="IGI44" s="381"/>
      <c r="IGJ44" s="381"/>
      <c r="IGK44" s="381"/>
      <c r="IGL44" s="381"/>
      <c r="IGM44" s="381"/>
      <c r="IGN44" s="381"/>
      <c r="IGO44" s="381"/>
      <c r="IGP44" s="381"/>
      <c r="IGQ44" s="381"/>
      <c r="IGR44" s="381"/>
      <c r="IGS44" s="381"/>
      <c r="IGT44" s="381"/>
      <c r="IGU44" s="381"/>
      <c r="IGV44" s="381"/>
      <c r="IGW44" s="381"/>
      <c r="IGX44" s="381"/>
      <c r="IGY44" s="381"/>
      <c r="IGZ44" s="381"/>
      <c r="IHA44" s="381"/>
      <c r="IHB44" s="381"/>
      <c r="IHC44" s="381"/>
      <c r="IHD44" s="381"/>
      <c r="IHE44" s="381"/>
      <c r="IHF44" s="381"/>
      <c r="IHG44" s="381"/>
      <c r="IHH44" s="381"/>
      <c r="IHI44" s="381"/>
      <c r="IHJ44" s="381"/>
      <c r="IHK44" s="381"/>
      <c r="IHL44" s="381"/>
      <c r="IHM44" s="381"/>
      <c r="IHN44" s="381"/>
      <c r="IHO44" s="381"/>
      <c r="IHP44" s="381"/>
      <c r="IHQ44" s="381"/>
      <c r="IHR44" s="381"/>
      <c r="IHS44" s="381"/>
      <c r="IHT44" s="381"/>
      <c r="IHU44" s="381"/>
      <c r="IHV44" s="381"/>
      <c r="IHW44" s="381"/>
      <c r="IHX44" s="381"/>
      <c r="IHY44" s="381"/>
      <c r="IHZ44" s="381"/>
      <c r="IIA44" s="381"/>
      <c r="IIB44" s="381"/>
      <c r="IIC44" s="381"/>
      <c r="IID44" s="381"/>
      <c r="IIE44" s="381"/>
      <c r="IIF44" s="381"/>
      <c r="IIG44" s="381"/>
      <c r="IIH44" s="381"/>
      <c r="III44" s="381"/>
      <c r="IIJ44" s="381"/>
      <c r="IIK44" s="381"/>
      <c r="IIL44" s="381"/>
      <c r="IIM44" s="381"/>
      <c r="IIN44" s="381"/>
      <c r="IIO44" s="381"/>
      <c r="IIP44" s="381"/>
      <c r="IIQ44" s="381"/>
      <c r="IIR44" s="381"/>
      <c r="IIS44" s="381"/>
      <c r="IIT44" s="381"/>
      <c r="IIU44" s="381"/>
      <c r="IIV44" s="381"/>
      <c r="IIW44" s="381"/>
      <c r="IIX44" s="381"/>
      <c r="IIY44" s="381"/>
      <c r="IIZ44" s="381"/>
      <c r="IJA44" s="381"/>
      <c r="IJB44" s="381"/>
      <c r="IJC44" s="381"/>
      <c r="IJD44" s="381"/>
      <c r="IJE44" s="381"/>
      <c r="IJF44" s="381"/>
      <c r="IJG44" s="381"/>
      <c r="IJH44" s="381"/>
      <c r="IJI44" s="381"/>
      <c r="IJJ44" s="381"/>
      <c r="IJK44" s="381"/>
      <c r="IJL44" s="381"/>
      <c r="IJM44" s="381"/>
      <c r="IJN44" s="381"/>
      <c r="IJO44" s="381"/>
      <c r="IJP44" s="381"/>
      <c r="IJQ44" s="381"/>
      <c r="IJR44" s="381"/>
      <c r="IJS44" s="381"/>
      <c r="IJT44" s="381"/>
      <c r="IJU44" s="381"/>
      <c r="IJV44" s="381"/>
      <c r="IJW44" s="381"/>
      <c r="IJX44" s="381"/>
      <c r="IJY44" s="381"/>
      <c r="IJZ44" s="381"/>
      <c r="IKA44" s="381"/>
      <c r="IKB44" s="381"/>
      <c r="IKC44" s="381"/>
      <c r="IKD44" s="381"/>
      <c r="IKE44" s="381"/>
      <c r="IKF44" s="381"/>
      <c r="IKG44" s="381"/>
      <c r="IKH44" s="381"/>
      <c r="IKI44" s="381"/>
      <c r="IKJ44" s="381"/>
      <c r="IKK44" s="381"/>
      <c r="IKL44" s="381"/>
      <c r="IKM44" s="381"/>
      <c r="IKN44" s="381"/>
      <c r="IKO44" s="381"/>
      <c r="IKP44" s="381"/>
      <c r="IKQ44" s="381"/>
      <c r="IKR44" s="381"/>
      <c r="IKS44" s="381"/>
      <c r="IKT44" s="381"/>
      <c r="IKU44" s="381"/>
      <c r="IKV44" s="381"/>
      <c r="IKW44" s="381"/>
      <c r="IKX44" s="381"/>
      <c r="IKY44" s="381"/>
      <c r="IKZ44" s="381"/>
      <c r="ILA44" s="381"/>
      <c r="ILB44" s="381"/>
      <c r="ILC44" s="381"/>
      <c r="ILD44" s="381"/>
      <c r="ILE44" s="381"/>
      <c r="ILF44" s="381"/>
      <c r="ILG44" s="381"/>
      <c r="ILH44" s="381"/>
      <c r="ILI44" s="381"/>
      <c r="ILJ44" s="381"/>
      <c r="ILK44" s="381"/>
      <c r="ILL44" s="381"/>
      <c r="ILM44" s="381"/>
      <c r="ILN44" s="381"/>
      <c r="ILO44" s="381"/>
      <c r="ILP44" s="381"/>
      <c r="ILQ44" s="381"/>
      <c r="ILR44" s="381"/>
      <c r="ILS44" s="381"/>
      <c r="ILT44" s="381"/>
      <c r="ILU44" s="381"/>
      <c r="ILV44" s="381"/>
      <c r="ILW44" s="381"/>
      <c r="ILX44" s="381"/>
      <c r="ILY44" s="381"/>
      <c r="ILZ44" s="381"/>
      <c r="IMA44" s="381"/>
      <c r="IMB44" s="381"/>
      <c r="IMC44" s="381"/>
      <c r="IMD44" s="381"/>
      <c r="IME44" s="381"/>
      <c r="IMF44" s="381"/>
      <c r="IMG44" s="381"/>
      <c r="IMH44" s="381"/>
      <c r="IMI44" s="381"/>
      <c r="IMJ44" s="381"/>
      <c r="IMK44" s="381"/>
      <c r="IML44" s="381"/>
      <c r="IMM44" s="381"/>
      <c r="IMN44" s="381"/>
      <c r="IMO44" s="381"/>
      <c r="IMP44" s="381"/>
      <c r="IMQ44" s="381"/>
      <c r="IMR44" s="381"/>
      <c r="IMS44" s="381"/>
      <c r="IMT44" s="381"/>
      <c r="IMU44" s="381"/>
      <c r="IMV44" s="381"/>
      <c r="IMW44" s="381"/>
      <c r="IMX44" s="381"/>
      <c r="IMY44" s="381"/>
      <c r="IMZ44" s="381"/>
      <c r="INA44" s="381"/>
      <c r="INB44" s="381"/>
      <c r="INC44" s="381"/>
      <c r="IND44" s="381"/>
      <c r="INE44" s="381"/>
      <c r="INF44" s="381"/>
      <c r="ING44" s="381"/>
      <c r="INH44" s="381"/>
      <c r="INI44" s="381"/>
      <c r="INJ44" s="381"/>
      <c r="INK44" s="381"/>
      <c r="INL44" s="381"/>
      <c r="INM44" s="381"/>
      <c r="INN44" s="381"/>
      <c r="INO44" s="381"/>
      <c r="INP44" s="381"/>
      <c r="INQ44" s="381"/>
      <c r="INR44" s="381"/>
      <c r="INS44" s="381"/>
      <c r="INT44" s="381"/>
      <c r="INU44" s="381"/>
      <c r="INV44" s="381"/>
      <c r="INW44" s="381"/>
      <c r="INX44" s="381"/>
      <c r="INY44" s="381"/>
      <c r="INZ44" s="381"/>
      <c r="IOA44" s="381"/>
      <c r="IOB44" s="381"/>
      <c r="IOC44" s="381"/>
      <c r="IOD44" s="381"/>
      <c r="IOE44" s="381"/>
      <c r="IOF44" s="381"/>
      <c r="IOG44" s="381"/>
      <c r="IOH44" s="381"/>
      <c r="IOI44" s="381"/>
      <c r="IOJ44" s="381"/>
      <c r="IOK44" s="381"/>
      <c r="IOL44" s="381"/>
      <c r="IOM44" s="381"/>
      <c r="ION44" s="381"/>
      <c r="IOO44" s="381"/>
      <c r="IOP44" s="381"/>
      <c r="IOQ44" s="381"/>
      <c r="IOR44" s="381"/>
      <c r="IOS44" s="381"/>
      <c r="IOT44" s="381"/>
      <c r="IOU44" s="381"/>
      <c r="IOV44" s="381"/>
      <c r="IOW44" s="381"/>
      <c r="IOX44" s="381"/>
      <c r="IOY44" s="381"/>
      <c r="IOZ44" s="381"/>
      <c r="IPA44" s="381"/>
      <c r="IPB44" s="381"/>
      <c r="IPC44" s="381"/>
      <c r="IPD44" s="381"/>
      <c r="IPE44" s="381"/>
      <c r="IPF44" s="381"/>
      <c r="IPG44" s="381"/>
      <c r="IPH44" s="381"/>
      <c r="IPI44" s="381"/>
      <c r="IPJ44" s="381"/>
      <c r="IPK44" s="381"/>
      <c r="IPL44" s="381"/>
      <c r="IPM44" s="381"/>
      <c r="IPN44" s="381"/>
      <c r="IPO44" s="381"/>
      <c r="IPP44" s="381"/>
      <c r="IPQ44" s="381"/>
      <c r="IPR44" s="381"/>
      <c r="IPS44" s="381"/>
      <c r="IPT44" s="381"/>
      <c r="IPU44" s="381"/>
      <c r="IPV44" s="381"/>
      <c r="IPW44" s="381"/>
      <c r="IPX44" s="381"/>
      <c r="IPY44" s="381"/>
      <c r="IPZ44" s="381"/>
      <c r="IQA44" s="381"/>
      <c r="IQB44" s="381"/>
      <c r="IQC44" s="381"/>
      <c r="IQD44" s="381"/>
      <c r="IQE44" s="381"/>
      <c r="IQF44" s="381"/>
      <c r="IQG44" s="381"/>
      <c r="IQH44" s="381"/>
      <c r="IQI44" s="381"/>
      <c r="IQJ44" s="381"/>
      <c r="IQK44" s="381"/>
      <c r="IQL44" s="381"/>
      <c r="IQM44" s="381"/>
      <c r="IQN44" s="381"/>
      <c r="IQO44" s="381"/>
      <c r="IQP44" s="381"/>
      <c r="IQQ44" s="381"/>
      <c r="IQR44" s="381"/>
      <c r="IQS44" s="381"/>
      <c r="IQT44" s="381"/>
      <c r="IQU44" s="381"/>
      <c r="IQV44" s="381"/>
      <c r="IQW44" s="381"/>
      <c r="IQX44" s="381"/>
      <c r="IQY44" s="381"/>
      <c r="IQZ44" s="381"/>
      <c r="IRA44" s="381"/>
      <c r="IRB44" s="381"/>
      <c r="IRC44" s="381"/>
      <c r="IRD44" s="381"/>
      <c r="IRE44" s="381"/>
      <c r="IRF44" s="381"/>
      <c r="IRG44" s="381"/>
      <c r="IRH44" s="381"/>
      <c r="IRI44" s="381"/>
      <c r="IRJ44" s="381"/>
      <c r="IRK44" s="381"/>
      <c r="IRL44" s="381"/>
      <c r="IRM44" s="381"/>
      <c r="IRN44" s="381"/>
      <c r="IRO44" s="381"/>
      <c r="IRP44" s="381"/>
      <c r="IRQ44" s="381"/>
      <c r="IRR44" s="381"/>
      <c r="IRS44" s="381"/>
      <c r="IRT44" s="381"/>
      <c r="IRU44" s="381"/>
      <c r="IRV44" s="381"/>
      <c r="IRW44" s="381"/>
      <c r="IRX44" s="381"/>
      <c r="IRY44" s="381"/>
      <c r="IRZ44" s="381"/>
      <c r="ISA44" s="381"/>
      <c r="ISB44" s="381"/>
      <c r="ISC44" s="381"/>
      <c r="ISD44" s="381"/>
      <c r="ISE44" s="381"/>
      <c r="ISF44" s="381"/>
      <c r="ISG44" s="381"/>
      <c r="ISH44" s="381"/>
      <c r="ISI44" s="381"/>
      <c r="ISJ44" s="381"/>
      <c r="ISK44" s="381"/>
      <c r="ISL44" s="381"/>
      <c r="ISM44" s="381"/>
      <c r="ISN44" s="381"/>
      <c r="ISO44" s="381"/>
      <c r="ISP44" s="381"/>
      <c r="ISQ44" s="381"/>
      <c r="ISR44" s="381"/>
      <c r="ISS44" s="381"/>
      <c r="IST44" s="381"/>
      <c r="ISU44" s="381"/>
      <c r="ISV44" s="381"/>
      <c r="ISW44" s="381"/>
      <c r="ISX44" s="381"/>
      <c r="ISY44" s="381"/>
      <c r="ISZ44" s="381"/>
      <c r="ITA44" s="381"/>
      <c r="ITB44" s="381"/>
      <c r="ITC44" s="381"/>
      <c r="ITD44" s="381"/>
      <c r="ITE44" s="381"/>
      <c r="ITF44" s="381"/>
      <c r="ITG44" s="381"/>
      <c r="ITH44" s="381"/>
      <c r="ITI44" s="381"/>
      <c r="ITJ44" s="381"/>
      <c r="ITK44" s="381"/>
      <c r="ITL44" s="381"/>
      <c r="ITM44" s="381"/>
      <c r="ITN44" s="381"/>
      <c r="ITO44" s="381"/>
      <c r="ITP44" s="381"/>
      <c r="ITQ44" s="381"/>
      <c r="ITR44" s="381"/>
      <c r="ITS44" s="381"/>
      <c r="ITT44" s="381"/>
      <c r="ITU44" s="381"/>
      <c r="ITV44" s="381"/>
      <c r="ITW44" s="381"/>
      <c r="ITX44" s="381"/>
      <c r="ITY44" s="381"/>
      <c r="ITZ44" s="381"/>
      <c r="IUA44" s="381"/>
      <c r="IUB44" s="381"/>
      <c r="IUC44" s="381"/>
      <c r="IUD44" s="381"/>
      <c r="IUE44" s="381"/>
      <c r="IUF44" s="381"/>
      <c r="IUG44" s="381"/>
      <c r="IUH44" s="381"/>
      <c r="IUI44" s="381"/>
      <c r="IUJ44" s="381"/>
      <c r="IUK44" s="381"/>
      <c r="IUL44" s="381"/>
      <c r="IUM44" s="381"/>
      <c r="IUN44" s="381"/>
      <c r="IUO44" s="381"/>
      <c r="IUP44" s="381"/>
      <c r="IUQ44" s="381"/>
      <c r="IUR44" s="381"/>
      <c r="IUS44" s="381"/>
      <c r="IUT44" s="381"/>
      <c r="IUU44" s="381"/>
      <c r="IUV44" s="381"/>
      <c r="IUW44" s="381"/>
      <c r="IUX44" s="381"/>
      <c r="IUY44" s="381"/>
      <c r="IUZ44" s="381"/>
      <c r="IVA44" s="381"/>
      <c r="IVB44" s="381"/>
      <c r="IVC44" s="381"/>
      <c r="IVD44" s="381"/>
      <c r="IVE44" s="381"/>
      <c r="IVF44" s="381"/>
      <c r="IVG44" s="381"/>
      <c r="IVH44" s="381"/>
      <c r="IVI44" s="381"/>
      <c r="IVJ44" s="381"/>
      <c r="IVK44" s="381"/>
      <c r="IVL44" s="381"/>
      <c r="IVM44" s="381"/>
      <c r="IVN44" s="381"/>
      <c r="IVO44" s="381"/>
      <c r="IVP44" s="381"/>
      <c r="IVQ44" s="381"/>
      <c r="IVR44" s="381"/>
      <c r="IVS44" s="381"/>
      <c r="IVT44" s="381"/>
      <c r="IVU44" s="381"/>
      <c r="IVV44" s="381"/>
      <c r="IVW44" s="381"/>
      <c r="IVX44" s="381"/>
      <c r="IVY44" s="381"/>
      <c r="IVZ44" s="381"/>
      <c r="IWA44" s="381"/>
      <c r="IWB44" s="381"/>
      <c r="IWC44" s="381"/>
      <c r="IWD44" s="381"/>
      <c r="IWE44" s="381"/>
      <c r="IWF44" s="381"/>
      <c r="IWG44" s="381"/>
      <c r="IWH44" s="381"/>
      <c r="IWI44" s="381"/>
      <c r="IWJ44" s="381"/>
      <c r="IWK44" s="381"/>
      <c r="IWL44" s="381"/>
      <c r="IWM44" s="381"/>
      <c r="IWN44" s="381"/>
      <c r="IWO44" s="381"/>
      <c r="IWP44" s="381"/>
      <c r="IWQ44" s="381"/>
      <c r="IWR44" s="381"/>
      <c r="IWS44" s="381"/>
      <c r="IWT44" s="381"/>
      <c r="IWU44" s="381"/>
      <c r="IWV44" s="381"/>
      <c r="IWW44" s="381"/>
      <c r="IWX44" s="381"/>
      <c r="IWY44" s="381"/>
      <c r="IWZ44" s="381"/>
      <c r="IXA44" s="381"/>
      <c r="IXB44" s="381"/>
      <c r="IXC44" s="381"/>
      <c r="IXD44" s="381"/>
      <c r="IXE44" s="381"/>
      <c r="IXF44" s="381"/>
      <c r="IXG44" s="381"/>
      <c r="IXH44" s="381"/>
      <c r="IXI44" s="381"/>
      <c r="IXJ44" s="381"/>
      <c r="IXK44" s="381"/>
      <c r="IXL44" s="381"/>
      <c r="IXM44" s="381"/>
      <c r="IXN44" s="381"/>
      <c r="IXO44" s="381"/>
      <c r="IXP44" s="381"/>
      <c r="IXQ44" s="381"/>
      <c r="IXR44" s="381"/>
      <c r="IXS44" s="381"/>
      <c r="IXT44" s="381"/>
      <c r="IXU44" s="381"/>
      <c r="IXV44" s="381"/>
      <c r="IXW44" s="381"/>
      <c r="IXX44" s="381"/>
      <c r="IXY44" s="381"/>
      <c r="IXZ44" s="381"/>
      <c r="IYA44" s="381"/>
      <c r="IYB44" s="381"/>
      <c r="IYC44" s="381"/>
      <c r="IYD44" s="381"/>
      <c r="IYE44" s="381"/>
      <c r="IYF44" s="381"/>
      <c r="IYG44" s="381"/>
      <c r="IYH44" s="381"/>
      <c r="IYI44" s="381"/>
      <c r="IYJ44" s="381"/>
      <c r="IYK44" s="381"/>
      <c r="IYL44" s="381"/>
      <c r="IYM44" s="381"/>
      <c r="IYN44" s="381"/>
      <c r="IYO44" s="381"/>
      <c r="IYP44" s="381"/>
      <c r="IYQ44" s="381"/>
      <c r="IYR44" s="381"/>
      <c r="IYS44" s="381"/>
      <c r="IYT44" s="381"/>
      <c r="IYU44" s="381"/>
      <c r="IYV44" s="381"/>
      <c r="IYW44" s="381"/>
      <c r="IYX44" s="381"/>
      <c r="IYY44" s="381"/>
      <c r="IYZ44" s="381"/>
      <c r="IZA44" s="381"/>
      <c r="IZB44" s="381"/>
      <c r="IZC44" s="381"/>
      <c r="IZD44" s="381"/>
      <c r="IZE44" s="381"/>
      <c r="IZF44" s="381"/>
      <c r="IZG44" s="381"/>
      <c r="IZH44" s="381"/>
      <c r="IZI44" s="381"/>
      <c r="IZJ44" s="381"/>
      <c r="IZK44" s="381"/>
      <c r="IZL44" s="381"/>
      <c r="IZM44" s="381"/>
      <c r="IZN44" s="381"/>
      <c r="IZO44" s="381"/>
      <c r="IZP44" s="381"/>
      <c r="IZQ44" s="381"/>
      <c r="IZR44" s="381"/>
      <c r="IZS44" s="381"/>
      <c r="IZT44" s="381"/>
      <c r="IZU44" s="381"/>
      <c r="IZV44" s="381"/>
      <c r="IZW44" s="381"/>
      <c r="IZX44" s="381"/>
      <c r="IZY44" s="381"/>
      <c r="IZZ44" s="381"/>
      <c r="JAA44" s="381"/>
      <c r="JAB44" s="381"/>
      <c r="JAC44" s="381"/>
      <c r="JAD44" s="381"/>
      <c r="JAE44" s="381"/>
      <c r="JAF44" s="381"/>
      <c r="JAG44" s="381"/>
      <c r="JAH44" s="381"/>
      <c r="JAI44" s="381"/>
      <c r="JAJ44" s="381"/>
      <c r="JAK44" s="381"/>
      <c r="JAL44" s="381"/>
      <c r="JAM44" s="381"/>
      <c r="JAN44" s="381"/>
      <c r="JAO44" s="381"/>
      <c r="JAP44" s="381"/>
      <c r="JAQ44" s="381"/>
      <c r="JAR44" s="381"/>
      <c r="JAS44" s="381"/>
      <c r="JAT44" s="381"/>
      <c r="JAU44" s="381"/>
      <c r="JAV44" s="381"/>
      <c r="JAW44" s="381"/>
      <c r="JAX44" s="381"/>
      <c r="JAY44" s="381"/>
      <c r="JAZ44" s="381"/>
      <c r="JBA44" s="381"/>
      <c r="JBB44" s="381"/>
      <c r="JBC44" s="381"/>
      <c r="JBD44" s="381"/>
      <c r="JBE44" s="381"/>
      <c r="JBF44" s="381"/>
      <c r="JBG44" s="381"/>
      <c r="JBH44" s="381"/>
      <c r="JBI44" s="381"/>
      <c r="JBJ44" s="381"/>
      <c r="JBK44" s="381"/>
      <c r="JBL44" s="381"/>
      <c r="JBM44" s="381"/>
      <c r="JBN44" s="381"/>
      <c r="JBO44" s="381"/>
      <c r="JBP44" s="381"/>
      <c r="JBQ44" s="381"/>
      <c r="JBR44" s="381"/>
      <c r="JBS44" s="381"/>
      <c r="JBT44" s="381"/>
      <c r="JBU44" s="381"/>
      <c r="JBV44" s="381"/>
      <c r="JBW44" s="381"/>
      <c r="JBX44" s="381"/>
      <c r="JBY44" s="381"/>
      <c r="JBZ44" s="381"/>
      <c r="JCA44" s="381"/>
      <c r="JCB44" s="381"/>
      <c r="JCC44" s="381"/>
      <c r="JCD44" s="381"/>
      <c r="JCE44" s="381"/>
      <c r="JCF44" s="381"/>
      <c r="JCG44" s="381"/>
      <c r="JCH44" s="381"/>
      <c r="JCI44" s="381"/>
      <c r="JCJ44" s="381"/>
      <c r="JCK44" s="381"/>
      <c r="JCL44" s="381"/>
      <c r="JCM44" s="381"/>
      <c r="JCN44" s="381"/>
      <c r="JCO44" s="381"/>
      <c r="JCP44" s="381"/>
      <c r="JCQ44" s="381"/>
      <c r="JCR44" s="381"/>
      <c r="JCS44" s="381"/>
      <c r="JCT44" s="381"/>
      <c r="JCU44" s="381"/>
      <c r="JCV44" s="381"/>
      <c r="JCW44" s="381"/>
      <c r="JCX44" s="381"/>
      <c r="JCY44" s="381"/>
      <c r="JCZ44" s="381"/>
      <c r="JDA44" s="381"/>
      <c r="JDB44" s="381"/>
      <c r="JDC44" s="381"/>
      <c r="JDD44" s="381"/>
      <c r="JDE44" s="381"/>
      <c r="JDF44" s="381"/>
      <c r="JDG44" s="381"/>
      <c r="JDH44" s="381"/>
      <c r="JDI44" s="381"/>
      <c r="JDJ44" s="381"/>
      <c r="JDK44" s="381"/>
      <c r="JDL44" s="381"/>
      <c r="JDM44" s="381"/>
      <c r="JDN44" s="381"/>
      <c r="JDO44" s="381"/>
      <c r="JDP44" s="381"/>
      <c r="JDQ44" s="381"/>
      <c r="JDR44" s="381"/>
      <c r="JDS44" s="381"/>
      <c r="JDT44" s="381"/>
      <c r="JDU44" s="381"/>
      <c r="JDV44" s="381"/>
      <c r="JDW44" s="381"/>
      <c r="JDX44" s="381"/>
      <c r="JDY44" s="381"/>
      <c r="JDZ44" s="381"/>
      <c r="JEA44" s="381"/>
      <c r="JEB44" s="381"/>
      <c r="JEC44" s="381"/>
      <c r="JED44" s="381"/>
      <c r="JEE44" s="381"/>
      <c r="JEF44" s="381"/>
      <c r="JEG44" s="381"/>
      <c r="JEH44" s="381"/>
      <c r="JEI44" s="381"/>
      <c r="JEJ44" s="381"/>
      <c r="JEK44" s="381"/>
      <c r="JEL44" s="381"/>
      <c r="JEM44" s="381"/>
      <c r="JEN44" s="381"/>
      <c r="JEO44" s="381"/>
      <c r="JEP44" s="381"/>
      <c r="JEQ44" s="381"/>
      <c r="JER44" s="381"/>
      <c r="JES44" s="381"/>
      <c r="JET44" s="381"/>
      <c r="JEU44" s="381"/>
      <c r="JEV44" s="381"/>
      <c r="JEW44" s="381"/>
      <c r="JEX44" s="381"/>
      <c r="JEY44" s="381"/>
      <c r="JEZ44" s="381"/>
      <c r="JFA44" s="381"/>
      <c r="JFB44" s="381"/>
      <c r="JFC44" s="381"/>
      <c r="JFD44" s="381"/>
      <c r="JFE44" s="381"/>
      <c r="JFF44" s="381"/>
      <c r="JFG44" s="381"/>
      <c r="JFH44" s="381"/>
      <c r="JFI44" s="381"/>
      <c r="JFJ44" s="381"/>
      <c r="JFK44" s="381"/>
      <c r="JFL44" s="381"/>
      <c r="JFM44" s="381"/>
      <c r="JFN44" s="381"/>
      <c r="JFO44" s="381"/>
      <c r="JFP44" s="381"/>
      <c r="JFQ44" s="381"/>
      <c r="JFR44" s="381"/>
      <c r="JFS44" s="381"/>
      <c r="JFT44" s="381"/>
      <c r="JFU44" s="381"/>
      <c r="JFV44" s="381"/>
      <c r="JFW44" s="381"/>
      <c r="JFX44" s="381"/>
      <c r="JFY44" s="381"/>
      <c r="JFZ44" s="381"/>
      <c r="JGA44" s="381"/>
      <c r="JGB44" s="381"/>
      <c r="JGC44" s="381"/>
      <c r="JGD44" s="381"/>
      <c r="JGE44" s="381"/>
      <c r="JGF44" s="381"/>
      <c r="JGG44" s="381"/>
      <c r="JGH44" s="381"/>
      <c r="JGI44" s="381"/>
      <c r="JGJ44" s="381"/>
      <c r="JGK44" s="381"/>
      <c r="JGL44" s="381"/>
      <c r="JGM44" s="381"/>
      <c r="JGN44" s="381"/>
      <c r="JGO44" s="381"/>
      <c r="JGP44" s="381"/>
      <c r="JGQ44" s="381"/>
      <c r="JGR44" s="381"/>
      <c r="JGS44" s="381"/>
      <c r="JGT44" s="381"/>
      <c r="JGU44" s="381"/>
      <c r="JGV44" s="381"/>
      <c r="JGW44" s="381"/>
      <c r="JGX44" s="381"/>
      <c r="JGY44" s="381"/>
      <c r="JGZ44" s="381"/>
      <c r="JHA44" s="381"/>
      <c r="JHB44" s="381"/>
      <c r="JHC44" s="381"/>
      <c r="JHD44" s="381"/>
      <c r="JHE44" s="381"/>
      <c r="JHF44" s="381"/>
      <c r="JHG44" s="381"/>
      <c r="JHH44" s="381"/>
      <c r="JHI44" s="381"/>
      <c r="JHJ44" s="381"/>
      <c r="JHK44" s="381"/>
      <c r="JHL44" s="381"/>
      <c r="JHM44" s="381"/>
      <c r="JHN44" s="381"/>
      <c r="JHO44" s="381"/>
      <c r="JHP44" s="381"/>
      <c r="JHQ44" s="381"/>
      <c r="JHR44" s="381"/>
      <c r="JHS44" s="381"/>
      <c r="JHT44" s="381"/>
      <c r="JHU44" s="381"/>
      <c r="JHV44" s="381"/>
      <c r="JHW44" s="381"/>
      <c r="JHX44" s="381"/>
      <c r="JHY44" s="381"/>
      <c r="JHZ44" s="381"/>
      <c r="JIA44" s="381"/>
      <c r="JIB44" s="381"/>
      <c r="JIC44" s="381"/>
      <c r="JID44" s="381"/>
      <c r="JIE44" s="381"/>
      <c r="JIF44" s="381"/>
      <c r="JIG44" s="381"/>
      <c r="JIH44" s="381"/>
      <c r="JII44" s="381"/>
      <c r="JIJ44" s="381"/>
      <c r="JIK44" s="381"/>
      <c r="JIL44" s="381"/>
      <c r="JIM44" s="381"/>
      <c r="JIN44" s="381"/>
      <c r="JIO44" s="381"/>
      <c r="JIP44" s="381"/>
      <c r="JIQ44" s="381"/>
      <c r="JIR44" s="381"/>
      <c r="JIS44" s="381"/>
      <c r="JIT44" s="381"/>
      <c r="JIU44" s="381"/>
      <c r="JIV44" s="381"/>
      <c r="JIW44" s="381"/>
      <c r="JIX44" s="381"/>
      <c r="JIY44" s="381"/>
      <c r="JIZ44" s="381"/>
      <c r="JJA44" s="381"/>
      <c r="JJB44" s="381"/>
      <c r="JJC44" s="381"/>
      <c r="JJD44" s="381"/>
      <c r="JJE44" s="381"/>
      <c r="JJF44" s="381"/>
      <c r="JJG44" s="381"/>
      <c r="JJH44" s="381"/>
      <c r="JJI44" s="381"/>
      <c r="JJJ44" s="381"/>
      <c r="JJK44" s="381"/>
      <c r="JJL44" s="381"/>
      <c r="JJM44" s="381"/>
      <c r="JJN44" s="381"/>
      <c r="JJO44" s="381"/>
      <c r="JJP44" s="381"/>
      <c r="JJQ44" s="381"/>
      <c r="JJR44" s="381"/>
      <c r="JJS44" s="381"/>
      <c r="JJT44" s="381"/>
      <c r="JJU44" s="381"/>
      <c r="JJV44" s="381"/>
      <c r="JJW44" s="381"/>
      <c r="JJX44" s="381"/>
      <c r="JJY44" s="381"/>
      <c r="JJZ44" s="381"/>
      <c r="JKA44" s="381"/>
      <c r="JKB44" s="381"/>
      <c r="JKC44" s="381"/>
      <c r="JKD44" s="381"/>
      <c r="JKE44" s="381"/>
      <c r="JKF44" s="381"/>
      <c r="JKG44" s="381"/>
      <c r="JKH44" s="381"/>
      <c r="JKI44" s="381"/>
      <c r="JKJ44" s="381"/>
      <c r="JKK44" s="381"/>
      <c r="JKL44" s="381"/>
      <c r="JKM44" s="381"/>
      <c r="JKN44" s="381"/>
      <c r="JKO44" s="381"/>
      <c r="JKP44" s="381"/>
      <c r="JKQ44" s="381"/>
      <c r="JKR44" s="381"/>
      <c r="JKS44" s="381"/>
      <c r="JKT44" s="381"/>
      <c r="JKU44" s="381"/>
      <c r="JKV44" s="381"/>
      <c r="JKW44" s="381"/>
      <c r="JKX44" s="381"/>
      <c r="JKY44" s="381"/>
      <c r="JKZ44" s="381"/>
      <c r="JLA44" s="381"/>
      <c r="JLB44" s="381"/>
      <c r="JLC44" s="381"/>
      <c r="JLD44" s="381"/>
      <c r="JLE44" s="381"/>
      <c r="JLF44" s="381"/>
      <c r="JLG44" s="381"/>
      <c r="JLH44" s="381"/>
      <c r="JLI44" s="381"/>
      <c r="JLJ44" s="381"/>
      <c r="JLK44" s="381"/>
      <c r="JLL44" s="381"/>
      <c r="JLM44" s="381"/>
      <c r="JLN44" s="381"/>
      <c r="JLO44" s="381"/>
      <c r="JLP44" s="381"/>
      <c r="JLQ44" s="381"/>
      <c r="JLR44" s="381"/>
      <c r="JLS44" s="381"/>
      <c r="JLT44" s="381"/>
      <c r="JLU44" s="381"/>
      <c r="JLV44" s="381"/>
      <c r="JLW44" s="381"/>
      <c r="JLX44" s="381"/>
      <c r="JLY44" s="381"/>
      <c r="JLZ44" s="381"/>
      <c r="JMA44" s="381"/>
      <c r="JMB44" s="381"/>
      <c r="JMC44" s="381"/>
      <c r="JMD44" s="381"/>
      <c r="JME44" s="381"/>
      <c r="JMF44" s="381"/>
      <c r="JMG44" s="381"/>
      <c r="JMH44" s="381"/>
      <c r="JMI44" s="381"/>
      <c r="JMJ44" s="381"/>
      <c r="JMK44" s="381"/>
      <c r="JML44" s="381"/>
      <c r="JMM44" s="381"/>
      <c r="JMN44" s="381"/>
      <c r="JMO44" s="381"/>
      <c r="JMP44" s="381"/>
      <c r="JMQ44" s="381"/>
      <c r="JMR44" s="381"/>
      <c r="JMS44" s="381"/>
      <c r="JMT44" s="381"/>
      <c r="JMU44" s="381"/>
      <c r="JMV44" s="381"/>
      <c r="JMW44" s="381"/>
      <c r="JMX44" s="381"/>
      <c r="JMY44" s="381"/>
      <c r="JMZ44" s="381"/>
      <c r="JNA44" s="381"/>
      <c r="JNB44" s="381"/>
      <c r="JNC44" s="381"/>
      <c r="JND44" s="381"/>
      <c r="JNE44" s="381"/>
      <c r="JNF44" s="381"/>
      <c r="JNG44" s="381"/>
      <c r="JNH44" s="381"/>
      <c r="JNI44" s="381"/>
      <c r="JNJ44" s="381"/>
      <c r="JNK44" s="381"/>
      <c r="JNL44" s="381"/>
      <c r="JNM44" s="381"/>
      <c r="JNN44" s="381"/>
      <c r="JNO44" s="381"/>
      <c r="JNP44" s="381"/>
      <c r="JNQ44" s="381"/>
      <c r="JNR44" s="381"/>
      <c r="JNS44" s="381"/>
      <c r="JNT44" s="381"/>
      <c r="JNU44" s="381"/>
      <c r="JNV44" s="381"/>
      <c r="JNW44" s="381"/>
      <c r="JNX44" s="381"/>
      <c r="JNY44" s="381"/>
      <c r="JNZ44" s="381"/>
      <c r="JOA44" s="381"/>
      <c r="JOB44" s="381"/>
      <c r="JOC44" s="381"/>
      <c r="JOD44" s="381"/>
      <c r="JOE44" s="381"/>
      <c r="JOF44" s="381"/>
      <c r="JOG44" s="381"/>
      <c r="JOH44" s="381"/>
      <c r="JOI44" s="381"/>
      <c r="JOJ44" s="381"/>
      <c r="JOK44" s="381"/>
      <c r="JOL44" s="381"/>
      <c r="JOM44" s="381"/>
      <c r="JON44" s="381"/>
      <c r="JOO44" s="381"/>
      <c r="JOP44" s="381"/>
      <c r="JOQ44" s="381"/>
      <c r="JOR44" s="381"/>
      <c r="JOS44" s="381"/>
      <c r="JOT44" s="381"/>
      <c r="JOU44" s="381"/>
      <c r="JOV44" s="381"/>
      <c r="JOW44" s="381"/>
      <c r="JOX44" s="381"/>
      <c r="JOY44" s="381"/>
      <c r="JOZ44" s="381"/>
      <c r="JPA44" s="381"/>
      <c r="JPB44" s="381"/>
      <c r="JPC44" s="381"/>
      <c r="JPD44" s="381"/>
      <c r="JPE44" s="381"/>
      <c r="JPF44" s="381"/>
      <c r="JPG44" s="381"/>
      <c r="JPH44" s="381"/>
      <c r="JPI44" s="381"/>
      <c r="JPJ44" s="381"/>
      <c r="JPK44" s="381"/>
      <c r="JPL44" s="381"/>
      <c r="JPM44" s="381"/>
      <c r="JPN44" s="381"/>
      <c r="JPO44" s="381"/>
      <c r="JPP44" s="381"/>
      <c r="JPQ44" s="381"/>
      <c r="JPR44" s="381"/>
      <c r="JPS44" s="381"/>
      <c r="JPT44" s="381"/>
      <c r="JPU44" s="381"/>
      <c r="JPV44" s="381"/>
      <c r="JPW44" s="381"/>
      <c r="JPX44" s="381"/>
      <c r="JPY44" s="381"/>
      <c r="JPZ44" s="381"/>
      <c r="JQA44" s="381"/>
      <c r="JQB44" s="381"/>
      <c r="JQC44" s="381"/>
      <c r="JQD44" s="381"/>
      <c r="JQE44" s="381"/>
      <c r="JQF44" s="381"/>
      <c r="JQG44" s="381"/>
      <c r="JQH44" s="381"/>
      <c r="JQI44" s="381"/>
      <c r="JQJ44" s="381"/>
      <c r="JQK44" s="381"/>
      <c r="JQL44" s="381"/>
      <c r="JQM44" s="381"/>
      <c r="JQN44" s="381"/>
      <c r="JQO44" s="381"/>
      <c r="JQP44" s="381"/>
      <c r="JQQ44" s="381"/>
      <c r="JQR44" s="381"/>
      <c r="JQS44" s="381"/>
      <c r="JQT44" s="381"/>
      <c r="JQU44" s="381"/>
      <c r="JQV44" s="381"/>
      <c r="JQW44" s="381"/>
      <c r="JQX44" s="381"/>
      <c r="JQY44" s="381"/>
      <c r="JQZ44" s="381"/>
      <c r="JRA44" s="381"/>
      <c r="JRB44" s="381"/>
      <c r="JRC44" s="381"/>
      <c r="JRD44" s="381"/>
      <c r="JRE44" s="381"/>
      <c r="JRF44" s="381"/>
      <c r="JRG44" s="381"/>
      <c r="JRH44" s="381"/>
      <c r="JRI44" s="381"/>
      <c r="JRJ44" s="381"/>
      <c r="JRK44" s="381"/>
      <c r="JRL44" s="381"/>
      <c r="JRM44" s="381"/>
      <c r="JRN44" s="381"/>
      <c r="JRO44" s="381"/>
      <c r="JRP44" s="381"/>
      <c r="JRQ44" s="381"/>
      <c r="JRR44" s="381"/>
      <c r="JRS44" s="381"/>
      <c r="JRT44" s="381"/>
      <c r="JRU44" s="381"/>
      <c r="JRV44" s="381"/>
      <c r="JRW44" s="381"/>
      <c r="JRX44" s="381"/>
      <c r="JRY44" s="381"/>
      <c r="JRZ44" s="381"/>
      <c r="JSA44" s="381"/>
      <c r="JSB44" s="381"/>
      <c r="JSC44" s="381"/>
      <c r="JSD44" s="381"/>
      <c r="JSE44" s="381"/>
      <c r="JSF44" s="381"/>
      <c r="JSG44" s="381"/>
      <c r="JSH44" s="381"/>
      <c r="JSI44" s="381"/>
      <c r="JSJ44" s="381"/>
      <c r="JSK44" s="381"/>
      <c r="JSL44" s="381"/>
      <c r="JSM44" s="381"/>
      <c r="JSN44" s="381"/>
      <c r="JSO44" s="381"/>
      <c r="JSP44" s="381"/>
      <c r="JSQ44" s="381"/>
      <c r="JSR44" s="381"/>
      <c r="JSS44" s="381"/>
      <c r="JST44" s="381"/>
      <c r="JSU44" s="381"/>
      <c r="JSV44" s="381"/>
      <c r="JSW44" s="381"/>
      <c r="JSX44" s="381"/>
      <c r="JSY44" s="381"/>
      <c r="JSZ44" s="381"/>
      <c r="JTA44" s="381"/>
      <c r="JTB44" s="381"/>
      <c r="JTC44" s="381"/>
      <c r="JTD44" s="381"/>
      <c r="JTE44" s="381"/>
      <c r="JTF44" s="381"/>
      <c r="JTG44" s="381"/>
      <c r="JTH44" s="381"/>
      <c r="JTI44" s="381"/>
      <c r="JTJ44" s="381"/>
      <c r="JTK44" s="381"/>
      <c r="JTL44" s="381"/>
      <c r="JTM44" s="381"/>
      <c r="JTN44" s="381"/>
      <c r="JTO44" s="381"/>
      <c r="JTP44" s="381"/>
      <c r="JTQ44" s="381"/>
      <c r="JTR44" s="381"/>
      <c r="JTS44" s="381"/>
      <c r="JTT44" s="381"/>
      <c r="JTU44" s="381"/>
      <c r="JTV44" s="381"/>
      <c r="JTW44" s="381"/>
      <c r="JTX44" s="381"/>
      <c r="JTY44" s="381"/>
      <c r="JTZ44" s="381"/>
      <c r="JUA44" s="381"/>
      <c r="JUB44" s="381"/>
      <c r="JUC44" s="381"/>
      <c r="JUD44" s="381"/>
      <c r="JUE44" s="381"/>
      <c r="JUF44" s="381"/>
      <c r="JUG44" s="381"/>
      <c r="JUH44" s="381"/>
      <c r="JUI44" s="381"/>
      <c r="JUJ44" s="381"/>
      <c r="JUK44" s="381"/>
      <c r="JUL44" s="381"/>
      <c r="JUM44" s="381"/>
      <c r="JUN44" s="381"/>
      <c r="JUO44" s="381"/>
      <c r="JUP44" s="381"/>
      <c r="JUQ44" s="381"/>
      <c r="JUR44" s="381"/>
      <c r="JUS44" s="381"/>
      <c r="JUT44" s="381"/>
      <c r="JUU44" s="381"/>
      <c r="JUV44" s="381"/>
      <c r="JUW44" s="381"/>
      <c r="JUX44" s="381"/>
      <c r="JUY44" s="381"/>
      <c r="JUZ44" s="381"/>
      <c r="JVA44" s="381"/>
      <c r="JVB44" s="381"/>
      <c r="JVC44" s="381"/>
      <c r="JVD44" s="381"/>
      <c r="JVE44" s="381"/>
      <c r="JVF44" s="381"/>
      <c r="JVG44" s="381"/>
      <c r="JVH44" s="381"/>
      <c r="JVI44" s="381"/>
      <c r="JVJ44" s="381"/>
      <c r="JVK44" s="381"/>
      <c r="JVL44" s="381"/>
      <c r="JVM44" s="381"/>
      <c r="JVN44" s="381"/>
      <c r="JVO44" s="381"/>
      <c r="JVP44" s="381"/>
      <c r="JVQ44" s="381"/>
      <c r="JVR44" s="381"/>
      <c r="JVS44" s="381"/>
      <c r="JVT44" s="381"/>
      <c r="JVU44" s="381"/>
      <c r="JVV44" s="381"/>
      <c r="JVW44" s="381"/>
      <c r="JVX44" s="381"/>
      <c r="JVY44" s="381"/>
      <c r="JVZ44" s="381"/>
      <c r="JWA44" s="381"/>
      <c r="JWB44" s="381"/>
      <c r="JWC44" s="381"/>
      <c r="JWD44" s="381"/>
      <c r="JWE44" s="381"/>
      <c r="JWF44" s="381"/>
      <c r="JWG44" s="381"/>
      <c r="JWH44" s="381"/>
      <c r="JWI44" s="381"/>
      <c r="JWJ44" s="381"/>
      <c r="JWK44" s="381"/>
      <c r="JWL44" s="381"/>
      <c r="JWM44" s="381"/>
      <c r="JWN44" s="381"/>
      <c r="JWO44" s="381"/>
      <c r="JWP44" s="381"/>
      <c r="JWQ44" s="381"/>
      <c r="JWR44" s="381"/>
      <c r="JWS44" s="381"/>
      <c r="JWT44" s="381"/>
      <c r="JWU44" s="381"/>
      <c r="JWV44" s="381"/>
      <c r="JWW44" s="381"/>
      <c r="JWX44" s="381"/>
      <c r="JWY44" s="381"/>
      <c r="JWZ44" s="381"/>
      <c r="JXA44" s="381"/>
      <c r="JXB44" s="381"/>
      <c r="JXC44" s="381"/>
      <c r="JXD44" s="381"/>
      <c r="JXE44" s="381"/>
      <c r="JXF44" s="381"/>
      <c r="JXG44" s="381"/>
      <c r="JXH44" s="381"/>
      <c r="JXI44" s="381"/>
      <c r="JXJ44" s="381"/>
      <c r="JXK44" s="381"/>
      <c r="JXL44" s="381"/>
      <c r="JXM44" s="381"/>
      <c r="JXN44" s="381"/>
      <c r="JXO44" s="381"/>
      <c r="JXP44" s="381"/>
      <c r="JXQ44" s="381"/>
      <c r="JXR44" s="381"/>
      <c r="JXS44" s="381"/>
      <c r="JXT44" s="381"/>
      <c r="JXU44" s="381"/>
      <c r="JXV44" s="381"/>
      <c r="JXW44" s="381"/>
      <c r="JXX44" s="381"/>
      <c r="JXY44" s="381"/>
      <c r="JXZ44" s="381"/>
      <c r="JYA44" s="381"/>
      <c r="JYB44" s="381"/>
      <c r="JYC44" s="381"/>
      <c r="JYD44" s="381"/>
      <c r="JYE44" s="381"/>
      <c r="JYF44" s="381"/>
      <c r="JYG44" s="381"/>
      <c r="JYH44" s="381"/>
      <c r="JYI44" s="381"/>
      <c r="JYJ44" s="381"/>
      <c r="JYK44" s="381"/>
      <c r="JYL44" s="381"/>
      <c r="JYM44" s="381"/>
      <c r="JYN44" s="381"/>
      <c r="JYO44" s="381"/>
      <c r="JYP44" s="381"/>
      <c r="JYQ44" s="381"/>
      <c r="JYR44" s="381"/>
      <c r="JYS44" s="381"/>
      <c r="JYT44" s="381"/>
      <c r="JYU44" s="381"/>
      <c r="JYV44" s="381"/>
      <c r="JYW44" s="381"/>
      <c r="JYX44" s="381"/>
      <c r="JYY44" s="381"/>
      <c r="JYZ44" s="381"/>
      <c r="JZA44" s="381"/>
      <c r="JZB44" s="381"/>
      <c r="JZC44" s="381"/>
      <c r="JZD44" s="381"/>
      <c r="JZE44" s="381"/>
      <c r="JZF44" s="381"/>
      <c r="JZG44" s="381"/>
      <c r="JZH44" s="381"/>
      <c r="JZI44" s="381"/>
      <c r="JZJ44" s="381"/>
      <c r="JZK44" s="381"/>
      <c r="JZL44" s="381"/>
      <c r="JZM44" s="381"/>
      <c r="JZN44" s="381"/>
      <c r="JZO44" s="381"/>
      <c r="JZP44" s="381"/>
      <c r="JZQ44" s="381"/>
      <c r="JZR44" s="381"/>
      <c r="JZS44" s="381"/>
      <c r="JZT44" s="381"/>
      <c r="JZU44" s="381"/>
      <c r="JZV44" s="381"/>
      <c r="JZW44" s="381"/>
      <c r="JZX44" s="381"/>
      <c r="JZY44" s="381"/>
      <c r="JZZ44" s="381"/>
      <c r="KAA44" s="381"/>
      <c r="KAB44" s="381"/>
      <c r="KAC44" s="381"/>
      <c r="KAD44" s="381"/>
      <c r="KAE44" s="381"/>
      <c r="KAF44" s="381"/>
      <c r="KAG44" s="381"/>
      <c r="KAH44" s="381"/>
      <c r="KAI44" s="381"/>
      <c r="KAJ44" s="381"/>
      <c r="KAK44" s="381"/>
      <c r="KAL44" s="381"/>
      <c r="KAM44" s="381"/>
      <c r="KAN44" s="381"/>
      <c r="KAO44" s="381"/>
      <c r="KAP44" s="381"/>
      <c r="KAQ44" s="381"/>
      <c r="KAR44" s="381"/>
      <c r="KAS44" s="381"/>
      <c r="KAT44" s="381"/>
      <c r="KAU44" s="381"/>
      <c r="KAV44" s="381"/>
      <c r="KAW44" s="381"/>
      <c r="KAX44" s="381"/>
      <c r="KAY44" s="381"/>
      <c r="KAZ44" s="381"/>
      <c r="KBA44" s="381"/>
      <c r="KBB44" s="381"/>
      <c r="KBC44" s="381"/>
      <c r="KBD44" s="381"/>
      <c r="KBE44" s="381"/>
      <c r="KBF44" s="381"/>
      <c r="KBG44" s="381"/>
      <c r="KBH44" s="381"/>
      <c r="KBI44" s="381"/>
      <c r="KBJ44" s="381"/>
      <c r="KBK44" s="381"/>
      <c r="KBL44" s="381"/>
      <c r="KBM44" s="381"/>
      <c r="KBN44" s="381"/>
      <c r="KBO44" s="381"/>
      <c r="KBP44" s="381"/>
      <c r="KBQ44" s="381"/>
      <c r="KBR44" s="381"/>
      <c r="KBS44" s="381"/>
      <c r="KBT44" s="381"/>
      <c r="KBU44" s="381"/>
      <c r="KBV44" s="381"/>
      <c r="KBW44" s="381"/>
      <c r="KBX44" s="381"/>
      <c r="KBY44" s="381"/>
      <c r="KBZ44" s="381"/>
      <c r="KCA44" s="381"/>
      <c r="KCB44" s="381"/>
      <c r="KCC44" s="381"/>
      <c r="KCD44" s="381"/>
      <c r="KCE44" s="381"/>
      <c r="KCF44" s="381"/>
      <c r="KCG44" s="381"/>
      <c r="KCH44" s="381"/>
      <c r="KCI44" s="381"/>
      <c r="KCJ44" s="381"/>
      <c r="KCK44" s="381"/>
      <c r="KCL44" s="381"/>
      <c r="KCM44" s="381"/>
      <c r="KCN44" s="381"/>
      <c r="KCO44" s="381"/>
      <c r="KCP44" s="381"/>
      <c r="KCQ44" s="381"/>
      <c r="KCR44" s="381"/>
      <c r="KCS44" s="381"/>
      <c r="KCT44" s="381"/>
      <c r="KCU44" s="381"/>
      <c r="KCV44" s="381"/>
      <c r="KCW44" s="381"/>
      <c r="KCX44" s="381"/>
      <c r="KCY44" s="381"/>
      <c r="KCZ44" s="381"/>
      <c r="KDA44" s="381"/>
      <c r="KDB44" s="381"/>
      <c r="KDC44" s="381"/>
      <c r="KDD44" s="381"/>
      <c r="KDE44" s="381"/>
      <c r="KDF44" s="381"/>
      <c r="KDG44" s="381"/>
      <c r="KDH44" s="381"/>
      <c r="KDI44" s="381"/>
      <c r="KDJ44" s="381"/>
      <c r="KDK44" s="381"/>
      <c r="KDL44" s="381"/>
      <c r="KDM44" s="381"/>
      <c r="KDN44" s="381"/>
      <c r="KDO44" s="381"/>
      <c r="KDP44" s="381"/>
      <c r="KDQ44" s="381"/>
      <c r="KDR44" s="381"/>
      <c r="KDS44" s="381"/>
      <c r="KDT44" s="381"/>
      <c r="KDU44" s="381"/>
      <c r="KDV44" s="381"/>
      <c r="KDW44" s="381"/>
      <c r="KDX44" s="381"/>
      <c r="KDY44" s="381"/>
      <c r="KDZ44" s="381"/>
      <c r="KEA44" s="381"/>
      <c r="KEB44" s="381"/>
      <c r="KEC44" s="381"/>
      <c r="KED44" s="381"/>
      <c r="KEE44" s="381"/>
      <c r="KEF44" s="381"/>
      <c r="KEG44" s="381"/>
      <c r="KEH44" s="381"/>
      <c r="KEI44" s="381"/>
      <c r="KEJ44" s="381"/>
      <c r="KEK44" s="381"/>
      <c r="KEL44" s="381"/>
      <c r="KEM44" s="381"/>
      <c r="KEN44" s="381"/>
      <c r="KEO44" s="381"/>
      <c r="KEP44" s="381"/>
      <c r="KEQ44" s="381"/>
      <c r="KER44" s="381"/>
      <c r="KES44" s="381"/>
      <c r="KET44" s="381"/>
      <c r="KEU44" s="381"/>
      <c r="KEV44" s="381"/>
      <c r="KEW44" s="381"/>
      <c r="KEX44" s="381"/>
      <c r="KEY44" s="381"/>
      <c r="KEZ44" s="381"/>
      <c r="KFA44" s="381"/>
      <c r="KFB44" s="381"/>
      <c r="KFC44" s="381"/>
      <c r="KFD44" s="381"/>
      <c r="KFE44" s="381"/>
      <c r="KFF44" s="381"/>
      <c r="KFG44" s="381"/>
      <c r="KFH44" s="381"/>
      <c r="KFI44" s="381"/>
      <c r="KFJ44" s="381"/>
      <c r="KFK44" s="381"/>
      <c r="KFL44" s="381"/>
      <c r="KFM44" s="381"/>
      <c r="KFN44" s="381"/>
      <c r="KFO44" s="381"/>
      <c r="KFP44" s="381"/>
      <c r="KFQ44" s="381"/>
      <c r="KFR44" s="381"/>
      <c r="KFS44" s="381"/>
      <c r="KFT44" s="381"/>
      <c r="KFU44" s="381"/>
      <c r="KFV44" s="381"/>
      <c r="KFW44" s="381"/>
      <c r="KFX44" s="381"/>
      <c r="KFY44" s="381"/>
      <c r="KFZ44" s="381"/>
      <c r="KGA44" s="381"/>
      <c r="KGB44" s="381"/>
      <c r="KGC44" s="381"/>
      <c r="KGD44" s="381"/>
      <c r="KGE44" s="381"/>
      <c r="KGF44" s="381"/>
      <c r="KGG44" s="381"/>
      <c r="KGH44" s="381"/>
      <c r="KGI44" s="381"/>
      <c r="KGJ44" s="381"/>
      <c r="KGK44" s="381"/>
      <c r="KGL44" s="381"/>
      <c r="KGM44" s="381"/>
      <c r="KGN44" s="381"/>
      <c r="KGO44" s="381"/>
      <c r="KGP44" s="381"/>
      <c r="KGQ44" s="381"/>
      <c r="KGR44" s="381"/>
      <c r="KGS44" s="381"/>
      <c r="KGT44" s="381"/>
      <c r="KGU44" s="381"/>
      <c r="KGV44" s="381"/>
      <c r="KGW44" s="381"/>
      <c r="KGX44" s="381"/>
      <c r="KGY44" s="381"/>
      <c r="KGZ44" s="381"/>
      <c r="KHA44" s="381"/>
      <c r="KHB44" s="381"/>
      <c r="KHC44" s="381"/>
      <c r="KHD44" s="381"/>
      <c r="KHE44" s="381"/>
      <c r="KHF44" s="381"/>
      <c r="KHG44" s="381"/>
      <c r="KHH44" s="381"/>
      <c r="KHI44" s="381"/>
      <c r="KHJ44" s="381"/>
      <c r="KHK44" s="381"/>
      <c r="KHL44" s="381"/>
      <c r="KHM44" s="381"/>
      <c r="KHN44" s="381"/>
      <c r="KHO44" s="381"/>
      <c r="KHP44" s="381"/>
      <c r="KHQ44" s="381"/>
      <c r="KHR44" s="381"/>
      <c r="KHS44" s="381"/>
      <c r="KHT44" s="381"/>
      <c r="KHU44" s="381"/>
      <c r="KHV44" s="381"/>
      <c r="KHW44" s="381"/>
      <c r="KHX44" s="381"/>
      <c r="KHY44" s="381"/>
      <c r="KHZ44" s="381"/>
      <c r="KIA44" s="381"/>
      <c r="KIB44" s="381"/>
      <c r="KIC44" s="381"/>
      <c r="KID44" s="381"/>
      <c r="KIE44" s="381"/>
      <c r="KIF44" s="381"/>
      <c r="KIG44" s="381"/>
      <c r="KIH44" s="381"/>
      <c r="KII44" s="381"/>
      <c r="KIJ44" s="381"/>
      <c r="KIK44" s="381"/>
      <c r="KIL44" s="381"/>
      <c r="KIM44" s="381"/>
      <c r="KIN44" s="381"/>
      <c r="KIO44" s="381"/>
      <c r="KIP44" s="381"/>
      <c r="KIQ44" s="381"/>
      <c r="KIR44" s="381"/>
      <c r="KIS44" s="381"/>
      <c r="KIT44" s="381"/>
      <c r="KIU44" s="381"/>
      <c r="KIV44" s="381"/>
      <c r="KIW44" s="381"/>
      <c r="KIX44" s="381"/>
      <c r="KIY44" s="381"/>
      <c r="KIZ44" s="381"/>
      <c r="KJA44" s="381"/>
      <c r="KJB44" s="381"/>
      <c r="KJC44" s="381"/>
      <c r="KJD44" s="381"/>
      <c r="KJE44" s="381"/>
      <c r="KJF44" s="381"/>
      <c r="KJG44" s="381"/>
      <c r="KJH44" s="381"/>
      <c r="KJI44" s="381"/>
      <c r="KJJ44" s="381"/>
      <c r="KJK44" s="381"/>
      <c r="KJL44" s="381"/>
      <c r="KJM44" s="381"/>
      <c r="KJN44" s="381"/>
      <c r="KJO44" s="381"/>
      <c r="KJP44" s="381"/>
      <c r="KJQ44" s="381"/>
      <c r="KJR44" s="381"/>
      <c r="KJS44" s="381"/>
      <c r="KJT44" s="381"/>
      <c r="KJU44" s="381"/>
      <c r="KJV44" s="381"/>
      <c r="KJW44" s="381"/>
      <c r="KJX44" s="381"/>
      <c r="KJY44" s="381"/>
      <c r="KJZ44" s="381"/>
      <c r="KKA44" s="381"/>
      <c r="KKB44" s="381"/>
      <c r="KKC44" s="381"/>
      <c r="KKD44" s="381"/>
      <c r="KKE44" s="381"/>
      <c r="KKF44" s="381"/>
      <c r="KKG44" s="381"/>
      <c r="KKH44" s="381"/>
      <c r="KKI44" s="381"/>
      <c r="KKJ44" s="381"/>
      <c r="KKK44" s="381"/>
      <c r="KKL44" s="381"/>
      <c r="KKM44" s="381"/>
      <c r="KKN44" s="381"/>
      <c r="KKO44" s="381"/>
      <c r="KKP44" s="381"/>
      <c r="KKQ44" s="381"/>
      <c r="KKR44" s="381"/>
      <c r="KKS44" s="381"/>
      <c r="KKT44" s="381"/>
      <c r="KKU44" s="381"/>
      <c r="KKV44" s="381"/>
      <c r="KKW44" s="381"/>
      <c r="KKX44" s="381"/>
      <c r="KKY44" s="381"/>
      <c r="KKZ44" s="381"/>
      <c r="KLA44" s="381"/>
      <c r="KLB44" s="381"/>
      <c r="KLC44" s="381"/>
      <c r="KLD44" s="381"/>
      <c r="KLE44" s="381"/>
      <c r="KLF44" s="381"/>
      <c r="KLG44" s="381"/>
      <c r="KLH44" s="381"/>
      <c r="KLI44" s="381"/>
      <c r="KLJ44" s="381"/>
      <c r="KLK44" s="381"/>
      <c r="KLL44" s="381"/>
      <c r="KLM44" s="381"/>
      <c r="KLN44" s="381"/>
      <c r="KLO44" s="381"/>
      <c r="KLP44" s="381"/>
      <c r="KLQ44" s="381"/>
      <c r="KLR44" s="381"/>
      <c r="KLS44" s="381"/>
      <c r="KLT44" s="381"/>
      <c r="KLU44" s="381"/>
      <c r="KLV44" s="381"/>
      <c r="KLW44" s="381"/>
      <c r="KLX44" s="381"/>
      <c r="KLY44" s="381"/>
      <c r="KLZ44" s="381"/>
      <c r="KMA44" s="381"/>
      <c r="KMB44" s="381"/>
      <c r="KMC44" s="381"/>
      <c r="KMD44" s="381"/>
      <c r="KME44" s="381"/>
      <c r="KMF44" s="381"/>
      <c r="KMG44" s="381"/>
      <c r="KMH44" s="381"/>
      <c r="KMI44" s="381"/>
      <c r="KMJ44" s="381"/>
      <c r="KMK44" s="381"/>
      <c r="KML44" s="381"/>
      <c r="KMM44" s="381"/>
      <c r="KMN44" s="381"/>
      <c r="KMO44" s="381"/>
      <c r="KMP44" s="381"/>
      <c r="KMQ44" s="381"/>
      <c r="KMR44" s="381"/>
      <c r="KMS44" s="381"/>
      <c r="KMT44" s="381"/>
      <c r="KMU44" s="381"/>
      <c r="KMV44" s="381"/>
      <c r="KMW44" s="381"/>
      <c r="KMX44" s="381"/>
      <c r="KMY44" s="381"/>
      <c r="KMZ44" s="381"/>
      <c r="KNA44" s="381"/>
      <c r="KNB44" s="381"/>
      <c r="KNC44" s="381"/>
      <c r="KND44" s="381"/>
      <c r="KNE44" s="381"/>
      <c r="KNF44" s="381"/>
      <c r="KNG44" s="381"/>
      <c r="KNH44" s="381"/>
      <c r="KNI44" s="381"/>
      <c r="KNJ44" s="381"/>
      <c r="KNK44" s="381"/>
      <c r="KNL44" s="381"/>
      <c r="KNM44" s="381"/>
      <c r="KNN44" s="381"/>
      <c r="KNO44" s="381"/>
      <c r="KNP44" s="381"/>
      <c r="KNQ44" s="381"/>
      <c r="KNR44" s="381"/>
      <c r="KNS44" s="381"/>
      <c r="KNT44" s="381"/>
      <c r="KNU44" s="381"/>
      <c r="KNV44" s="381"/>
      <c r="KNW44" s="381"/>
      <c r="KNX44" s="381"/>
      <c r="KNY44" s="381"/>
      <c r="KNZ44" s="381"/>
      <c r="KOA44" s="381"/>
      <c r="KOB44" s="381"/>
      <c r="KOC44" s="381"/>
      <c r="KOD44" s="381"/>
      <c r="KOE44" s="381"/>
      <c r="KOF44" s="381"/>
      <c r="KOG44" s="381"/>
      <c r="KOH44" s="381"/>
      <c r="KOI44" s="381"/>
      <c r="KOJ44" s="381"/>
      <c r="KOK44" s="381"/>
      <c r="KOL44" s="381"/>
      <c r="KOM44" s="381"/>
      <c r="KON44" s="381"/>
      <c r="KOO44" s="381"/>
      <c r="KOP44" s="381"/>
      <c r="KOQ44" s="381"/>
      <c r="KOR44" s="381"/>
      <c r="KOS44" s="381"/>
      <c r="KOT44" s="381"/>
      <c r="KOU44" s="381"/>
      <c r="KOV44" s="381"/>
      <c r="KOW44" s="381"/>
      <c r="KOX44" s="381"/>
      <c r="KOY44" s="381"/>
      <c r="KOZ44" s="381"/>
      <c r="KPA44" s="381"/>
      <c r="KPB44" s="381"/>
      <c r="KPC44" s="381"/>
      <c r="KPD44" s="381"/>
      <c r="KPE44" s="381"/>
      <c r="KPF44" s="381"/>
      <c r="KPG44" s="381"/>
      <c r="KPH44" s="381"/>
      <c r="KPI44" s="381"/>
      <c r="KPJ44" s="381"/>
      <c r="KPK44" s="381"/>
      <c r="KPL44" s="381"/>
      <c r="KPM44" s="381"/>
      <c r="KPN44" s="381"/>
      <c r="KPO44" s="381"/>
      <c r="KPP44" s="381"/>
      <c r="KPQ44" s="381"/>
      <c r="KPR44" s="381"/>
      <c r="KPS44" s="381"/>
      <c r="KPT44" s="381"/>
      <c r="KPU44" s="381"/>
      <c r="KPV44" s="381"/>
      <c r="KPW44" s="381"/>
      <c r="KPX44" s="381"/>
      <c r="KPY44" s="381"/>
      <c r="KPZ44" s="381"/>
      <c r="KQA44" s="381"/>
      <c r="KQB44" s="381"/>
      <c r="KQC44" s="381"/>
      <c r="KQD44" s="381"/>
      <c r="KQE44" s="381"/>
      <c r="KQF44" s="381"/>
      <c r="KQG44" s="381"/>
      <c r="KQH44" s="381"/>
      <c r="KQI44" s="381"/>
      <c r="KQJ44" s="381"/>
      <c r="KQK44" s="381"/>
      <c r="KQL44" s="381"/>
      <c r="KQM44" s="381"/>
      <c r="KQN44" s="381"/>
      <c r="KQO44" s="381"/>
      <c r="KQP44" s="381"/>
      <c r="KQQ44" s="381"/>
      <c r="KQR44" s="381"/>
      <c r="KQS44" s="381"/>
      <c r="KQT44" s="381"/>
      <c r="KQU44" s="381"/>
      <c r="KQV44" s="381"/>
      <c r="KQW44" s="381"/>
      <c r="KQX44" s="381"/>
      <c r="KQY44" s="381"/>
      <c r="KQZ44" s="381"/>
      <c r="KRA44" s="381"/>
      <c r="KRB44" s="381"/>
      <c r="KRC44" s="381"/>
      <c r="KRD44" s="381"/>
      <c r="KRE44" s="381"/>
      <c r="KRF44" s="381"/>
      <c r="KRG44" s="381"/>
      <c r="KRH44" s="381"/>
      <c r="KRI44" s="381"/>
      <c r="KRJ44" s="381"/>
      <c r="KRK44" s="381"/>
      <c r="KRL44" s="381"/>
      <c r="KRM44" s="381"/>
      <c r="KRN44" s="381"/>
      <c r="KRO44" s="381"/>
      <c r="KRP44" s="381"/>
      <c r="KRQ44" s="381"/>
      <c r="KRR44" s="381"/>
      <c r="KRS44" s="381"/>
      <c r="KRT44" s="381"/>
      <c r="KRU44" s="381"/>
      <c r="KRV44" s="381"/>
      <c r="KRW44" s="381"/>
      <c r="KRX44" s="381"/>
      <c r="KRY44" s="381"/>
      <c r="KRZ44" s="381"/>
      <c r="KSA44" s="381"/>
      <c r="KSB44" s="381"/>
      <c r="KSC44" s="381"/>
      <c r="KSD44" s="381"/>
      <c r="KSE44" s="381"/>
      <c r="KSF44" s="381"/>
      <c r="KSG44" s="381"/>
      <c r="KSH44" s="381"/>
      <c r="KSI44" s="381"/>
      <c r="KSJ44" s="381"/>
      <c r="KSK44" s="381"/>
      <c r="KSL44" s="381"/>
      <c r="KSM44" s="381"/>
      <c r="KSN44" s="381"/>
      <c r="KSO44" s="381"/>
      <c r="KSP44" s="381"/>
      <c r="KSQ44" s="381"/>
      <c r="KSR44" s="381"/>
      <c r="KSS44" s="381"/>
      <c r="KST44" s="381"/>
      <c r="KSU44" s="381"/>
      <c r="KSV44" s="381"/>
      <c r="KSW44" s="381"/>
      <c r="KSX44" s="381"/>
      <c r="KSY44" s="381"/>
      <c r="KSZ44" s="381"/>
      <c r="KTA44" s="381"/>
      <c r="KTB44" s="381"/>
      <c r="KTC44" s="381"/>
      <c r="KTD44" s="381"/>
      <c r="KTE44" s="381"/>
      <c r="KTF44" s="381"/>
      <c r="KTG44" s="381"/>
      <c r="KTH44" s="381"/>
      <c r="KTI44" s="381"/>
      <c r="KTJ44" s="381"/>
      <c r="KTK44" s="381"/>
      <c r="KTL44" s="381"/>
      <c r="KTM44" s="381"/>
      <c r="KTN44" s="381"/>
      <c r="KTO44" s="381"/>
      <c r="KTP44" s="381"/>
      <c r="KTQ44" s="381"/>
      <c r="KTR44" s="381"/>
      <c r="KTS44" s="381"/>
      <c r="KTT44" s="381"/>
      <c r="KTU44" s="381"/>
      <c r="KTV44" s="381"/>
      <c r="KTW44" s="381"/>
      <c r="KTX44" s="381"/>
      <c r="KTY44" s="381"/>
      <c r="KTZ44" s="381"/>
      <c r="KUA44" s="381"/>
      <c r="KUB44" s="381"/>
      <c r="KUC44" s="381"/>
      <c r="KUD44" s="381"/>
      <c r="KUE44" s="381"/>
      <c r="KUF44" s="381"/>
      <c r="KUG44" s="381"/>
      <c r="KUH44" s="381"/>
      <c r="KUI44" s="381"/>
      <c r="KUJ44" s="381"/>
      <c r="KUK44" s="381"/>
      <c r="KUL44" s="381"/>
      <c r="KUM44" s="381"/>
      <c r="KUN44" s="381"/>
      <c r="KUO44" s="381"/>
      <c r="KUP44" s="381"/>
      <c r="KUQ44" s="381"/>
      <c r="KUR44" s="381"/>
      <c r="KUS44" s="381"/>
      <c r="KUT44" s="381"/>
      <c r="KUU44" s="381"/>
      <c r="KUV44" s="381"/>
      <c r="KUW44" s="381"/>
      <c r="KUX44" s="381"/>
      <c r="KUY44" s="381"/>
      <c r="KUZ44" s="381"/>
      <c r="KVA44" s="381"/>
      <c r="KVB44" s="381"/>
      <c r="KVC44" s="381"/>
      <c r="KVD44" s="381"/>
      <c r="KVE44" s="381"/>
      <c r="KVF44" s="381"/>
      <c r="KVG44" s="381"/>
      <c r="KVH44" s="381"/>
      <c r="KVI44" s="381"/>
      <c r="KVJ44" s="381"/>
      <c r="KVK44" s="381"/>
      <c r="KVL44" s="381"/>
      <c r="KVM44" s="381"/>
      <c r="KVN44" s="381"/>
      <c r="KVO44" s="381"/>
      <c r="KVP44" s="381"/>
      <c r="KVQ44" s="381"/>
      <c r="KVR44" s="381"/>
      <c r="KVS44" s="381"/>
      <c r="KVT44" s="381"/>
      <c r="KVU44" s="381"/>
      <c r="KVV44" s="381"/>
      <c r="KVW44" s="381"/>
      <c r="KVX44" s="381"/>
      <c r="KVY44" s="381"/>
      <c r="KVZ44" s="381"/>
      <c r="KWA44" s="381"/>
      <c r="KWB44" s="381"/>
      <c r="KWC44" s="381"/>
      <c r="KWD44" s="381"/>
      <c r="KWE44" s="381"/>
      <c r="KWF44" s="381"/>
      <c r="KWG44" s="381"/>
      <c r="KWH44" s="381"/>
      <c r="KWI44" s="381"/>
      <c r="KWJ44" s="381"/>
      <c r="KWK44" s="381"/>
      <c r="KWL44" s="381"/>
      <c r="KWM44" s="381"/>
      <c r="KWN44" s="381"/>
      <c r="KWO44" s="381"/>
      <c r="KWP44" s="381"/>
      <c r="KWQ44" s="381"/>
      <c r="KWR44" s="381"/>
      <c r="KWS44" s="381"/>
      <c r="KWT44" s="381"/>
      <c r="KWU44" s="381"/>
      <c r="KWV44" s="381"/>
      <c r="KWW44" s="381"/>
      <c r="KWX44" s="381"/>
      <c r="KWY44" s="381"/>
      <c r="KWZ44" s="381"/>
      <c r="KXA44" s="381"/>
      <c r="KXB44" s="381"/>
      <c r="KXC44" s="381"/>
      <c r="KXD44" s="381"/>
      <c r="KXE44" s="381"/>
      <c r="KXF44" s="381"/>
      <c r="KXG44" s="381"/>
      <c r="KXH44" s="381"/>
      <c r="KXI44" s="381"/>
      <c r="KXJ44" s="381"/>
      <c r="KXK44" s="381"/>
      <c r="KXL44" s="381"/>
      <c r="KXM44" s="381"/>
      <c r="KXN44" s="381"/>
      <c r="KXO44" s="381"/>
      <c r="KXP44" s="381"/>
      <c r="KXQ44" s="381"/>
      <c r="KXR44" s="381"/>
      <c r="KXS44" s="381"/>
      <c r="KXT44" s="381"/>
      <c r="KXU44" s="381"/>
      <c r="KXV44" s="381"/>
      <c r="KXW44" s="381"/>
      <c r="KXX44" s="381"/>
      <c r="KXY44" s="381"/>
      <c r="KXZ44" s="381"/>
      <c r="KYA44" s="381"/>
      <c r="KYB44" s="381"/>
      <c r="KYC44" s="381"/>
      <c r="KYD44" s="381"/>
      <c r="KYE44" s="381"/>
      <c r="KYF44" s="381"/>
      <c r="KYG44" s="381"/>
      <c r="KYH44" s="381"/>
      <c r="KYI44" s="381"/>
      <c r="KYJ44" s="381"/>
      <c r="KYK44" s="381"/>
      <c r="KYL44" s="381"/>
      <c r="KYM44" s="381"/>
      <c r="KYN44" s="381"/>
      <c r="KYO44" s="381"/>
      <c r="KYP44" s="381"/>
      <c r="KYQ44" s="381"/>
      <c r="KYR44" s="381"/>
      <c r="KYS44" s="381"/>
      <c r="KYT44" s="381"/>
      <c r="KYU44" s="381"/>
      <c r="KYV44" s="381"/>
      <c r="KYW44" s="381"/>
      <c r="KYX44" s="381"/>
      <c r="KYY44" s="381"/>
      <c r="KYZ44" s="381"/>
      <c r="KZA44" s="381"/>
      <c r="KZB44" s="381"/>
      <c r="KZC44" s="381"/>
      <c r="KZD44" s="381"/>
      <c r="KZE44" s="381"/>
      <c r="KZF44" s="381"/>
      <c r="KZG44" s="381"/>
      <c r="KZH44" s="381"/>
      <c r="KZI44" s="381"/>
      <c r="KZJ44" s="381"/>
      <c r="KZK44" s="381"/>
      <c r="KZL44" s="381"/>
      <c r="KZM44" s="381"/>
      <c r="KZN44" s="381"/>
      <c r="KZO44" s="381"/>
      <c r="KZP44" s="381"/>
      <c r="KZQ44" s="381"/>
      <c r="KZR44" s="381"/>
      <c r="KZS44" s="381"/>
      <c r="KZT44" s="381"/>
      <c r="KZU44" s="381"/>
      <c r="KZV44" s="381"/>
      <c r="KZW44" s="381"/>
      <c r="KZX44" s="381"/>
      <c r="KZY44" s="381"/>
      <c r="KZZ44" s="381"/>
      <c r="LAA44" s="381"/>
      <c r="LAB44" s="381"/>
      <c r="LAC44" s="381"/>
      <c r="LAD44" s="381"/>
      <c r="LAE44" s="381"/>
      <c r="LAF44" s="381"/>
      <c r="LAG44" s="381"/>
      <c r="LAH44" s="381"/>
      <c r="LAI44" s="381"/>
      <c r="LAJ44" s="381"/>
      <c r="LAK44" s="381"/>
      <c r="LAL44" s="381"/>
      <c r="LAM44" s="381"/>
      <c r="LAN44" s="381"/>
      <c r="LAO44" s="381"/>
      <c r="LAP44" s="381"/>
      <c r="LAQ44" s="381"/>
      <c r="LAR44" s="381"/>
      <c r="LAS44" s="381"/>
      <c r="LAT44" s="381"/>
      <c r="LAU44" s="381"/>
      <c r="LAV44" s="381"/>
      <c r="LAW44" s="381"/>
      <c r="LAX44" s="381"/>
      <c r="LAY44" s="381"/>
      <c r="LAZ44" s="381"/>
      <c r="LBA44" s="381"/>
      <c r="LBB44" s="381"/>
      <c r="LBC44" s="381"/>
      <c r="LBD44" s="381"/>
      <c r="LBE44" s="381"/>
      <c r="LBF44" s="381"/>
      <c r="LBG44" s="381"/>
      <c r="LBH44" s="381"/>
      <c r="LBI44" s="381"/>
      <c r="LBJ44" s="381"/>
      <c r="LBK44" s="381"/>
      <c r="LBL44" s="381"/>
      <c r="LBM44" s="381"/>
      <c r="LBN44" s="381"/>
      <c r="LBO44" s="381"/>
      <c r="LBP44" s="381"/>
      <c r="LBQ44" s="381"/>
      <c r="LBR44" s="381"/>
      <c r="LBS44" s="381"/>
      <c r="LBT44" s="381"/>
      <c r="LBU44" s="381"/>
      <c r="LBV44" s="381"/>
      <c r="LBW44" s="381"/>
      <c r="LBX44" s="381"/>
      <c r="LBY44" s="381"/>
      <c r="LBZ44" s="381"/>
      <c r="LCA44" s="381"/>
      <c r="LCB44" s="381"/>
      <c r="LCC44" s="381"/>
      <c r="LCD44" s="381"/>
      <c r="LCE44" s="381"/>
      <c r="LCF44" s="381"/>
      <c r="LCG44" s="381"/>
      <c r="LCH44" s="381"/>
      <c r="LCI44" s="381"/>
      <c r="LCJ44" s="381"/>
      <c r="LCK44" s="381"/>
      <c r="LCL44" s="381"/>
      <c r="LCM44" s="381"/>
      <c r="LCN44" s="381"/>
      <c r="LCO44" s="381"/>
      <c r="LCP44" s="381"/>
      <c r="LCQ44" s="381"/>
      <c r="LCR44" s="381"/>
      <c r="LCS44" s="381"/>
      <c r="LCT44" s="381"/>
      <c r="LCU44" s="381"/>
      <c r="LCV44" s="381"/>
      <c r="LCW44" s="381"/>
      <c r="LCX44" s="381"/>
      <c r="LCY44" s="381"/>
      <c r="LCZ44" s="381"/>
      <c r="LDA44" s="381"/>
      <c r="LDB44" s="381"/>
      <c r="LDC44" s="381"/>
      <c r="LDD44" s="381"/>
      <c r="LDE44" s="381"/>
      <c r="LDF44" s="381"/>
      <c r="LDG44" s="381"/>
      <c r="LDH44" s="381"/>
      <c r="LDI44" s="381"/>
      <c r="LDJ44" s="381"/>
      <c r="LDK44" s="381"/>
      <c r="LDL44" s="381"/>
      <c r="LDM44" s="381"/>
      <c r="LDN44" s="381"/>
      <c r="LDO44" s="381"/>
      <c r="LDP44" s="381"/>
      <c r="LDQ44" s="381"/>
      <c r="LDR44" s="381"/>
      <c r="LDS44" s="381"/>
      <c r="LDT44" s="381"/>
      <c r="LDU44" s="381"/>
      <c r="LDV44" s="381"/>
      <c r="LDW44" s="381"/>
      <c r="LDX44" s="381"/>
      <c r="LDY44" s="381"/>
      <c r="LDZ44" s="381"/>
      <c r="LEA44" s="381"/>
      <c r="LEB44" s="381"/>
      <c r="LEC44" s="381"/>
      <c r="LED44" s="381"/>
      <c r="LEE44" s="381"/>
      <c r="LEF44" s="381"/>
      <c r="LEG44" s="381"/>
      <c r="LEH44" s="381"/>
      <c r="LEI44" s="381"/>
      <c r="LEJ44" s="381"/>
      <c r="LEK44" s="381"/>
      <c r="LEL44" s="381"/>
      <c r="LEM44" s="381"/>
      <c r="LEN44" s="381"/>
      <c r="LEO44" s="381"/>
      <c r="LEP44" s="381"/>
      <c r="LEQ44" s="381"/>
      <c r="LER44" s="381"/>
      <c r="LES44" s="381"/>
      <c r="LET44" s="381"/>
      <c r="LEU44" s="381"/>
      <c r="LEV44" s="381"/>
      <c r="LEW44" s="381"/>
      <c r="LEX44" s="381"/>
      <c r="LEY44" s="381"/>
      <c r="LEZ44" s="381"/>
      <c r="LFA44" s="381"/>
      <c r="LFB44" s="381"/>
      <c r="LFC44" s="381"/>
      <c r="LFD44" s="381"/>
      <c r="LFE44" s="381"/>
      <c r="LFF44" s="381"/>
      <c r="LFG44" s="381"/>
      <c r="LFH44" s="381"/>
      <c r="LFI44" s="381"/>
      <c r="LFJ44" s="381"/>
      <c r="LFK44" s="381"/>
      <c r="LFL44" s="381"/>
      <c r="LFM44" s="381"/>
      <c r="LFN44" s="381"/>
      <c r="LFO44" s="381"/>
      <c r="LFP44" s="381"/>
      <c r="LFQ44" s="381"/>
      <c r="LFR44" s="381"/>
      <c r="LFS44" s="381"/>
      <c r="LFT44" s="381"/>
      <c r="LFU44" s="381"/>
      <c r="LFV44" s="381"/>
      <c r="LFW44" s="381"/>
      <c r="LFX44" s="381"/>
      <c r="LFY44" s="381"/>
      <c r="LFZ44" s="381"/>
      <c r="LGA44" s="381"/>
      <c r="LGB44" s="381"/>
      <c r="LGC44" s="381"/>
      <c r="LGD44" s="381"/>
      <c r="LGE44" s="381"/>
      <c r="LGF44" s="381"/>
      <c r="LGG44" s="381"/>
      <c r="LGH44" s="381"/>
      <c r="LGI44" s="381"/>
      <c r="LGJ44" s="381"/>
      <c r="LGK44" s="381"/>
      <c r="LGL44" s="381"/>
      <c r="LGM44" s="381"/>
      <c r="LGN44" s="381"/>
      <c r="LGO44" s="381"/>
      <c r="LGP44" s="381"/>
      <c r="LGQ44" s="381"/>
      <c r="LGR44" s="381"/>
      <c r="LGS44" s="381"/>
      <c r="LGT44" s="381"/>
      <c r="LGU44" s="381"/>
      <c r="LGV44" s="381"/>
      <c r="LGW44" s="381"/>
      <c r="LGX44" s="381"/>
      <c r="LGY44" s="381"/>
      <c r="LGZ44" s="381"/>
      <c r="LHA44" s="381"/>
      <c r="LHB44" s="381"/>
      <c r="LHC44" s="381"/>
      <c r="LHD44" s="381"/>
      <c r="LHE44" s="381"/>
      <c r="LHF44" s="381"/>
      <c r="LHG44" s="381"/>
      <c r="LHH44" s="381"/>
      <c r="LHI44" s="381"/>
      <c r="LHJ44" s="381"/>
      <c r="LHK44" s="381"/>
      <c r="LHL44" s="381"/>
      <c r="LHM44" s="381"/>
      <c r="LHN44" s="381"/>
      <c r="LHO44" s="381"/>
      <c r="LHP44" s="381"/>
      <c r="LHQ44" s="381"/>
      <c r="LHR44" s="381"/>
      <c r="LHS44" s="381"/>
      <c r="LHT44" s="381"/>
      <c r="LHU44" s="381"/>
      <c r="LHV44" s="381"/>
      <c r="LHW44" s="381"/>
      <c r="LHX44" s="381"/>
      <c r="LHY44" s="381"/>
      <c r="LHZ44" s="381"/>
      <c r="LIA44" s="381"/>
      <c r="LIB44" s="381"/>
      <c r="LIC44" s="381"/>
      <c r="LID44" s="381"/>
      <c r="LIE44" s="381"/>
      <c r="LIF44" s="381"/>
      <c r="LIG44" s="381"/>
      <c r="LIH44" s="381"/>
      <c r="LII44" s="381"/>
      <c r="LIJ44" s="381"/>
      <c r="LIK44" s="381"/>
      <c r="LIL44" s="381"/>
      <c r="LIM44" s="381"/>
      <c r="LIN44" s="381"/>
      <c r="LIO44" s="381"/>
      <c r="LIP44" s="381"/>
      <c r="LIQ44" s="381"/>
      <c r="LIR44" s="381"/>
      <c r="LIS44" s="381"/>
      <c r="LIT44" s="381"/>
      <c r="LIU44" s="381"/>
      <c r="LIV44" s="381"/>
      <c r="LIW44" s="381"/>
      <c r="LIX44" s="381"/>
      <c r="LIY44" s="381"/>
      <c r="LIZ44" s="381"/>
      <c r="LJA44" s="381"/>
      <c r="LJB44" s="381"/>
      <c r="LJC44" s="381"/>
      <c r="LJD44" s="381"/>
      <c r="LJE44" s="381"/>
      <c r="LJF44" s="381"/>
      <c r="LJG44" s="381"/>
      <c r="LJH44" s="381"/>
      <c r="LJI44" s="381"/>
      <c r="LJJ44" s="381"/>
      <c r="LJK44" s="381"/>
      <c r="LJL44" s="381"/>
      <c r="LJM44" s="381"/>
      <c r="LJN44" s="381"/>
      <c r="LJO44" s="381"/>
      <c r="LJP44" s="381"/>
      <c r="LJQ44" s="381"/>
      <c r="LJR44" s="381"/>
      <c r="LJS44" s="381"/>
      <c r="LJT44" s="381"/>
      <c r="LJU44" s="381"/>
      <c r="LJV44" s="381"/>
      <c r="LJW44" s="381"/>
      <c r="LJX44" s="381"/>
      <c r="LJY44" s="381"/>
      <c r="LJZ44" s="381"/>
      <c r="LKA44" s="381"/>
      <c r="LKB44" s="381"/>
      <c r="LKC44" s="381"/>
      <c r="LKD44" s="381"/>
      <c r="LKE44" s="381"/>
      <c r="LKF44" s="381"/>
      <c r="LKG44" s="381"/>
      <c r="LKH44" s="381"/>
      <c r="LKI44" s="381"/>
      <c r="LKJ44" s="381"/>
      <c r="LKK44" s="381"/>
      <c r="LKL44" s="381"/>
      <c r="LKM44" s="381"/>
      <c r="LKN44" s="381"/>
      <c r="LKO44" s="381"/>
      <c r="LKP44" s="381"/>
      <c r="LKQ44" s="381"/>
      <c r="LKR44" s="381"/>
      <c r="LKS44" s="381"/>
      <c r="LKT44" s="381"/>
      <c r="LKU44" s="381"/>
      <c r="LKV44" s="381"/>
      <c r="LKW44" s="381"/>
      <c r="LKX44" s="381"/>
      <c r="LKY44" s="381"/>
      <c r="LKZ44" s="381"/>
      <c r="LLA44" s="381"/>
      <c r="LLB44" s="381"/>
      <c r="LLC44" s="381"/>
      <c r="LLD44" s="381"/>
      <c r="LLE44" s="381"/>
      <c r="LLF44" s="381"/>
      <c r="LLG44" s="381"/>
      <c r="LLH44" s="381"/>
      <c r="LLI44" s="381"/>
      <c r="LLJ44" s="381"/>
      <c r="LLK44" s="381"/>
      <c r="LLL44" s="381"/>
      <c r="LLM44" s="381"/>
      <c r="LLN44" s="381"/>
      <c r="LLO44" s="381"/>
      <c r="LLP44" s="381"/>
      <c r="LLQ44" s="381"/>
      <c r="LLR44" s="381"/>
      <c r="LLS44" s="381"/>
      <c r="LLT44" s="381"/>
      <c r="LLU44" s="381"/>
      <c r="LLV44" s="381"/>
      <c r="LLW44" s="381"/>
      <c r="LLX44" s="381"/>
      <c r="LLY44" s="381"/>
      <c r="LLZ44" s="381"/>
      <c r="LMA44" s="381"/>
      <c r="LMB44" s="381"/>
      <c r="LMC44" s="381"/>
      <c r="LMD44" s="381"/>
      <c r="LME44" s="381"/>
      <c r="LMF44" s="381"/>
      <c r="LMG44" s="381"/>
      <c r="LMH44" s="381"/>
      <c r="LMI44" s="381"/>
      <c r="LMJ44" s="381"/>
      <c r="LMK44" s="381"/>
      <c r="LML44" s="381"/>
      <c r="LMM44" s="381"/>
      <c r="LMN44" s="381"/>
      <c r="LMO44" s="381"/>
      <c r="LMP44" s="381"/>
      <c r="LMQ44" s="381"/>
      <c r="LMR44" s="381"/>
      <c r="LMS44" s="381"/>
      <c r="LMT44" s="381"/>
      <c r="LMU44" s="381"/>
      <c r="LMV44" s="381"/>
      <c r="LMW44" s="381"/>
      <c r="LMX44" s="381"/>
      <c r="LMY44" s="381"/>
      <c r="LMZ44" s="381"/>
      <c r="LNA44" s="381"/>
      <c r="LNB44" s="381"/>
      <c r="LNC44" s="381"/>
      <c r="LND44" s="381"/>
      <c r="LNE44" s="381"/>
      <c r="LNF44" s="381"/>
      <c r="LNG44" s="381"/>
      <c r="LNH44" s="381"/>
      <c r="LNI44" s="381"/>
      <c r="LNJ44" s="381"/>
      <c r="LNK44" s="381"/>
      <c r="LNL44" s="381"/>
      <c r="LNM44" s="381"/>
      <c r="LNN44" s="381"/>
      <c r="LNO44" s="381"/>
      <c r="LNP44" s="381"/>
      <c r="LNQ44" s="381"/>
      <c r="LNR44" s="381"/>
      <c r="LNS44" s="381"/>
      <c r="LNT44" s="381"/>
      <c r="LNU44" s="381"/>
      <c r="LNV44" s="381"/>
      <c r="LNW44" s="381"/>
      <c r="LNX44" s="381"/>
      <c r="LNY44" s="381"/>
      <c r="LNZ44" s="381"/>
      <c r="LOA44" s="381"/>
      <c r="LOB44" s="381"/>
      <c r="LOC44" s="381"/>
      <c r="LOD44" s="381"/>
      <c r="LOE44" s="381"/>
      <c r="LOF44" s="381"/>
      <c r="LOG44" s="381"/>
      <c r="LOH44" s="381"/>
      <c r="LOI44" s="381"/>
      <c r="LOJ44" s="381"/>
      <c r="LOK44" s="381"/>
      <c r="LOL44" s="381"/>
      <c r="LOM44" s="381"/>
      <c r="LON44" s="381"/>
      <c r="LOO44" s="381"/>
      <c r="LOP44" s="381"/>
      <c r="LOQ44" s="381"/>
      <c r="LOR44" s="381"/>
      <c r="LOS44" s="381"/>
      <c r="LOT44" s="381"/>
      <c r="LOU44" s="381"/>
      <c r="LOV44" s="381"/>
      <c r="LOW44" s="381"/>
      <c r="LOX44" s="381"/>
      <c r="LOY44" s="381"/>
      <c r="LOZ44" s="381"/>
      <c r="LPA44" s="381"/>
      <c r="LPB44" s="381"/>
      <c r="LPC44" s="381"/>
      <c r="LPD44" s="381"/>
      <c r="LPE44" s="381"/>
      <c r="LPF44" s="381"/>
      <c r="LPG44" s="381"/>
      <c r="LPH44" s="381"/>
      <c r="LPI44" s="381"/>
      <c r="LPJ44" s="381"/>
      <c r="LPK44" s="381"/>
      <c r="LPL44" s="381"/>
      <c r="LPM44" s="381"/>
      <c r="LPN44" s="381"/>
      <c r="LPO44" s="381"/>
      <c r="LPP44" s="381"/>
      <c r="LPQ44" s="381"/>
      <c r="LPR44" s="381"/>
      <c r="LPS44" s="381"/>
      <c r="LPT44" s="381"/>
      <c r="LPU44" s="381"/>
      <c r="LPV44" s="381"/>
      <c r="LPW44" s="381"/>
      <c r="LPX44" s="381"/>
      <c r="LPY44" s="381"/>
      <c r="LPZ44" s="381"/>
      <c r="LQA44" s="381"/>
      <c r="LQB44" s="381"/>
      <c r="LQC44" s="381"/>
      <c r="LQD44" s="381"/>
      <c r="LQE44" s="381"/>
      <c r="LQF44" s="381"/>
      <c r="LQG44" s="381"/>
      <c r="LQH44" s="381"/>
      <c r="LQI44" s="381"/>
      <c r="LQJ44" s="381"/>
      <c r="LQK44" s="381"/>
      <c r="LQL44" s="381"/>
      <c r="LQM44" s="381"/>
      <c r="LQN44" s="381"/>
      <c r="LQO44" s="381"/>
      <c r="LQP44" s="381"/>
      <c r="LQQ44" s="381"/>
      <c r="LQR44" s="381"/>
      <c r="LQS44" s="381"/>
      <c r="LQT44" s="381"/>
      <c r="LQU44" s="381"/>
      <c r="LQV44" s="381"/>
      <c r="LQW44" s="381"/>
      <c r="LQX44" s="381"/>
      <c r="LQY44" s="381"/>
      <c r="LQZ44" s="381"/>
      <c r="LRA44" s="381"/>
      <c r="LRB44" s="381"/>
      <c r="LRC44" s="381"/>
      <c r="LRD44" s="381"/>
      <c r="LRE44" s="381"/>
      <c r="LRF44" s="381"/>
      <c r="LRG44" s="381"/>
      <c r="LRH44" s="381"/>
      <c r="LRI44" s="381"/>
      <c r="LRJ44" s="381"/>
      <c r="LRK44" s="381"/>
      <c r="LRL44" s="381"/>
      <c r="LRM44" s="381"/>
      <c r="LRN44" s="381"/>
      <c r="LRO44" s="381"/>
      <c r="LRP44" s="381"/>
      <c r="LRQ44" s="381"/>
      <c r="LRR44" s="381"/>
      <c r="LRS44" s="381"/>
      <c r="LRT44" s="381"/>
      <c r="LRU44" s="381"/>
      <c r="LRV44" s="381"/>
      <c r="LRW44" s="381"/>
      <c r="LRX44" s="381"/>
      <c r="LRY44" s="381"/>
      <c r="LRZ44" s="381"/>
      <c r="LSA44" s="381"/>
      <c r="LSB44" s="381"/>
      <c r="LSC44" s="381"/>
      <c r="LSD44" s="381"/>
      <c r="LSE44" s="381"/>
      <c r="LSF44" s="381"/>
      <c r="LSG44" s="381"/>
      <c r="LSH44" s="381"/>
      <c r="LSI44" s="381"/>
      <c r="LSJ44" s="381"/>
      <c r="LSK44" s="381"/>
      <c r="LSL44" s="381"/>
      <c r="LSM44" s="381"/>
      <c r="LSN44" s="381"/>
      <c r="LSO44" s="381"/>
      <c r="LSP44" s="381"/>
      <c r="LSQ44" s="381"/>
      <c r="LSR44" s="381"/>
      <c r="LSS44" s="381"/>
      <c r="LST44" s="381"/>
      <c r="LSU44" s="381"/>
      <c r="LSV44" s="381"/>
      <c r="LSW44" s="381"/>
      <c r="LSX44" s="381"/>
      <c r="LSY44" s="381"/>
      <c r="LSZ44" s="381"/>
      <c r="LTA44" s="381"/>
      <c r="LTB44" s="381"/>
      <c r="LTC44" s="381"/>
      <c r="LTD44" s="381"/>
      <c r="LTE44" s="381"/>
      <c r="LTF44" s="381"/>
      <c r="LTG44" s="381"/>
      <c r="LTH44" s="381"/>
      <c r="LTI44" s="381"/>
      <c r="LTJ44" s="381"/>
      <c r="LTK44" s="381"/>
      <c r="LTL44" s="381"/>
      <c r="LTM44" s="381"/>
      <c r="LTN44" s="381"/>
      <c r="LTO44" s="381"/>
      <c r="LTP44" s="381"/>
      <c r="LTQ44" s="381"/>
      <c r="LTR44" s="381"/>
      <c r="LTS44" s="381"/>
      <c r="LTT44" s="381"/>
      <c r="LTU44" s="381"/>
      <c r="LTV44" s="381"/>
      <c r="LTW44" s="381"/>
      <c r="LTX44" s="381"/>
      <c r="LTY44" s="381"/>
      <c r="LTZ44" s="381"/>
      <c r="LUA44" s="381"/>
      <c r="LUB44" s="381"/>
      <c r="LUC44" s="381"/>
      <c r="LUD44" s="381"/>
      <c r="LUE44" s="381"/>
      <c r="LUF44" s="381"/>
      <c r="LUG44" s="381"/>
      <c r="LUH44" s="381"/>
      <c r="LUI44" s="381"/>
      <c r="LUJ44" s="381"/>
      <c r="LUK44" s="381"/>
      <c r="LUL44" s="381"/>
      <c r="LUM44" s="381"/>
      <c r="LUN44" s="381"/>
      <c r="LUO44" s="381"/>
      <c r="LUP44" s="381"/>
      <c r="LUQ44" s="381"/>
      <c r="LUR44" s="381"/>
      <c r="LUS44" s="381"/>
      <c r="LUT44" s="381"/>
      <c r="LUU44" s="381"/>
      <c r="LUV44" s="381"/>
      <c r="LUW44" s="381"/>
      <c r="LUX44" s="381"/>
      <c r="LUY44" s="381"/>
      <c r="LUZ44" s="381"/>
      <c r="LVA44" s="381"/>
      <c r="LVB44" s="381"/>
      <c r="LVC44" s="381"/>
      <c r="LVD44" s="381"/>
      <c r="LVE44" s="381"/>
      <c r="LVF44" s="381"/>
      <c r="LVG44" s="381"/>
      <c r="LVH44" s="381"/>
      <c r="LVI44" s="381"/>
      <c r="LVJ44" s="381"/>
      <c r="LVK44" s="381"/>
      <c r="LVL44" s="381"/>
      <c r="LVM44" s="381"/>
      <c r="LVN44" s="381"/>
      <c r="LVO44" s="381"/>
      <c r="LVP44" s="381"/>
      <c r="LVQ44" s="381"/>
      <c r="LVR44" s="381"/>
      <c r="LVS44" s="381"/>
      <c r="LVT44" s="381"/>
      <c r="LVU44" s="381"/>
      <c r="LVV44" s="381"/>
      <c r="LVW44" s="381"/>
      <c r="LVX44" s="381"/>
      <c r="LVY44" s="381"/>
      <c r="LVZ44" s="381"/>
      <c r="LWA44" s="381"/>
      <c r="LWB44" s="381"/>
      <c r="LWC44" s="381"/>
      <c r="LWD44" s="381"/>
      <c r="LWE44" s="381"/>
      <c r="LWF44" s="381"/>
      <c r="LWG44" s="381"/>
      <c r="LWH44" s="381"/>
      <c r="LWI44" s="381"/>
      <c r="LWJ44" s="381"/>
      <c r="LWK44" s="381"/>
      <c r="LWL44" s="381"/>
      <c r="LWM44" s="381"/>
      <c r="LWN44" s="381"/>
      <c r="LWO44" s="381"/>
      <c r="LWP44" s="381"/>
      <c r="LWQ44" s="381"/>
      <c r="LWR44" s="381"/>
      <c r="LWS44" s="381"/>
      <c r="LWT44" s="381"/>
      <c r="LWU44" s="381"/>
      <c r="LWV44" s="381"/>
      <c r="LWW44" s="381"/>
      <c r="LWX44" s="381"/>
      <c r="LWY44" s="381"/>
      <c r="LWZ44" s="381"/>
      <c r="LXA44" s="381"/>
      <c r="LXB44" s="381"/>
      <c r="LXC44" s="381"/>
      <c r="LXD44" s="381"/>
      <c r="LXE44" s="381"/>
      <c r="LXF44" s="381"/>
      <c r="LXG44" s="381"/>
      <c r="LXH44" s="381"/>
      <c r="LXI44" s="381"/>
      <c r="LXJ44" s="381"/>
      <c r="LXK44" s="381"/>
      <c r="LXL44" s="381"/>
      <c r="LXM44" s="381"/>
      <c r="LXN44" s="381"/>
      <c r="LXO44" s="381"/>
      <c r="LXP44" s="381"/>
      <c r="LXQ44" s="381"/>
      <c r="LXR44" s="381"/>
      <c r="LXS44" s="381"/>
      <c r="LXT44" s="381"/>
      <c r="LXU44" s="381"/>
      <c r="LXV44" s="381"/>
      <c r="LXW44" s="381"/>
      <c r="LXX44" s="381"/>
      <c r="LXY44" s="381"/>
      <c r="LXZ44" s="381"/>
      <c r="LYA44" s="381"/>
      <c r="LYB44" s="381"/>
      <c r="LYC44" s="381"/>
      <c r="LYD44" s="381"/>
      <c r="LYE44" s="381"/>
      <c r="LYF44" s="381"/>
      <c r="LYG44" s="381"/>
      <c r="LYH44" s="381"/>
      <c r="LYI44" s="381"/>
      <c r="LYJ44" s="381"/>
      <c r="LYK44" s="381"/>
      <c r="LYL44" s="381"/>
      <c r="LYM44" s="381"/>
      <c r="LYN44" s="381"/>
      <c r="LYO44" s="381"/>
      <c r="LYP44" s="381"/>
      <c r="LYQ44" s="381"/>
      <c r="LYR44" s="381"/>
      <c r="LYS44" s="381"/>
      <c r="LYT44" s="381"/>
      <c r="LYU44" s="381"/>
      <c r="LYV44" s="381"/>
      <c r="LYW44" s="381"/>
      <c r="LYX44" s="381"/>
      <c r="LYY44" s="381"/>
      <c r="LYZ44" s="381"/>
      <c r="LZA44" s="381"/>
      <c r="LZB44" s="381"/>
      <c r="LZC44" s="381"/>
      <c r="LZD44" s="381"/>
      <c r="LZE44" s="381"/>
      <c r="LZF44" s="381"/>
      <c r="LZG44" s="381"/>
      <c r="LZH44" s="381"/>
      <c r="LZI44" s="381"/>
      <c r="LZJ44" s="381"/>
      <c r="LZK44" s="381"/>
      <c r="LZL44" s="381"/>
      <c r="LZM44" s="381"/>
      <c r="LZN44" s="381"/>
      <c r="LZO44" s="381"/>
      <c r="LZP44" s="381"/>
      <c r="LZQ44" s="381"/>
      <c r="LZR44" s="381"/>
      <c r="LZS44" s="381"/>
      <c r="LZT44" s="381"/>
      <c r="LZU44" s="381"/>
      <c r="LZV44" s="381"/>
      <c r="LZW44" s="381"/>
      <c r="LZX44" s="381"/>
      <c r="LZY44" s="381"/>
      <c r="LZZ44" s="381"/>
      <c r="MAA44" s="381"/>
      <c r="MAB44" s="381"/>
      <c r="MAC44" s="381"/>
      <c r="MAD44" s="381"/>
      <c r="MAE44" s="381"/>
      <c r="MAF44" s="381"/>
      <c r="MAG44" s="381"/>
      <c r="MAH44" s="381"/>
      <c r="MAI44" s="381"/>
      <c r="MAJ44" s="381"/>
      <c r="MAK44" s="381"/>
      <c r="MAL44" s="381"/>
      <c r="MAM44" s="381"/>
      <c r="MAN44" s="381"/>
      <c r="MAO44" s="381"/>
      <c r="MAP44" s="381"/>
      <c r="MAQ44" s="381"/>
      <c r="MAR44" s="381"/>
      <c r="MAS44" s="381"/>
      <c r="MAT44" s="381"/>
      <c r="MAU44" s="381"/>
      <c r="MAV44" s="381"/>
      <c r="MAW44" s="381"/>
      <c r="MAX44" s="381"/>
      <c r="MAY44" s="381"/>
      <c r="MAZ44" s="381"/>
      <c r="MBA44" s="381"/>
      <c r="MBB44" s="381"/>
      <c r="MBC44" s="381"/>
      <c r="MBD44" s="381"/>
      <c r="MBE44" s="381"/>
      <c r="MBF44" s="381"/>
      <c r="MBG44" s="381"/>
      <c r="MBH44" s="381"/>
      <c r="MBI44" s="381"/>
      <c r="MBJ44" s="381"/>
      <c r="MBK44" s="381"/>
      <c r="MBL44" s="381"/>
      <c r="MBM44" s="381"/>
      <c r="MBN44" s="381"/>
      <c r="MBO44" s="381"/>
      <c r="MBP44" s="381"/>
      <c r="MBQ44" s="381"/>
      <c r="MBR44" s="381"/>
      <c r="MBS44" s="381"/>
      <c r="MBT44" s="381"/>
      <c r="MBU44" s="381"/>
      <c r="MBV44" s="381"/>
      <c r="MBW44" s="381"/>
      <c r="MBX44" s="381"/>
      <c r="MBY44" s="381"/>
      <c r="MBZ44" s="381"/>
      <c r="MCA44" s="381"/>
      <c r="MCB44" s="381"/>
      <c r="MCC44" s="381"/>
      <c r="MCD44" s="381"/>
      <c r="MCE44" s="381"/>
      <c r="MCF44" s="381"/>
      <c r="MCG44" s="381"/>
      <c r="MCH44" s="381"/>
      <c r="MCI44" s="381"/>
      <c r="MCJ44" s="381"/>
      <c r="MCK44" s="381"/>
      <c r="MCL44" s="381"/>
      <c r="MCM44" s="381"/>
      <c r="MCN44" s="381"/>
      <c r="MCO44" s="381"/>
      <c r="MCP44" s="381"/>
      <c r="MCQ44" s="381"/>
      <c r="MCR44" s="381"/>
      <c r="MCS44" s="381"/>
      <c r="MCT44" s="381"/>
      <c r="MCU44" s="381"/>
      <c r="MCV44" s="381"/>
      <c r="MCW44" s="381"/>
      <c r="MCX44" s="381"/>
      <c r="MCY44" s="381"/>
      <c r="MCZ44" s="381"/>
      <c r="MDA44" s="381"/>
      <c r="MDB44" s="381"/>
      <c r="MDC44" s="381"/>
      <c r="MDD44" s="381"/>
      <c r="MDE44" s="381"/>
      <c r="MDF44" s="381"/>
      <c r="MDG44" s="381"/>
      <c r="MDH44" s="381"/>
      <c r="MDI44" s="381"/>
      <c r="MDJ44" s="381"/>
      <c r="MDK44" s="381"/>
      <c r="MDL44" s="381"/>
      <c r="MDM44" s="381"/>
      <c r="MDN44" s="381"/>
      <c r="MDO44" s="381"/>
      <c r="MDP44" s="381"/>
      <c r="MDQ44" s="381"/>
      <c r="MDR44" s="381"/>
      <c r="MDS44" s="381"/>
      <c r="MDT44" s="381"/>
      <c r="MDU44" s="381"/>
      <c r="MDV44" s="381"/>
      <c r="MDW44" s="381"/>
      <c r="MDX44" s="381"/>
      <c r="MDY44" s="381"/>
      <c r="MDZ44" s="381"/>
      <c r="MEA44" s="381"/>
      <c r="MEB44" s="381"/>
      <c r="MEC44" s="381"/>
      <c r="MED44" s="381"/>
      <c r="MEE44" s="381"/>
      <c r="MEF44" s="381"/>
      <c r="MEG44" s="381"/>
      <c r="MEH44" s="381"/>
      <c r="MEI44" s="381"/>
      <c r="MEJ44" s="381"/>
      <c r="MEK44" s="381"/>
      <c r="MEL44" s="381"/>
      <c r="MEM44" s="381"/>
      <c r="MEN44" s="381"/>
      <c r="MEO44" s="381"/>
      <c r="MEP44" s="381"/>
      <c r="MEQ44" s="381"/>
      <c r="MER44" s="381"/>
      <c r="MES44" s="381"/>
      <c r="MET44" s="381"/>
      <c r="MEU44" s="381"/>
      <c r="MEV44" s="381"/>
      <c r="MEW44" s="381"/>
      <c r="MEX44" s="381"/>
      <c r="MEY44" s="381"/>
      <c r="MEZ44" s="381"/>
      <c r="MFA44" s="381"/>
      <c r="MFB44" s="381"/>
      <c r="MFC44" s="381"/>
      <c r="MFD44" s="381"/>
      <c r="MFE44" s="381"/>
      <c r="MFF44" s="381"/>
      <c r="MFG44" s="381"/>
      <c r="MFH44" s="381"/>
      <c r="MFI44" s="381"/>
      <c r="MFJ44" s="381"/>
      <c r="MFK44" s="381"/>
      <c r="MFL44" s="381"/>
      <c r="MFM44" s="381"/>
      <c r="MFN44" s="381"/>
      <c r="MFO44" s="381"/>
      <c r="MFP44" s="381"/>
      <c r="MFQ44" s="381"/>
      <c r="MFR44" s="381"/>
      <c r="MFS44" s="381"/>
      <c r="MFT44" s="381"/>
      <c r="MFU44" s="381"/>
      <c r="MFV44" s="381"/>
      <c r="MFW44" s="381"/>
      <c r="MFX44" s="381"/>
      <c r="MFY44" s="381"/>
      <c r="MFZ44" s="381"/>
      <c r="MGA44" s="381"/>
      <c r="MGB44" s="381"/>
      <c r="MGC44" s="381"/>
      <c r="MGD44" s="381"/>
      <c r="MGE44" s="381"/>
      <c r="MGF44" s="381"/>
      <c r="MGG44" s="381"/>
      <c r="MGH44" s="381"/>
      <c r="MGI44" s="381"/>
      <c r="MGJ44" s="381"/>
      <c r="MGK44" s="381"/>
      <c r="MGL44" s="381"/>
      <c r="MGM44" s="381"/>
      <c r="MGN44" s="381"/>
      <c r="MGO44" s="381"/>
      <c r="MGP44" s="381"/>
      <c r="MGQ44" s="381"/>
      <c r="MGR44" s="381"/>
      <c r="MGS44" s="381"/>
      <c r="MGT44" s="381"/>
      <c r="MGU44" s="381"/>
      <c r="MGV44" s="381"/>
      <c r="MGW44" s="381"/>
      <c r="MGX44" s="381"/>
      <c r="MGY44" s="381"/>
      <c r="MGZ44" s="381"/>
      <c r="MHA44" s="381"/>
      <c r="MHB44" s="381"/>
      <c r="MHC44" s="381"/>
      <c r="MHD44" s="381"/>
      <c r="MHE44" s="381"/>
      <c r="MHF44" s="381"/>
      <c r="MHG44" s="381"/>
      <c r="MHH44" s="381"/>
      <c r="MHI44" s="381"/>
      <c r="MHJ44" s="381"/>
      <c r="MHK44" s="381"/>
      <c r="MHL44" s="381"/>
      <c r="MHM44" s="381"/>
      <c r="MHN44" s="381"/>
      <c r="MHO44" s="381"/>
      <c r="MHP44" s="381"/>
      <c r="MHQ44" s="381"/>
      <c r="MHR44" s="381"/>
      <c r="MHS44" s="381"/>
      <c r="MHT44" s="381"/>
      <c r="MHU44" s="381"/>
      <c r="MHV44" s="381"/>
      <c r="MHW44" s="381"/>
      <c r="MHX44" s="381"/>
      <c r="MHY44" s="381"/>
      <c r="MHZ44" s="381"/>
      <c r="MIA44" s="381"/>
      <c r="MIB44" s="381"/>
      <c r="MIC44" s="381"/>
      <c r="MID44" s="381"/>
      <c r="MIE44" s="381"/>
      <c r="MIF44" s="381"/>
      <c r="MIG44" s="381"/>
      <c r="MIH44" s="381"/>
      <c r="MII44" s="381"/>
      <c r="MIJ44" s="381"/>
      <c r="MIK44" s="381"/>
      <c r="MIL44" s="381"/>
      <c r="MIM44" s="381"/>
      <c r="MIN44" s="381"/>
      <c r="MIO44" s="381"/>
      <c r="MIP44" s="381"/>
      <c r="MIQ44" s="381"/>
      <c r="MIR44" s="381"/>
      <c r="MIS44" s="381"/>
      <c r="MIT44" s="381"/>
      <c r="MIU44" s="381"/>
      <c r="MIV44" s="381"/>
      <c r="MIW44" s="381"/>
      <c r="MIX44" s="381"/>
      <c r="MIY44" s="381"/>
      <c r="MIZ44" s="381"/>
      <c r="MJA44" s="381"/>
      <c r="MJB44" s="381"/>
      <c r="MJC44" s="381"/>
      <c r="MJD44" s="381"/>
      <c r="MJE44" s="381"/>
      <c r="MJF44" s="381"/>
      <c r="MJG44" s="381"/>
      <c r="MJH44" s="381"/>
      <c r="MJI44" s="381"/>
      <c r="MJJ44" s="381"/>
      <c r="MJK44" s="381"/>
      <c r="MJL44" s="381"/>
      <c r="MJM44" s="381"/>
      <c r="MJN44" s="381"/>
      <c r="MJO44" s="381"/>
      <c r="MJP44" s="381"/>
      <c r="MJQ44" s="381"/>
      <c r="MJR44" s="381"/>
      <c r="MJS44" s="381"/>
      <c r="MJT44" s="381"/>
      <c r="MJU44" s="381"/>
      <c r="MJV44" s="381"/>
      <c r="MJW44" s="381"/>
      <c r="MJX44" s="381"/>
      <c r="MJY44" s="381"/>
      <c r="MJZ44" s="381"/>
      <c r="MKA44" s="381"/>
      <c r="MKB44" s="381"/>
      <c r="MKC44" s="381"/>
      <c r="MKD44" s="381"/>
      <c r="MKE44" s="381"/>
      <c r="MKF44" s="381"/>
      <c r="MKG44" s="381"/>
      <c r="MKH44" s="381"/>
      <c r="MKI44" s="381"/>
      <c r="MKJ44" s="381"/>
      <c r="MKK44" s="381"/>
      <c r="MKL44" s="381"/>
      <c r="MKM44" s="381"/>
      <c r="MKN44" s="381"/>
      <c r="MKO44" s="381"/>
      <c r="MKP44" s="381"/>
      <c r="MKQ44" s="381"/>
      <c r="MKR44" s="381"/>
      <c r="MKS44" s="381"/>
      <c r="MKT44" s="381"/>
      <c r="MKU44" s="381"/>
      <c r="MKV44" s="381"/>
      <c r="MKW44" s="381"/>
      <c r="MKX44" s="381"/>
      <c r="MKY44" s="381"/>
      <c r="MKZ44" s="381"/>
      <c r="MLA44" s="381"/>
      <c r="MLB44" s="381"/>
      <c r="MLC44" s="381"/>
      <c r="MLD44" s="381"/>
      <c r="MLE44" s="381"/>
      <c r="MLF44" s="381"/>
      <c r="MLG44" s="381"/>
      <c r="MLH44" s="381"/>
      <c r="MLI44" s="381"/>
      <c r="MLJ44" s="381"/>
      <c r="MLK44" s="381"/>
      <c r="MLL44" s="381"/>
      <c r="MLM44" s="381"/>
      <c r="MLN44" s="381"/>
      <c r="MLO44" s="381"/>
      <c r="MLP44" s="381"/>
      <c r="MLQ44" s="381"/>
      <c r="MLR44" s="381"/>
      <c r="MLS44" s="381"/>
      <c r="MLT44" s="381"/>
      <c r="MLU44" s="381"/>
      <c r="MLV44" s="381"/>
      <c r="MLW44" s="381"/>
      <c r="MLX44" s="381"/>
      <c r="MLY44" s="381"/>
      <c r="MLZ44" s="381"/>
      <c r="MMA44" s="381"/>
      <c r="MMB44" s="381"/>
      <c r="MMC44" s="381"/>
      <c r="MMD44" s="381"/>
      <c r="MME44" s="381"/>
      <c r="MMF44" s="381"/>
      <c r="MMG44" s="381"/>
      <c r="MMH44" s="381"/>
      <c r="MMI44" s="381"/>
      <c r="MMJ44" s="381"/>
      <c r="MMK44" s="381"/>
      <c r="MML44" s="381"/>
      <c r="MMM44" s="381"/>
      <c r="MMN44" s="381"/>
      <c r="MMO44" s="381"/>
      <c r="MMP44" s="381"/>
      <c r="MMQ44" s="381"/>
      <c r="MMR44" s="381"/>
      <c r="MMS44" s="381"/>
      <c r="MMT44" s="381"/>
      <c r="MMU44" s="381"/>
      <c r="MMV44" s="381"/>
      <c r="MMW44" s="381"/>
      <c r="MMX44" s="381"/>
      <c r="MMY44" s="381"/>
      <c r="MMZ44" s="381"/>
      <c r="MNA44" s="381"/>
      <c r="MNB44" s="381"/>
      <c r="MNC44" s="381"/>
      <c r="MND44" s="381"/>
      <c r="MNE44" s="381"/>
      <c r="MNF44" s="381"/>
      <c r="MNG44" s="381"/>
      <c r="MNH44" s="381"/>
      <c r="MNI44" s="381"/>
      <c r="MNJ44" s="381"/>
      <c r="MNK44" s="381"/>
      <c r="MNL44" s="381"/>
      <c r="MNM44" s="381"/>
      <c r="MNN44" s="381"/>
      <c r="MNO44" s="381"/>
      <c r="MNP44" s="381"/>
      <c r="MNQ44" s="381"/>
      <c r="MNR44" s="381"/>
      <c r="MNS44" s="381"/>
      <c r="MNT44" s="381"/>
      <c r="MNU44" s="381"/>
      <c r="MNV44" s="381"/>
      <c r="MNW44" s="381"/>
      <c r="MNX44" s="381"/>
      <c r="MNY44" s="381"/>
      <c r="MNZ44" s="381"/>
      <c r="MOA44" s="381"/>
      <c r="MOB44" s="381"/>
      <c r="MOC44" s="381"/>
      <c r="MOD44" s="381"/>
      <c r="MOE44" s="381"/>
      <c r="MOF44" s="381"/>
      <c r="MOG44" s="381"/>
      <c r="MOH44" s="381"/>
      <c r="MOI44" s="381"/>
      <c r="MOJ44" s="381"/>
      <c r="MOK44" s="381"/>
      <c r="MOL44" s="381"/>
      <c r="MOM44" s="381"/>
      <c r="MON44" s="381"/>
      <c r="MOO44" s="381"/>
      <c r="MOP44" s="381"/>
      <c r="MOQ44" s="381"/>
      <c r="MOR44" s="381"/>
      <c r="MOS44" s="381"/>
      <c r="MOT44" s="381"/>
      <c r="MOU44" s="381"/>
      <c r="MOV44" s="381"/>
      <c r="MOW44" s="381"/>
      <c r="MOX44" s="381"/>
      <c r="MOY44" s="381"/>
      <c r="MOZ44" s="381"/>
      <c r="MPA44" s="381"/>
      <c r="MPB44" s="381"/>
      <c r="MPC44" s="381"/>
      <c r="MPD44" s="381"/>
      <c r="MPE44" s="381"/>
      <c r="MPF44" s="381"/>
      <c r="MPG44" s="381"/>
      <c r="MPH44" s="381"/>
      <c r="MPI44" s="381"/>
      <c r="MPJ44" s="381"/>
      <c r="MPK44" s="381"/>
      <c r="MPL44" s="381"/>
      <c r="MPM44" s="381"/>
      <c r="MPN44" s="381"/>
      <c r="MPO44" s="381"/>
      <c r="MPP44" s="381"/>
      <c r="MPQ44" s="381"/>
      <c r="MPR44" s="381"/>
      <c r="MPS44" s="381"/>
      <c r="MPT44" s="381"/>
      <c r="MPU44" s="381"/>
      <c r="MPV44" s="381"/>
      <c r="MPW44" s="381"/>
      <c r="MPX44" s="381"/>
      <c r="MPY44" s="381"/>
      <c r="MPZ44" s="381"/>
      <c r="MQA44" s="381"/>
      <c r="MQB44" s="381"/>
      <c r="MQC44" s="381"/>
      <c r="MQD44" s="381"/>
      <c r="MQE44" s="381"/>
      <c r="MQF44" s="381"/>
      <c r="MQG44" s="381"/>
      <c r="MQH44" s="381"/>
      <c r="MQI44" s="381"/>
      <c r="MQJ44" s="381"/>
      <c r="MQK44" s="381"/>
      <c r="MQL44" s="381"/>
      <c r="MQM44" s="381"/>
      <c r="MQN44" s="381"/>
      <c r="MQO44" s="381"/>
      <c r="MQP44" s="381"/>
      <c r="MQQ44" s="381"/>
      <c r="MQR44" s="381"/>
      <c r="MQS44" s="381"/>
      <c r="MQT44" s="381"/>
      <c r="MQU44" s="381"/>
      <c r="MQV44" s="381"/>
      <c r="MQW44" s="381"/>
      <c r="MQX44" s="381"/>
      <c r="MQY44" s="381"/>
      <c r="MQZ44" s="381"/>
      <c r="MRA44" s="381"/>
      <c r="MRB44" s="381"/>
      <c r="MRC44" s="381"/>
      <c r="MRD44" s="381"/>
      <c r="MRE44" s="381"/>
      <c r="MRF44" s="381"/>
      <c r="MRG44" s="381"/>
      <c r="MRH44" s="381"/>
      <c r="MRI44" s="381"/>
      <c r="MRJ44" s="381"/>
      <c r="MRK44" s="381"/>
      <c r="MRL44" s="381"/>
      <c r="MRM44" s="381"/>
      <c r="MRN44" s="381"/>
      <c r="MRO44" s="381"/>
      <c r="MRP44" s="381"/>
      <c r="MRQ44" s="381"/>
      <c r="MRR44" s="381"/>
      <c r="MRS44" s="381"/>
      <c r="MRT44" s="381"/>
      <c r="MRU44" s="381"/>
      <c r="MRV44" s="381"/>
      <c r="MRW44" s="381"/>
      <c r="MRX44" s="381"/>
      <c r="MRY44" s="381"/>
      <c r="MRZ44" s="381"/>
      <c r="MSA44" s="381"/>
      <c r="MSB44" s="381"/>
      <c r="MSC44" s="381"/>
      <c r="MSD44" s="381"/>
      <c r="MSE44" s="381"/>
      <c r="MSF44" s="381"/>
      <c r="MSG44" s="381"/>
      <c r="MSH44" s="381"/>
      <c r="MSI44" s="381"/>
      <c r="MSJ44" s="381"/>
      <c r="MSK44" s="381"/>
      <c r="MSL44" s="381"/>
      <c r="MSM44" s="381"/>
      <c r="MSN44" s="381"/>
      <c r="MSO44" s="381"/>
      <c r="MSP44" s="381"/>
      <c r="MSQ44" s="381"/>
      <c r="MSR44" s="381"/>
      <c r="MSS44" s="381"/>
      <c r="MST44" s="381"/>
      <c r="MSU44" s="381"/>
      <c r="MSV44" s="381"/>
      <c r="MSW44" s="381"/>
      <c r="MSX44" s="381"/>
      <c r="MSY44" s="381"/>
      <c r="MSZ44" s="381"/>
      <c r="MTA44" s="381"/>
      <c r="MTB44" s="381"/>
      <c r="MTC44" s="381"/>
      <c r="MTD44" s="381"/>
      <c r="MTE44" s="381"/>
      <c r="MTF44" s="381"/>
      <c r="MTG44" s="381"/>
      <c r="MTH44" s="381"/>
      <c r="MTI44" s="381"/>
      <c r="MTJ44" s="381"/>
      <c r="MTK44" s="381"/>
      <c r="MTL44" s="381"/>
      <c r="MTM44" s="381"/>
      <c r="MTN44" s="381"/>
      <c r="MTO44" s="381"/>
      <c r="MTP44" s="381"/>
      <c r="MTQ44" s="381"/>
      <c r="MTR44" s="381"/>
      <c r="MTS44" s="381"/>
      <c r="MTT44" s="381"/>
      <c r="MTU44" s="381"/>
      <c r="MTV44" s="381"/>
      <c r="MTW44" s="381"/>
      <c r="MTX44" s="381"/>
      <c r="MTY44" s="381"/>
      <c r="MTZ44" s="381"/>
      <c r="MUA44" s="381"/>
      <c r="MUB44" s="381"/>
      <c r="MUC44" s="381"/>
      <c r="MUD44" s="381"/>
      <c r="MUE44" s="381"/>
      <c r="MUF44" s="381"/>
      <c r="MUG44" s="381"/>
      <c r="MUH44" s="381"/>
      <c r="MUI44" s="381"/>
      <c r="MUJ44" s="381"/>
      <c r="MUK44" s="381"/>
      <c r="MUL44" s="381"/>
      <c r="MUM44" s="381"/>
      <c r="MUN44" s="381"/>
      <c r="MUO44" s="381"/>
      <c r="MUP44" s="381"/>
      <c r="MUQ44" s="381"/>
      <c r="MUR44" s="381"/>
      <c r="MUS44" s="381"/>
      <c r="MUT44" s="381"/>
      <c r="MUU44" s="381"/>
      <c r="MUV44" s="381"/>
      <c r="MUW44" s="381"/>
      <c r="MUX44" s="381"/>
      <c r="MUY44" s="381"/>
      <c r="MUZ44" s="381"/>
      <c r="MVA44" s="381"/>
      <c r="MVB44" s="381"/>
      <c r="MVC44" s="381"/>
      <c r="MVD44" s="381"/>
      <c r="MVE44" s="381"/>
      <c r="MVF44" s="381"/>
      <c r="MVG44" s="381"/>
      <c r="MVH44" s="381"/>
      <c r="MVI44" s="381"/>
      <c r="MVJ44" s="381"/>
      <c r="MVK44" s="381"/>
      <c r="MVL44" s="381"/>
      <c r="MVM44" s="381"/>
      <c r="MVN44" s="381"/>
      <c r="MVO44" s="381"/>
      <c r="MVP44" s="381"/>
      <c r="MVQ44" s="381"/>
      <c r="MVR44" s="381"/>
      <c r="MVS44" s="381"/>
      <c r="MVT44" s="381"/>
      <c r="MVU44" s="381"/>
      <c r="MVV44" s="381"/>
      <c r="MVW44" s="381"/>
      <c r="MVX44" s="381"/>
      <c r="MVY44" s="381"/>
      <c r="MVZ44" s="381"/>
      <c r="MWA44" s="381"/>
      <c r="MWB44" s="381"/>
      <c r="MWC44" s="381"/>
      <c r="MWD44" s="381"/>
      <c r="MWE44" s="381"/>
      <c r="MWF44" s="381"/>
      <c r="MWG44" s="381"/>
      <c r="MWH44" s="381"/>
      <c r="MWI44" s="381"/>
      <c r="MWJ44" s="381"/>
      <c r="MWK44" s="381"/>
      <c r="MWL44" s="381"/>
      <c r="MWM44" s="381"/>
      <c r="MWN44" s="381"/>
      <c r="MWO44" s="381"/>
      <c r="MWP44" s="381"/>
      <c r="MWQ44" s="381"/>
      <c r="MWR44" s="381"/>
      <c r="MWS44" s="381"/>
      <c r="MWT44" s="381"/>
      <c r="MWU44" s="381"/>
      <c r="MWV44" s="381"/>
      <c r="MWW44" s="381"/>
      <c r="MWX44" s="381"/>
      <c r="MWY44" s="381"/>
      <c r="MWZ44" s="381"/>
      <c r="MXA44" s="381"/>
      <c r="MXB44" s="381"/>
      <c r="MXC44" s="381"/>
      <c r="MXD44" s="381"/>
      <c r="MXE44" s="381"/>
      <c r="MXF44" s="381"/>
      <c r="MXG44" s="381"/>
      <c r="MXH44" s="381"/>
      <c r="MXI44" s="381"/>
      <c r="MXJ44" s="381"/>
      <c r="MXK44" s="381"/>
      <c r="MXL44" s="381"/>
      <c r="MXM44" s="381"/>
      <c r="MXN44" s="381"/>
      <c r="MXO44" s="381"/>
      <c r="MXP44" s="381"/>
      <c r="MXQ44" s="381"/>
      <c r="MXR44" s="381"/>
      <c r="MXS44" s="381"/>
      <c r="MXT44" s="381"/>
      <c r="MXU44" s="381"/>
      <c r="MXV44" s="381"/>
      <c r="MXW44" s="381"/>
      <c r="MXX44" s="381"/>
      <c r="MXY44" s="381"/>
      <c r="MXZ44" s="381"/>
      <c r="MYA44" s="381"/>
      <c r="MYB44" s="381"/>
      <c r="MYC44" s="381"/>
      <c r="MYD44" s="381"/>
      <c r="MYE44" s="381"/>
      <c r="MYF44" s="381"/>
      <c r="MYG44" s="381"/>
      <c r="MYH44" s="381"/>
      <c r="MYI44" s="381"/>
      <c r="MYJ44" s="381"/>
      <c r="MYK44" s="381"/>
      <c r="MYL44" s="381"/>
      <c r="MYM44" s="381"/>
      <c r="MYN44" s="381"/>
      <c r="MYO44" s="381"/>
      <c r="MYP44" s="381"/>
      <c r="MYQ44" s="381"/>
      <c r="MYR44" s="381"/>
      <c r="MYS44" s="381"/>
      <c r="MYT44" s="381"/>
      <c r="MYU44" s="381"/>
      <c r="MYV44" s="381"/>
      <c r="MYW44" s="381"/>
      <c r="MYX44" s="381"/>
      <c r="MYY44" s="381"/>
      <c r="MYZ44" s="381"/>
      <c r="MZA44" s="381"/>
      <c r="MZB44" s="381"/>
      <c r="MZC44" s="381"/>
      <c r="MZD44" s="381"/>
      <c r="MZE44" s="381"/>
      <c r="MZF44" s="381"/>
      <c r="MZG44" s="381"/>
      <c r="MZH44" s="381"/>
      <c r="MZI44" s="381"/>
      <c r="MZJ44" s="381"/>
      <c r="MZK44" s="381"/>
      <c r="MZL44" s="381"/>
      <c r="MZM44" s="381"/>
      <c r="MZN44" s="381"/>
      <c r="MZO44" s="381"/>
      <c r="MZP44" s="381"/>
      <c r="MZQ44" s="381"/>
      <c r="MZR44" s="381"/>
      <c r="MZS44" s="381"/>
      <c r="MZT44" s="381"/>
      <c r="MZU44" s="381"/>
      <c r="MZV44" s="381"/>
      <c r="MZW44" s="381"/>
      <c r="MZX44" s="381"/>
      <c r="MZY44" s="381"/>
      <c r="MZZ44" s="381"/>
      <c r="NAA44" s="381"/>
      <c r="NAB44" s="381"/>
      <c r="NAC44" s="381"/>
      <c r="NAD44" s="381"/>
      <c r="NAE44" s="381"/>
      <c r="NAF44" s="381"/>
      <c r="NAG44" s="381"/>
      <c r="NAH44" s="381"/>
      <c r="NAI44" s="381"/>
      <c r="NAJ44" s="381"/>
      <c r="NAK44" s="381"/>
      <c r="NAL44" s="381"/>
      <c r="NAM44" s="381"/>
      <c r="NAN44" s="381"/>
      <c r="NAO44" s="381"/>
      <c r="NAP44" s="381"/>
      <c r="NAQ44" s="381"/>
      <c r="NAR44" s="381"/>
      <c r="NAS44" s="381"/>
      <c r="NAT44" s="381"/>
      <c r="NAU44" s="381"/>
      <c r="NAV44" s="381"/>
      <c r="NAW44" s="381"/>
      <c r="NAX44" s="381"/>
      <c r="NAY44" s="381"/>
      <c r="NAZ44" s="381"/>
      <c r="NBA44" s="381"/>
      <c r="NBB44" s="381"/>
      <c r="NBC44" s="381"/>
      <c r="NBD44" s="381"/>
      <c r="NBE44" s="381"/>
      <c r="NBF44" s="381"/>
      <c r="NBG44" s="381"/>
      <c r="NBH44" s="381"/>
      <c r="NBI44" s="381"/>
      <c r="NBJ44" s="381"/>
      <c r="NBK44" s="381"/>
      <c r="NBL44" s="381"/>
      <c r="NBM44" s="381"/>
      <c r="NBN44" s="381"/>
      <c r="NBO44" s="381"/>
      <c r="NBP44" s="381"/>
      <c r="NBQ44" s="381"/>
      <c r="NBR44" s="381"/>
      <c r="NBS44" s="381"/>
      <c r="NBT44" s="381"/>
      <c r="NBU44" s="381"/>
      <c r="NBV44" s="381"/>
      <c r="NBW44" s="381"/>
      <c r="NBX44" s="381"/>
      <c r="NBY44" s="381"/>
      <c r="NBZ44" s="381"/>
      <c r="NCA44" s="381"/>
      <c r="NCB44" s="381"/>
      <c r="NCC44" s="381"/>
      <c r="NCD44" s="381"/>
      <c r="NCE44" s="381"/>
      <c r="NCF44" s="381"/>
      <c r="NCG44" s="381"/>
      <c r="NCH44" s="381"/>
      <c r="NCI44" s="381"/>
      <c r="NCJ44" s="381"/>
      <c r="NCK44" s="381"/>
      <c r="NCL44" s="381"/>
      <c r="NCM44" s="381"/>
      <c r="NCN44" s="381"/>
      <c r="NCO44" s="381"/>
      <c r="NCP44" s="381"/>
      <c r="NCQ44" s="381"/>
      <c r="NCR44" s="381"/>
      <c r="NCS44" s="381"/>
      <c r="NCT44" s="381"/>
      <c r="NCU44" s="381"/>
      <c r="NCV44" s="381"/>
      <c r="NCW44" s="381"/>
      <c r="NCX44" s="381"/>
      <c r="NCY44" s="381"/>
      <c r="NCZ44" s="381"/>
      <c r="NDA44" s="381"/>
      <c r="NDB44" s="381"/>
      <c r="NDC44" s="381"/>
      <c r="NDD44" s="381"/>
      <c r="NDE44" s="381"/>
      <c r="NDF44" s="381"/>
      <c r="NDG44" s="381"/>
      <c r="NDH44" s="381"/>
      <c r="NDI44" s="381"/>
      <c r="NDJ44" s="381"/>
      <c r="NDK44" s="381"/>
      <c r="NDL44" s="381"/>
      <c r="NDM44" s="381"/>
      <c r="NDN44" s="381"/>
      <c r="NDO44" s="381"/>
      <c r="NDP44" s="381"/>
      <c r="NDQ44" s="381"/>
      <c r="NDR44" s="381"/>
      <c r="NDS44" s="381"/>
      <c r="NDT44" s="381"/>
      <c r="NDU44" s="381"/>
      <c r="NDV44" s="381"/>
      <c r="NDW44" s="381"/>
      <c r="NDX44" s="381"/>
      <c r="NDY44" s="381"/>
      <c r="NDZ44" s="381"/>
      <c r="NEA44" s="381"/>
      <c r="NEB44" s="381"/>
      <c r="NEC44" s="381"/>
      <c r="NED44" s="381"/>
      <c r="NEE44" s="381"/>
      <c r="NEF44" s="381"/>
      <c r="NEG44" s="381"/>
      <c r="NEH44" s="381"/>
      <c r="NEI44" s="381"/>
      <c r="NEJ44" s="381"/>
      <c r="NEK44" s="381"/>
      <c r="NEL44" s="381"/>
      <c r="NEM44" s="381"/>
      <c r="NEN44" s="381"/>
      <c r="NEO44" s="381"/>
      <c r="NEP44" s="381"/>
      <c r="NEQ44" s="381"/>
      <c r="NER44" s="381"/>
      <c r="NES44" s="381"/>
      <c r="NET44" s="381"/>
      <c r="NEU44" s="381"/>
      <c r="NEV44" s="381"/>
      <c r="NEW44" s="381"/>
      <c r="NEX44" s="381"/>
      <c r="NEY44" s="381"/>
      <c r="NEZ44" s="381"/>
      <c r="NFA44" s="381"/>
      <c r="NFB44" s="381"/>
      <c r="NFC44" s="381"/>
      <c r="NFD44" s="381"/>
      <c r="NFE44" s="381"/>
      <c r="NFF44" s="381"/>
      <c r="NFG44" s="381"/>
      <c r="NFH44" s="381"/>
      <c r="NFI44" s="381"/>
      <c r="NFJ44" s="381"/>
      <c r="NFK44" s="381"/>
      <c r="NFL44" s="381"/>
      <c r="NFM44" s="381"/>
      <c r="NFN44" s="381"/>
      <c r="NFO44" s="381"/>
      <c r="NFP44" s="381"/>
      <c r="NFQ44" s="381"/>
      <c r="NFR44" s="381"/>
      <c r="NFS44" s="381"/>
      <c r="NFT44" s="381"/>
      <c r="NFU44" s="381"/>
      <c r="NFV44" s="381"/>
      <c r="NFW44" s="381"/>
      <c r="NFX44" s="381"/>
      <c r="NFY44" s="381"/>
      <c r="NFZ44" s="381"/>
      <c r="NGA44" s="381"/>
      <c r="NGB44" s="381"/>
      <c r="NGC44" s="381"/>
      <c r="NGD44" s="381"/>
      <c r="NGE44" s="381"/>
      <c r="NGF44" s="381"/>
      <c r="NGG44" s="381"/>
      <c r="NGH44" s="381"/>
      <c r="NGI44" s="381"/>
      <c r="NGJ44" s="381"/>
      <c r="NGK44" s="381"/>
      <c r="NGL44" s="381"/>
      <c r="NGM44" s="381"/>
      <c r="NGN44" s="381"/>
      <c r="NGO44" s="381"/>
      <c r="NGP44" s="381"/>
      <c r="NGQ44" s="381"/>
      <c r="NGR44" s="381"/>
      <c r="NGS44" s="381"/>
      <c r="NGT44" s="381"/>
      <c r="NGU44" s="381"/>
      <c r="NGV44" s="381"/>
      <c r="NGW44" s="381"/>
      <c r="NGX44" s="381"/>
      <c r="NGY44" s="381"/>
      <c r="NGZ44" s="381"/>
      <c r="NHA44" s="381"/>
      <c r="NHB44" s="381"/>
      <c r="NHC44" s="381"/>
      <c r="NHD44" s="381"/>
      <c r="NHE44" s="381"/>
      <c r="NHF44" s="381"/>
      <c r="NHG44" s="381"/>
      <c r="NHH44" s="381"/>
      <c r="NHI44" s="381"/>
      <c r="NHJ44" s="381"/>
      <c r="NHK44" s="381"/>
      <c r="NHL44" s="381"/>
      <c r="NHM44" s="381"/>
      <c r="NHN44" s="381"/>
      <c r="NHO44" s="381"/>
      <c r="NHP44" s="381"/>
      <c r="NHQ44" s="381"/>
      <c r="NHR44" s="381"/>
      <c r="NHS44" s="381"/>
      <c r="NHT44" s="381"/>
      <c r="NHU44" s="381"/>
      <c r="NHV44" s="381"/>
      <c r="NHW44" s="381"/>
      <c r="NHX44" s="381"/>
      <c r="NHY44" s="381"/>
      <c r="NHZ44" s="381"/>
      <c r="NIA44" s="381"/>
      <c r="NIB44" s="381"/>
      <c r="NIC44" s="381"/>
      <c r="NID44" s="381"/>
      <c r="NIE44" s="381"/>
      <c r="NIF44" s="381"/>
      <c r="NIG44" s="381"/>
      <c r="NIH44" s="381"/>
      <c r="NII44" s="381"/>
      <c r="NIJ44" s="381"/>
      <c r="NIK44" s="381"/>
      <c r="NIL44" s="381"/>
      <c r="NIM44" s="381"/>
      <c r="NIN44" s="381"/>
      <c r="NIO44" s="381"/>
      <c r="NIP44" s="381"/>
      <c r="NIQ44" s="381"/>
      <c r="NIR44" s="381"/>
      <c r="NIS44" s="381"/>
      <c r="NIT44" s="381"/>
      <c r="NIU44" s="381"/>
      <c r="NIV44" s="381"/>
      <c r="NIW44" s="381"/>
      <c r="NIX44" s="381"/>
      <c r="NIY44" s="381"/>
      <c r="NIZ44" s="381"/>
      <c r="NJA44" s="381"/>
      <c r="NJB44" s="381"/>
      <c r="NJC44" s="381"/>
      <c r="NJD44" s="381"/>
      <c r="NJE44" s="381"/>
      <c r="NJF44" s="381"/>
      <c r="NJG44" s="381"/>
      <c r="NJH44" s="381"/>
      <c r="NJI44" s="381"/>
      <c r="NJJ44" s="381"/>
      <c r="NJK44" s="381"/>
      <c r="NJL44" s="381"/>
      <c r="NJM44" s="381"/>
      <c r="NJN44" s="381"/>
      <c r="NJO44" s="381"/>
      <c r="NJP44" s="381"/>
      <c r="NJQ44" s="381"/>
      <c r="NJR44" s="381"/>
      <c r="NJS44" s="381"/>
      <c r="NJT44" s="381"/>
      <c r="NJU44" s="381"/>
      <c r="NJV44" s="381"/>
      <c r="NJW44" s="381"/>
      <c r="NJX44" s="381"/>
      <c r="NJY44" s="381"/>
      <c r="NJZ44" s="381"/>
      <c r="NKA44" s="381"/>
      <c r="NKB44" s="381"/>
      <c r="NKC44" s="381"/>
      <c r="NKD44" s="381"/>
      <c r="NKE44" s="381"/>
      <c r="NKF44" s="381"/>
      <c r="NKG44" s="381"/>
      <c r="NKH44" s="381"/>
      <c r="NKI44" s="381"/>
      <c r="NKJ44" s="381"/>
      <c r="NKK44" s="381"/>
      <c r="NKL44" s="381"/>
      <c r="NKM44" s="381"/>
      <c r="NKN44" s="381"/>
      <c r="NKO44" s="381"/>
      <c r="NKP44" s="381"/>
      <c r="NKQ44" s="381"/>
      <c r="NKR44" s="381"/>
      <c r="NKS44" s="381"/>
      <c r="NKT44" s="381"/>
      <c r="NKU44" s="381"/>
      <c r="NKV44" s="381"/>
      <c r="NKW44" s="381"/>
      <c r="NKX44" s="381"/>
      <c r="NKY44" s="381"/>
      <c r="NKZ44" s="381"/>
      <c r="NLA44" s="381"/>
      <c r="NLB44" s="381"/>
      <c r="NLC44" s="381"/>
      <c r="NLD44" s="381"/>
      <c r="NLE44" s="381"/>
      <c r="NLF44" s="381"/>
      <c r="NLG44" s="381"/>
      <c r="NLH44" s="381"/>
      <c r="NLI44" s="381"/>
      <c r="NLJ44" s="381"/>
      <c r="NLK44" s="381"/>
      <c r="NLL44" s="381"/>
      <c r="NLM44" s="381"/>
      <c r="NLN44" s="381"/>
      <c r="NLO44" s="381"/>
      <c r="NLP44" s="381"/>
      <c r="NLQ44" s="381"/>
      <c r="NLR44" s="381"/>
      <c r="NLS44" s="381"/>
      <c r="NLT44" s="381"/>
      <c r="NLU44" s="381"/>
      <c r="NLV44" s="381"/>
      <c r="NLW44" s="381"/>
      <c r="NLX44" s="381"/>
      <c r="NLY44" s="381"/>
      <c r="NLZ44" s="381"/>
      <c r="NMA44" s="381"/>
      <c r="NMB44" s="381"/>
      <c r="NMC44" s="381"/>
      <c r="NMD44" s="381"/>
      <c r="NME44" s="381"/>
      <c r="NMF44" s="381"/>
      <c r="NMG44" s="381"/>
      <c r="NMH44" s="381"/>
      <c r="NMI44" s="381"/>
      <c r="NMJ44" s="381"/>
      <c r="NMK44" s="381"/>
      <c r="NML44" s="381"/>
      <c r="NMM44" s="381"/>
      <c r="NMN44" s="381"/>
      <c r="NMO44" s="381"/>
      <c r="NMP44" s="381"/>
      <c r="NMQ44" s="381"/>
      <c r="NMR44" s="381"/>
      <c r="NMS44" s="381"/>
      <c r="NMT44" s="381"/>
      <c r="NMU44" s="381"/>
      <c r="NMV44" s="381"/>
      <c r="NMW44" s="381"/>
      <c r="NMX44" s="381"/>
      <c r="NMY44" s="381"/>
      <c r="NMZ44" s="381"/>
      <c r="NNA44" s="381"/>
      <c r="NNB44" s="381"/>
      <c r="NNC44" s="381"/>
      <c r="NND44" s="381"/>
      <c r="NNE44" s="381"/>
      <c r="NNF44" s="381"/>
      <c r="NNG44" s="381"/>
      <c r="NNH44" s="381"/>
      <c r="NNI44" s="381"/>
      <c r="NNJ44" s="381"/>
      <c r="NNK44" s="381"/>
      <c r="NNL44" s="381"/>
      <c r="NNM44" s="381"/>
      <c r="NNN44" s="381"/>
      <c r="NNO44" s="381"/>
      <c r="NNP44" s="381"/>
      <c r="NNQ44" s="381"/>
      <c r="NNR44" s="381"/>
      <c r="NNS44" s="381"/>
      <c r="NNT44" s="381"/>
      <c r="NNU44" s="381"/>
      <c r="NNV44" s="381"/>
      <c r="NNW44" s="381"/>
      <c r="NNX44" s="381"/>
      <c r="NNY44" s="381"/>
      <c r="NNZ44" s="381"/>
      <c r="NOA44" s="381"/>
      <c r="NOB44" s="381"/>
      <c r="NOC44" s="381"/>
      <c r="NOD44" s="381"/>
      <c r="NOE44" s="381"/>
      <c r="NOF44" s="381"/>
      <c r="NOG44" s="381"/>
      <c r="NOH44" s="381"/>
      <c r="NOI44" s="381"/>
      <c r="NOJ44" s="381"/>
      <c r="NOK44" s="381"/>
      <c r="NOL44" s="381"/>
      <c r="NOM44" s="381"/>
      <c r="NON44" s="381"/>
      <c r="NOO44" s="381"/>
      <c r="NOP44" s="381"/>
      <c r="NOQ44" s="381"/>
      <c r="NOR44" s="381"/>
      <c r="NOS44" s="381"/>
      <c r="NOT44" s="381"/>
      <c r="NOU44" s="381"/>
      <c r="NOV44" s="381"/>
      <c r="NOW44" s="381"/>
      <c r="NOX44" s="381"/>
      <c r="NOY44" s="381"/>
      <c r="NOZ44" s="381"/>
      <c r="NPA44" s="381"/>
      <c r="NPB44" s="381"/>
      <c r="NPC44" s="381"/>
      <c r="NPD44" s="381"/>
      <c r="NPE44" s="381"/>
      <c r="NPF44" s="381"/>
      <c r="NPG44" s="381"/>
      <c r="NPH44" s="381"/>
      <c r="NPI44" s="381"/>
      <c r="NPJ44" s="381"/>
      <c r="NPK44" s="381"/>
      <c r="NPL44" s="381"/>
      <c r="NPM44" s="381"/>
      <c r="NPN44" s="381"/>
      <c r="NPO44" s="381"/>
      <c r="NPP44" s="381"/>
      <c r="NPQ44" s="381"/>
      <c r="NPR44" s="381"/>
      <c r="NPS44" s="381"/>
      <c r="NPT44" s="381"/>
      <c r="NPU44" s="381"/>
      <c r="NPV44" s="381"/>
      <c r="NPW44" s="381"/>
      <c r="NPX44" s="381"/>
      <c r="NPY44" s="381"/>
      <c r="NPZ44" s="381"/>
      <c r="NQA44" s="381"/>
      <c r="NQB44" s="381"/>
      <c r="NQC44" s="381"/>
      <c r="NQD44" s="381"/>
      <c r="NQE44" s="381"/>
      <c r="NQF44" s="381"/>
      <c r="NQG44" s="381"/>
      <c r="NQH44" s="381"/>
      <c r="NQI44" s="381"/>
      <c r="NQJ44" s="381"/>
      <c r="NQK44" s="381"/>
      <c r="NQL44" s="381"/>
      <c r="NQM44" s="381"/>
      <c r="NQN44" s="381"/>
      <c r="NQO44" s="381"/>
      <c r="NQP44" s="381"/>
      <c r="NQQ44" s="381"/>
      <c r="NQR44" s="381"/>
      <c r="NQS44" s="381"/>
      <c r="NQT44" s="381"/>
      <c r="NQU44" s="381"/>
      <c r="NQV44" s="381"/>
      <c r="NQW44" s="381"/>
      <c r="NQX44" s="381"/>
      <c r="NQY44" s="381"/>
      <c r="NQZ44" s="381"/>
      <c r="NRA44" s="381"/>
      <c r="NRB44" s="381"/>
      <c r="NRC44" s="381"/>
      <c r="NRD44" s="381"/>
      <c r="NRE44" s="381"/>
      <c r="NRF44" s="381"/>
      <c r="NRG44" s="381"/>
      <c r="NRH44" s="381"/>
      <c r="NRI44" s="381"/>
      <c r="NRJ44" s="381"/>
      <c r="NRK44" s="381"/>
      <c r="NRL44" s="381"/>
      <c r="NRM44" s="381"/>
      <c r="NRN44" s="381"/>
      <c r="NRO44" s="381"/>
      <c r="NRP44" s="381"/>
      <c r="NRQ44" s="381"/>
      <c r="NRR44" s="381"/>
      <c r="NRS44" s="381"/>
      <c r="NRT44" s="381"/>
      <c r="NRU44" s="381"/>
      <c r="NRV44" s="381"/>
      <c r="NRW44" s="381"/>
      <c r="NRX44" s="381"/>
      <c r="NRY44" s="381"/>
      <c r="NRZ44" s="381"/>
      <c r="NSA44" s="381"/>
      <c r="NSB44" s="381"/>
      <c r="NSC44" s="381"/>
      <c r="NSD44" s="381"/>
      <c r="NSE44" s="381"/>
      <c r="NSF44" s="381"/>
      <c r="NSG44" s="381"/>
      <c r="NSH44" s="381"/>
      <c r="NSI44" s="381"/>
      <c r="NSJ44" s="381"/>
      <c r="NSK44" s="381"/>
      <c r="NSL44" s="381"/>
      <c r="NSM44" s="381"/>
      <c r="NSN44" s="381"/>
      <c r="NSO44" s="381"/>
      <c r="NSP44" s="381"/>
      <c r="NSQ44" s="381"/>
      <c r="NSR44" s="381"/>
      <c r="NSS44" s="381"/>
      <c r="NST44" s="381"/>
      <c r="NSU44" s="381"/>
      <c r="NSV44" s="381"/>
      <c r="NSW44" s="381"/>
      <c r="NSX44" s="381"/>
      <c r="NSY44" s="381"/>
      <c r="NSZ44" s="381"/>
      <c r="NTA44" s="381"/>
      <c r="NTB44" s="381"/>
      <c r="NTC44" s="381"/>
      <c r="NTD44" s="381"/>
      <c r="NTE44" s="381"/>
      <c r="NTF44" s="381"/>
      <c r="NTG44" s="381"/>
      <c r="NTH44" s="381"/>
      <c r="NTI44" s="381"/>
      <c r="NTJ44" s="381"/>
      <c r="NTK44" s="381"/>
      <c r="NTL44" s="381"/>
      <c r="NTM44" s="381"/>
      <c r="NTN44" s="381"/>
      <c r="NTO44" s="381"/>
      <c r="NTP44" s="381"/>
      <c r="NTQ44" s="381"/>
      <c r="NTR44" s="381"/>
      <c r="NTS44" s="381"/>
      <c r="NTT44" s="381"/>
      <c r="NTU44" s="381"/>
      <c r="NTV44" s="381"/>
      <c r="NTW44" s="381"/>
      <c r="NTX44" s="381"/>
      <c r="NTY44" s="381"/>
      <c r="NTZ44" s="381"/>
      <c r="NUA44" s="381"/>
      <c r="NUB44" s="381"/>
      <c r="NUC44" s="381"/>
      <c r="NUD44" s="381"/>
      <c r="NUE44" s="381"/>
      <c r="NUF44" s="381"/>
      <c r="NUG44" s="381"/>
      <c r="NUH44" s="381"/>
      <c r="NUI44" s="381"/>
      <c r="NUJ44" s="381"/>
      <c r="NUK44" s="381"/>
      <c r="NUL44" s="381"/>
      <c r="NUM44" s="381"/>
      <c r="NUN44" s="381"/>
      <c r="NUO44" s="381"/>
      <c r="NUP44" s="381"/>
      <c r="NUQ44" s="381"/>
      <c r="NUR44" s="381"/>
      <c r="NUS44" s="381"/>
      <c r="NUT44" s="381"/>
      <c r="NUU44" s="381"/>
      <c r="NUV44" s="381"/>
      <c r="NUW44" s="381"/>
      <c r="NUX44" s="381"/>
      <c r="NUY44" s="381"/>
      <c r="NUZ44" s="381"/>
      <c r="NVA44" s="381"/>
      <c r="NVB44" s="381"/>
      <c r="NVC44" s="381"/>
      <c r="NVD44" s="381"/>
      <c r="NVE44" s="381"/>
      <c r="NVF44" s="381"/>
      <c r="NVG44" s="381"/>
      <c r="NVH44" s="381"/>
      <c r="NVI44" s="381"/>
      <c r="NVJ44" s="381"/>
      <c r="NVK44" s="381"/>
      <c r="NVL44" s="381"/>
      <c r="NVM44" s="381"/>
      <c r="NVN44" s="381"/>
      <c r="NVO44" s="381"/>
      <c r="NVP44" s="381"/>
      <c r="NVQ44" s="381"/>
      <c r="NVR44" s="381"/>
      <c r="NVS44" s="381"/>
      <c r="NVT44" s="381"/>
      <c r="NVU44" s="381"/>
      <c r="NVV44" s="381"/>
      <c r="NVW44" s="381"/>
      <c r="NVX44" s="381"/>
      <c r="NVY44" s="381"/>
      <c r="NVZ44" s="381"/>
      <c r="NWA44" s="381"/>
      <c r="NWB44" s="381"/>
      <c r="NWC44" s="381"/>
      <c r="NWD44" s="381"/>
      <c r="NWE44" s="381"/>
      <c r="NWF44" s="381"/>
      <c r="NWG44" s="381"/>
      <c r="NWH44" s="381"/>
      <c r="NWI44" s="381"/>
      <c r="NWJ44" s="381"/>
      <c r="NWK44" s="381"/>
      <c r="NWL44" s="381"/>
      <c r="NWM44" s="381"/>
      <c r="NWN44" s="381"/>
      <c r="NWO44" s="381"/>
      <c r="NWP44" s="381"/>
      <c r="NWQ44" s="381"/>
      <c r="NWR44" s="381"/>
      <c r="NWS44" s="381"/>
      <c r="NWT44" s="381"/>
      <c r="NWU44" s="381"/>
      <c r="NWV44" s="381"/>
      <c r="NWW44" s="381"/>
      <c r="NWX44" s="381"/>
      <c r="NWY44" s="381"/>
      <c r="NWZ44" s="381"/>
      <c r="NXA44" s="381"/>
      <c r="NXB44" s="381"/>
      <c r="NXC44" s="381"/>
      <c r="NXD44" s="381"/>
      <c r="NXE44" s="381"/>
      <c r="NXF44" s="381"/>
      <c r="NXG44" s="381"/>
      <c r="NXH44" s="381"/>
      <c r="NXI44" s="381"/>
      <c r="NXJ44" s="381"/>
      <c r="NXK44" s="381"/>
      <c r="NXL44" s="381"/>
      <c r="NXM44" s="381"/>
      <c r="NXN44" s="381"/>
      <c r="NXO44" s="381"/>
      <c r="NXP44" s="381"/>
      <c r="NXQ44" s="381"/>
      <c r="NXR44" s="381"/>
      <c r="NXS44" s="381"/>
      <c r="NXT44" s="381"/>
      <c r="NXU44" s="381"/>
      <c r="NXV44" s="381"/>
      <c r="NXW44" s="381"/>
      <c r="NXX44" s="381"/>
      <c r="NXY44" s="381"/>
      <c r="NXZ44" s="381"/>
      <c r="NYA44" s="381"/>
      <c r="NYB44" s="381"/>
      <c r="NYC44" s="381"/>
      <c r="NYD44" s="381"/>
      <c r="NYE44" s="381"/>
      <c r="NYF44" s="381"/>
      <c r="NYG44" s="381"/>
      <c r="NYH44" s="381"/>
      <c r="NYI44" s="381"/>
      <c r="NYJ44" s="381"/>
      <c r="NYK44" s="381"/>
      <c r="NYL44" s="381"/>
      <c r="NYM44" s="381"/>
      <c r="NYN44" s="381"/>
      <c r="NYO44" s="381"/>
      <c r="NYP44" s="381"/>
      <c r="NYQ44" s="381"/>
      <c r="NYR44" s="381"/>
      <c r="NYS44" s="381"/>
      <c r="NYT44" s="381"/>
      <c r="NYU44" s="381"/>
      <c r="NYV44" s="381"/>
      <c r="NYW44" s="381"/>
      <c r="NYX44" s="381"/>
      <c r="NYY44" s="381"/>
      <c r="NYZ44" s="381"/>
      <c r="NZA44" s="381"/>
      <c r="NZB44" s="381"/>
      <c r="NZC44" s="381"/>
      <c r="NZD44" s="381"/>
      <c r="NZE44" s="381"/>
      <c r="NZF44" s="381"/>
      <c r="NZG44" s="381"/>
      <c r="NZH44" s="381"/>
      <c r="NZI44" s="381"/>
      <c r="NZJ44" s="381"/>
      <c r="NZK44" s="381"/>
      <c r="NZL44" s="381"/>
      <c r="NZM44" s="381"/>
      <c r="NZN44" s="381"/>
      <c r="NZO44" s="381"/>
      <c r="NZP44" s="381"/>
      <c r="NZQ44" s="381"/>
      <c r="NZR44" s="381"/>
      <c r="NZS44" s="381"/>
      <c r="NZT44" s="381"/>
      <c r="NZU44" s="381"/>
      <c r="NZV44" s="381"/>
      <c r="NZW44" s="381"/>
      <c r="NZX44" s="381"/>
      <c r="NZY44" s="381"/>
      <c r="NZZ44" s="381"/>
      <c r="OAA44" s="381"/>
      <c r="OAB44" s="381"/>
      <c r="OAC44" s="381"/>
      <c r="OAD44" s="381"/>
      <c r="OAE44" s="381"/>
      <c r="OAF44" s="381"/>
      <c r="OAG44" s="381"/>
      <c r="OAH44" s="381"/>
      <c r="OAI44" s="381"/>
      <c r="OAJ44" s="381"/>
      <c r="OAK44" s="381"/>
      <c r="OAL44" s="381"/>
      <c r="OAM44" s="381"/>
      <c r="OAN44" s="381"/>
      <c r="OAO44" s="381"/>
      <c r="OAP44" s="381"/>
      <c r="OAQ44" s="381"/>
      <c r="OAR44" s="381"/>
      <c r="OAS44" s="381"/>
      <c r="OAT44" s="381"/>
      <c r="OAU44" s="381"/>
      <c r="OAV44" s="381"/>
      <c r="OAW44" s="381"/>
      <c r="OAX44" s="381"/>
      <c r="OAY44" s="381"/>
      <c r="OAZ44" s="381"/>
      <c r="OBA44" s="381"/>
      <c r="OBB44" s="381"/>
      <c r="OBC44" s="381"/>
      <c r="OBD44" s="381"/>
      <c r="OBE44" s="381"/>
      <c r="OBF44" s="381"/>
      <c r="OBG44" s="381"/>
      <c r="OBH44" s="381"/>
      <c r="OBI44" s="381"/>
      <c r="OBJ44" s="381"/>
      <c r="OBK44" s="381"/>
      <c r="OBL44" s="381"/>
      <c r="OBM44" s="381"/>
      <c r="OBN44" s="381"/>
      <c r="OBO44" s="381"/>
      <c r="OBP44" s="381"/>
      <c r="OBQ44" s="381"/>
      <c r="OBR44" s="381"/>
      <c r="OBS44" s="381"/>
      <c r="OBT44" s="381"/>
      <c r="OBU44" s="381"/>
      <c r="OBV44" s="381"/>
      <c r="OBW44" s="381"/>
      <c r="OBX44" s="381"/>
      <c r="OBY44" s="381"/>
      <c r="OBZ44" s="381"/>
      <c r="OCA44" s="381"/>
      <c r="OCB44" s="381"/>
      <c r="OCC44" s="381"/>
      <c r="OCD44" s="381"/>
      <c r="OCE44" s="381"/>
      <c r="OCF44" s="381"/>
      <c r="OCG44" s="381"/>
      <c r="OCH44" s="381"/>
      <c r="OCI44" s="381"/>
      <c r="OCJ44" s="381"/>
      <c r="OCK44" s="381"/>
      <c r="OCL44" s="381"/>
      <c r="OCM44" s="381"/>
      <c r="OCN44" s="381"/>
      <c r="OCO44" s="381"/>
      <c r="OCP44" s="381"/>
      <c r="OCQ44" s="381"/>
      <c r="OCR44" s="381"/>
      <c r="OCS44" s="381"/>
      <c r="OCT44" s="381"/>
      <c r="OCU44" s="381"/>
      <c r="OCV44" s="381"/>
      <c r="OCW44" s="381"/>
      <c r="OCX44" s="381"/>
      <c r="OCY44" s="381"/>
      <c r="OCZ44" s="381"/>
      <c r="ODA44" s="381"/>
      <c r="ODB44" s="381"/>
      <c r="ODC44" s="381"/>
      <c r="ODD44" s="381"/>
      <c r="ODE44" s="381"/>
      <c r="ODF44" s="381"/>
      <c r="ODG44" s="381"/>
      <c r="ODH44" s="381"/>
      <c r="ODI44" s="381"/>
      <c r="ODJ44" s="381"/>
      <c r="ODK44" s="381"/>
      <c r="ODL44" s="381"/>
      <c r="ODM44" s="381"/>
      <c r="ODN44" s="381"/>
      <c r="ODO44" s="381"/>
      <c r="ODP44" s="381"/>
      <c r="ODQ44" s="381"/>
      <c r="ODR44" s="381"/>
      <c r="ODS44" s="381"/>
      <c r="ODT44" s="381"/>
      <c r="ODU44" s="381"/>
      <c r="ODV44" s="381"/>
      <c r="ODW44" s="381"/>
      <c r="ODX44" s="381"/>
      <c r="ODY44" s="381"/>
      <c r="ODZ44" s="381"/>
      <c r="OEA44" s="381"/>
      <c r="OEB44" s="381"/>
      <c r="OEC44" s="381"/>
      <c r="OED44" s="381"/>
      <c r="OEE44" s="381"/>
      <c r="OEF44" s="381"/>
      <c r="OEG44" s="381"/>
      <c r="OEH44" s="381"/>
      <c r="OEI44" s="381"/>
      <c r="OEJ44" s="381"/>
      <c r="OEK44" s="381"/>
      <c r="OEL44" s="381"/>
      <c r="OEM44" s="381"/>
      <c r="OEN44" s="381"/>
      <c r="OEO44" s="381"/>
      <c r="OEP44" s="381"/>
      <c r="OEQ44" s="381"/>
      <c r="OER44" s="381"/>
      <c r="OES44" s="381"/>
      <c r="OET44" s="381"/>
      <c r="OEU44" s="381"/>
      <c r="OEV44" s="381"/>
      <c r="OEW44" s="381"/>
      <c r="OEX44" s="381"/>
      <c r="OEY44" s="381"/>
      <c r="OEZ44" s="381"/>
      <c r="OFA44" s="381"/>
      <c r="OFB44" s="381"/>
      <c r="OFC44" s="381"/>
      <c r="OFD44" s="381"/>
      <c r="OFE44" s="381"/>
      <c r="OFF44" s="381"/>
      <c r="OFG44" s="381"/>
      <c r="OFH44" s="381"/>
      <c r="OFI44" s="381"/>
      <c r="OFJ44" s="381"/>
      <c r="OFK44" s="381"/>
      <c r="OFL44" s="381"/>
      <c r="OFM44" s="381"/>
      <c r="OFN44" s="381"/>
      <c r="OFO44" s="381"/>
      <c r="OFP44" s="381"/>
      <c r="OFQ44" s="381"/>
      <c r="OFR44" s="381"/>
      <c r="OFS44" s="381"/>
      <c r="OFT44" s="381"/>
      <c r="OFU44" s="381"/>
      <c r="OFV44" s="381"/>
      <c r="OFW44" s="381"/>
      <c r="OFX44" s="381"/>
      <c r="OFY44" s="381"/>
      <c r="OFZ44" s="381"/>
      <c r="OGA44" s="381"/>
      <c r="OGB44" s="381"/>
      <c r="OGC44" s="381"/>
      <c r="OGD44" s="381"/>
      <c r="OGE44" s="381"/>
      <c r="OGF44" s="381"/>
      <c r="OGG44" s="381"/>
      <c r="OGH44" s="381"/>
      <c r="OGI44" s="381"/>
      <c r="OGJ44" s="381"/>
      <c r="OGK44" s="381"/>
      <c r="OGL44" s="381"/>
      <c r="OGM44" s="381"/>
      <c r="OGN44" s="381"/>
      <c r="OGO44" s="381"/>
      <c r="OGP44" s="381"/>
      <c r="OGQ44" s="381"/>
      <c r="OGR44" s="381"/>
      <c r="OGS44" s="381"/>
      <c r="OGT44" s="381"/>
      <c r="OGU44" s="381"/>
      <c r="OGV44" s="381"/>
      <c r="OGW44" s="381"/>
      <c r="OGX44" s="381"/>
      <c r="OGY44" s="381"/>
      <c r="OGZ44" s="381"/>
      <c r="OHA44" s="381"/>
      <c r="OHB44" s="381"/>
      <c r="OHC44" s="381"/>
      <c r="OHD44" s="381"/>
      <c r="OHE44" s="381"/>
      <c r="OHF44" s="381"/>
      <c r="OHG44" s="381"/>
      <c r="OHH44" s="381"/>
      <c r="OHI44" s="381"/>
      <c r="OHJ44" s="381"/>
      <c r="OHK44" s="381"/>
      <c r="OHL44" s="381"/>
      <c r="OHM44" s="381"/>
      <c r="OHN44" s="381"/>
      <c r="OHO44" s="381"/>
      <c r="OHP44" s="381"/>
      <c r="OHQ44" s="381"/>
      <c r="OHR44" s="381"/>
      <c r="OHS44" s="381"/>
      <c r="OHT44" s="381"/>
      <c r="OHU44" s="381"/>
      <c r="OHV44" s="381"/>
      <c r="OHW44" s="381"/>
      <c r="OHX44" s="381"/>
      <c r="OHY44" s="381"/>
      <c r="OHZ44" s="381"/>
      <c r="OIA44" s="381"/>
      <c r="OIB44" s="381"/>
      <c r="OIC44" s="381"/>
      <c r="OID44" s="381"/>
      <c r="OIE44" s="381"/>
      <c r="OIF44" s="381"/>
      <c r="OIG44" s="381"/>
      <c r="OIH44" s="381"/>
      <c r="OII44" s="381"/>
      <c r="OIJ44" s="381"/>
      <c r="OIK44" s="381"/>
      <c r="OIL44" s="381"/>
      <c r="OIM44" s="381"/>
      <c r="OIN44" s="381"/>
      <c r="OIO44" s="381"/>
      <c r="OIP44" s="381"/>
      <c r="OIQ44" s="381"/>
      <c r="OIR44" s="381"/>
      <c r="OIS44" s="381"/>
      <c r="OIT44" s="381"/>
      <c r="OIU44" s="381"/>
      <c r="OIV44" s="381"/>
      <c r="OIW44" s="381"/>
      <c r="OIX44" s="381"/>
      <c r="OIY44" s="381"/>
      <c r="OIZ44" s="381"/>
      <c r="OJA44" s="381"/>
      <c r="OJB44" s="381"/>
      <c r="OJC44" s="381"/>
      <c r="OJD44" s="381"/>
      <c r="OJE44" s="381"/>
      <c r="OJF44" s="381"/>
      <c r="OJG44" s="381"/>
      <c r="OJH44" s="381"/>
      <c r="OJI44" s="381"/>
      <c r="OJJ44" s="381"/>
      <c r="OJK44" s="381"/>
      <c r="OJL44" s="381"/>
      <c r="OJM44" s="381"/>
      <c r="OJN44" s="381"/>
      <c r="OJO44" s="381"/>
      <c r="OJP44" s="381"/>
      <c r="OJQ44" s="381"/>
      <c r="OJR44" s="381"/>
      <c r="OJS44" s="381"/>
      <c r="OJT44" s="381"/>
      <c r="OJU44" s="381"/>
      <c r="OJV44" s="381"/>
      <c r="OJW44" s="381"/>
      <c r="OJX44" s="381"/>
      <c r="OJY44" s="381"/>
      <c r="OJZ44" s="381"/>
      <c r="OKA44" s="381"/>
      <c r="OKB44" s="381"/>
      <c r="OKC44" s="381"/>
      <c r="OKD44" s="381"/>
      <c r="OKE44" s="381"/>
      <c r="OKF44" s="381"/>
      <c r="OKG44" s="381"/>
      <c r="OKH44" s="381"/>
      <c r="OKI44" s="381"/>
      <c r="OKJ44" s="381"/>
      <c r="OKK44" s="381"/>
      <c r="OKL44" s="381"/>
      <c r="OKM44" s="381"/>
      <c r="OKN44" s="381"/>
      <c r="OKO44" s="381"/>
      <c r="OKP44" s="381"/>
      <c r="OKQ44" s="381"/>
      <c r="OKR44" s="381"/>
      <c r="OKS44" s="381"/>
      <c r="OKT44" s="381"/>
      <c r="OKU44" s="381"/>
      <c r="OKV44" s="381"/>
      <c r="OKW44" s="381"/>
      <c r="OKX44" s="381"/>
      <c r="OKY44" s="381"/>
      <c r="OKZ44" s="381"/>
      <c r="OLA44" s="381"/>
      <c r="OLB44" s="381"/>
      <c r="OLC44" s="381"/>
      <c r="OLD44" s="381"/>
      <c r="OLE44" s="381"/>
      <c r="OLF44" s="381"/>
      <c r="OLG44" s="381"/>
      <c r="OLH44" s="381"/>
      <c r="OLI44" s="381"/>
      <c r="OLJ44" s="381"/>
      <c r="OLK44" s="381"/>
      <c r="OLL44" s="381"/>
      <c r="OLM44" s="381"/>
      <c r="OLN44" s="381"/>
      <c r="OLO44" s="381"/>
      <c r="OLP44" s="381"/>
      <c r="OLQ44" s="381"/>
      <c r="OLR44" s="381"/>
      <c r="OLS44" s="381"/>
      <c r="OLT44" s="381"/>
      <c r="OLU44" s="381"/>
      <c r="OLV44" s="381"/>
      <c r="OLW44" s="381"/>
      <c r="OLX44" s="381"/>
      <c r="OLY44" s="381"/>
      <c r="OLZ44" s="381"/>
      <c r="OMA44" s="381"/>
      <c r="OMB44" s="381"/>
      <c r="OMC44" s="381"/>
      <c r="OMD44" s="381"/>
      <c r="OME44" s="381"/>
      <c r="OMF44" s="381"/>
      <c r="OMG44" s="381"/>
      <c r="OMH44" s="381"/>
      <c r="OMI44" s="381"/>
      <c r="OMJ44" s="381"/>
      <c r="OMK44" s="381"/>
      <c r="OML44" s="381"/>
      <c r="OMM44" s="381"/>
      <c r="OMN44" s="381"/>
      <c r="OMO44" s="381"/>
      <c r="OMP44" s="381"/>
      <c r="OMQ44" s="381"/>
      <c r="OMR44" s="381"/>
      <c r="OMS44" s="381"/>
      <c r="OMT44" s="381"/>
      <c r="OMU44" s="381"/>
      <c r="OMV44" s="381"/>
      <c r="OMW44" s="381"/>
      <c r="OMX44" s="381"/>
      <c r="OMY44" s="381"/>
      <c r="OMZ44" s="381"/>
      <c r="ONA44" s="381"/>
      <c r="ONB44" s="381"/>
      <c r="ONC44" s="381"/>
      <c r="OND44" s="381"/>
      <c r="ONE44" s="381"/>
      <c r="ONF44" s="381"/>
      <c r="ONG44" s="381"/>
      <c r="ONH44" s="381"/>
      <c r="ONI44" s="381"/>
      <c r="ONJ44" s="381"/>
      <c r="ONK44" s="381"/>
      <c r="ONL44" s="381"/>
      <c r="ONM44" s="381"/>
      <c r="ONN44" s="381"/>
      <c r="ONO44" s="381"/>
      <c r="ONP44" s="381"/>
      <c r="ONQ44" s="381"/>
      <c r="ONR44" s="381"/>
      <c r="ONS44" s="381"/>
      <c r="ONT44" s="381"/>
      <c r="ONU44" s="381"/>
      <c r="ONV44" s="381"/>
      <c r="ONW44" s="381"/>
      <c r="ONX44" s="381"/>
      <c r="ONY44" s="381"/>
      <c r="ONZ44" s="381"/>
      <c r="OOA44" s="381"/>
      <c r="OOB44" s="381"/>
      <c r="OOC44" s="381"/>
      <c r="OOD44" s="381"/>
      <c r="OOE44" s="381"/>
      <c r="OOF44" s="381"/>
      <c r="OOG44" s="381"/>
      <c r="OOH44" s="381"/>
      <c r="OOI44" s="381"/>
      <c r="OOJ44" s="381"/>
      <c r="OOK44" s="381"/>
      <c r="OOL44" s="381"/>
      <c r="OOM44" s="381"/>
      <c r="OON44" s="381"/>
      <c r="OOO44" s="381"/>
      <c r="OOP44" s="381"/>
      <c r="OOQ44" s="381"/>
      <c r="OOR44" s="381"/>
      <c r="OOS44" s="381"/>
      <c r="OOT44" s="381"/>
      <c r="OOU44" s="381"/>
      <c r="OOV44" s="381"/>
      <c r="OOW44" s="381"/>
      <c r="OOX44" s="381"/>
      <c r="OOY44" s="381"/>
      <c r="OOZ44" s="381"/>
      <c r="OPA44" s="381"/>
      <c r="OPB44" s="381"/>
      <c r="OPC44" s="381"/>
      <c r="OPD44" s="381"/>
      <c r="OPE44" s="381"/>
      <c r="OPF44" s="381"/>
      <c r="OPG44" s="381"/>
      <c r="OPH44" s="381"/>
      <c r="OPI44" s="381"/>
      <c r="OPJ44" s="381"/>
      <c r="OPK44" s="381"/>
      <c r="OPL44" s="381"/>
      <c r="OPM44" s="381"/>
      <c r="OPN44" s="381"/>
      <c r="OPO44" s="381"/>
      <c r="OPP44" s="381"/>
      <c r="OPQ44" s="381"/>
      <c r="OPR44" s="381"/>
      <c r="OPS44" s="381"/>
      <c r="OPT44" s="381"/>
      <c r="OPU44" s="381"/>
      <c r="OPV44" s="381"/>
      <c r="OPW44" s="381"/>
      <c r="OPX44" s="381"/>
      <c r="OPY44" s="381"/>
      <c r="OPZ44" s="381"/>
      <c r="OQA44" s="381"/>
      <c r="OQB44" s="381"/>
      <c r="OQC44" s="381"/>
      <c r="OQD44" s="381"/>
      <c r="OQE44" s="381"/>
      <c r="OQF44" s="381"/>
      <c r="OQG44" s="381"/>
      <c r="OQH44" s="381"/>
      <c r="OQI44" s="381"/>
      <c r="OQJ44" s="381"/>
      <c r="OQK44" s="381"/>
      <c r="OQL44" s="381"/>
      <c r="OQM44" s="381"/>
      <c r="OQN44" s="381"/>
      <c r="OQO44" s="381"/>
      <c r="OQP44" s="381"/>
      <c r="OQQ44" s="381"/>
      <c r="OQR44" s="381"/>
      <c r="OQS44" s="381"/>
      <c r="OQT44" s="381"/>
      <c r="OQU44" s="381"/>
      <c r="OQV44" s="381"/>
      <c r="OQW44" s="381"/>
      <c r="OQX44" s="381"/>
      <c r="OQY44" s="381"/>
      <c r="OQZ44" s="381"/>
      <c r="ORA44" s="381"/>
      <c r="ORB44" s="381"/>
      <c r="ORC44" s="381"/>
      <c r="ORD44" s="381"/>
      <c r="ORE44" s="381"/>
      <c r="ORF44" s="381"/>
      <c r="ORG44" s="381"/>
      <c r="ORH44" s="381"/>
      <c r="ORI44" s="381"/>
      <c r="ORJ44" s="381"/>
      <c r="ORK44" s="381"/>
      <c r="ORL44" s="381"/>
      <c r="ORM44" s="381"/>
      <c r="ORN44" s="381"/>
      <c r="ORO44" s="381"/>
      <c r="ORP44" s="381"/>
      <c r="ORQ44" s="381"/>
      <c r="ORR44" s="381"/>
      <c r="ORS44" s="381"/>
      <c r="ORT44" s="381"/>
      <c r="ORU44" s="381"/>
      <c r="ORV44" s="381"/>
      <c r="ORW44" s="381"/>
      <c r="ORX44" s="381"/>
      <c r="ORY44" s="381"/>
      <c r="ORZ44" s="381"/>
      <c r="OSA44" s="381"/>
      <c r="OSB44" s="381"/>
      <c r="OSC44" s="381"/>
      <c r="OSD44" s="381"/>
      <c r="OSE44" s="381"/>
      <c r="OSF44" s="381"/>
      <c r="OSG44" s="381"/>
      <c r="OSH44" s="381"/>
      <c r="OSI44" s="381"/>
      <c r="OSJ44" s="381"/>
      <c r="OSK44" s="381"/>
      <c r="OSL44" s="381"/>
      <c r="OSM44" s="381"/>
      <c r="OSN44" s="381"/>
      <c r="OSO44" s="381"/>
      <c r="OSP44" s="381"/>
      <c r="OSQ44" s="381"/>
      <c r="OSR44" s="381"/>
      <c r="OSS44" s="381"/>
      <c r="OST44" s="381"/>
      <c r="OSU44" s="381"/>
      <c r="OSV44" s="381"/>
      <c r="OSW44" s="381"/>
      <c r="OSX44" s="381"/>
      <c r="OSY44" s="381"/>
      <c r="OSZ44" s="381"/>
      <c r="OTA44" s="381"/>
      <c r="OTB44" s="381"/>
      <c r="OTC44" s="381"/>
      <c r="OTD44" s="381"/>
      <c r="OTE44" s="381"/>
      <c r="OTF44" s="381"/>
      <c r="OTG44" s="381"/>
      <c r="OTH44" s="381"/>
      <c r="OTI44" s="381"/>
      <c r="OTJ44" s="381"/>
      <c r="OTK44" s="381"/>
      <c r="OTL44" s="381"/>
      <c r="OTM44" s="381"/>
      <c r="OTN44" s="381"/>
      <c r="OTO44" s="381"/>
      <c r="OTP44" s="381"/>
      <c r="OTQ44" s="381"/>
      <c r="OTR44" s="381"/>
      <c r="OTS44" s="381"/>
      <c r="OTT44" s="381"/>
      <c r="OTU44" s="381"/>
      <c r="OTV44" s="381"/>
      <c r="OTW44" s="381"/>
      <c r="OTX44" s="381"/>
      <c r="OTY44" s="381"/>
      <c r="OTZ44" s="381"/>
      <c r="OUA44" s="381"/>
      <c r="OUB44" s="381"/>
      <c r="OUC44" s="381"/>
      <c r="OUD44" s="381"/>
      <c r="OUE44" s="381"/>
      <c r="OUF44" s="381"/>
      <c r="OUG44" s="381"/>
      <c r="OUH44" s="381"/>
      <c r="OUI44" s="381"/>
      <c r="OUJ44" s="381"/>
      <c r="OUK44" s="381"/>
      <c r="OUL44" s="381"/>
      <c r="OUM44" s="381"/>
      <c r="OUN44" s="381"/>
      <c r="OUO44" s="381"/>
      <c r="OUP44" s="381"/>
      <c r="OUQ44" s="381"/>
      <c r="OUR44" s="381"/>
      <c r="OUS44" s="381"/>
      <c r="OUT44" s="381"/>
      <c r="OUU44" s="381"/>
      <c r="OUV44" s="381"/>
      <c r="OUW44" s="381"/>
      <c r="OUX44" s="381"/>
      <c r="OUY44" s="381"/>
      <c r="OUZ44" s="381"/>
      <c r="OVA44" s="381"/>
      <c r="OVB44" s="381"/>
      <c r="OVC44" s="381"/>
      <c r="OVD44" s="381"/>
      <c r="OVE44" s="381"/>
      <c r="OVF44" s="381"/>
      <c r="OVG44" s="381"/>
      <c r="OVH44" s="381"/>
      <c r="OVI44" s="381"/>
      <c r="OVJ44" s="381"/>
      <c r="OVK44" s="381"/>
      <c r="OVL44" s="381"/>
      <c r="OVM44" s="381"/>
      <c r="OVN44" s="381"/>
      <c r="OVO44" s="381"/>
      <c r="OVP44" s="381"/>
      <c r="OVQ44" s="381"/>
      <c r="OVR44" s="381"/>
      <c r="OVS44" s="381"/>
      <c r="OVT44" s="381"/>
      <c r="OVU44" s="381"/>
      <c r="OVV44" s="381"/>
      <c r="OVW44" s="381"/>
      <c r="OVX44" s="381"/>
      <c r="OVY44" s="381"/>
      <c r="OVZ44" s="381"/>
      <c r="OWA44" s="381"/>
      <c r="OWB44" s="381"/>
      <c r="OWC44" s="381"/>
      <c r="OWD44" s="381"/>
      <c r="OWE44" s="381"/>
      <c r="OWF44" s="381"/>
      <c r="OWG44" s="381"/>
      <c r="OWH44" s="381"/>
      <c r="OWI44" s="381"/>
      <c r="OWJ44" s="381"/>
      <c r="OWK44" s="381"/>
      <c r="OWL44" s="381"/>
      <c r="OWM44" s="381"/>
      <c r="OWN44" s="381"/>
      <c r="OWO44" s="381"/>
      <c r="OWP44" s="381"/>
      <c r="OWQ44" s="381"/>
      <c r="OWR44" s="381"/>
      <c r="OWS44" s="381"/>
      <c r="OWT44" s="381"/>
      <c r="OWU44" s="381"/>
      <c r="OWV44" s="381"/>
      <c r="OWW44" s="381"/>
      <c r="OWX44" s="381"/>
      <c r="OWY44" s="381"/>
      <c r="OWZ44" s="381"/>
      <c r="OXA44" s="381"/>
      <c r="OXB44" s="381"/>
      <c r="OXC44" s="381"/>
      <c r="OXD44" s="381"/>
      <c r="OXE44" s="381"/>
      <c r="OXF44" s="381"/>
      <c r="OXG44" s="381"/>
      <c r="OXH44" s="381"/>
      <c r="OXI44" s="381"/>
      <c r="OXJ44" s="381"/>
      <c r="OXK44" s="381"/>
      <c r="OXL44" s="381"/>
      <c r="OXM44" s="381"/>
      <c r="OXN44" s="381"/>
      <c r="OXO44" s="381"/>
      <c r="OXP44" s="381"/>
      <c r="OXQ44" s="381"/>
      <c r="OXR44" s="381"/>
      <c r="OXS44" s="381"/>
      <c r="OXT44" s="381"/>
      <c r="OXU44" s="381"/>
      <c r="OXV44" s="381"/>
      <c r="OXW44" s="381"/>
      <c r="OXX44" s="381"/>
      <c r="OXY44" s="381"/>
      <c r="OXZ44" s="381"/>
      <c r="OYA44" s="381"/>
      <c r="OYB44" s="381"/>
      <c r="OYC44" s="381"/>
      <c r="OYD44" s="381"/>
      <c r="OYE44" s="381"/>
      <c r="OYF44" s="381"/>
      <c r="OYG44" s="381"/>
      <c r="OYH44" s="381"/>
      <c r="OYI44" s="381"/>
      <c r="OYJ44" s="381"/>
      <c r="OYK44" s="381"/>
      <c r="OYL44" s="381"/>
      <c r="OYM44" s="381"/>
      <c r="OYN44" s="381"/>
      <c r="OYO44" s="381"/>
      <c r="OYP44" s="381"/>
      <c r="OYQ44" s="381"/>
      <c r="OYR44" s="381"/>
      <c r="OYS44" s="381"/>
      <c r="OYT44" s="381"/>
      <c r="OYU44" s="381"/>
      <c r="OYV44" s="381"/>
      <c r="OYW44" s="381"/>
      <c r="OYX44" s="381"/>
      <c r="OYY44" s="381"/>
      <c r="OYZ44" s="381"/>
      <c r="OZA44" s="381"/>
      <c r="OZB44" s="381"/>
      <c r="OZC44" s="381"/>
      <c r="OZD44" s="381"/>
      <c r="OZE44" s="381"/>
      <c r="OZF44" s="381"/>
      <c r="OZG44" s="381"/>
      <c r="OZH44" s="381"/>
      <c r="OZI44" s="381"/>
      <c r="OZJ44" s="381"/>
      <c r="OZK44" s="381"/>
      <c r="OZL44" s="381"/>
      <c r="OZM44" s="381"/>
      <c r="OZN44" s="381"/>
      <c r="OZO44" s="381"/>
      <c r="OZP44" s="381"/>
      <c r="OZQ44" s="381"/>
      <c r="OZR44" s="381"/>
      <c r="OZS44" s="381"/>
      <c r="OZT44" s="381"/>
      <c r="OZU44" s="381"/>
      <c r="OZV44" s="381"/>
      <c r="OZW44" s="381"/>
      <c r="OZX44" s="381"/>
      <c r="OZY44" s="381"/>
      <c r="OZZ44" s="381"/>
      <c r="PAA44" s="381"/>
      <c r="PAB44" s="381"/>
      <c r="PAC44" s="381"/>
      <c r="PAD44" s="381"/>
      <c r="PAE44" s="381"/>
      <c r="PAF44" s="381"/>
      <c r="PAG44" s="381"/>
      <c r="PAH44" s="381"/>
      <c r="PAI44" s="381"/>
      <c r="PAJ44" s="381"/>
      <c r="PAK44" s="381"/>
      <c r="PAL44" s="381"/>
      <c r="PAM44" s="381"/>
      <c r="PAN44" s="381"/>
      <c r="PAO44" s="381"/>
      <c r="PAP44" s="381"/>
      <c r="PAQ44" s="381"/>
      <c r="PAR44" s="381"/>
      <c r="PAS44" s="381"/>
      <c r="PAT44" s="381"/>
      <c r="PAU44" s="381"/>
      <c r="PAV44" s="381"/>
      <c r="PAW44" s="381"/>
      <c r="PAX44" s="381"/>
      <c r="PAY44" s="381"/>
      <c r="PAZ44" s="381"/>
      <c r="PBA44" s="381"/>
      <c r="PBB44" s="381"/>
      <c r="PBC44" s="381"/>
      <c r="PBD44" s="381"/>
      <c r="PBE44" s="381"/>
      <c r="PBF44" s="381"/>
      <c r="PBG44" s="381"/>
      <c r="PBH44" s="381"/>
      <c r="PBI44" s="381"/>
      <c r="PBJ44" s="381"/>
      <c r="PBK44" s="381"/>
      <c r="PBL44" s="381"/>
      <c r="PBM44" s="381"/>
      <c r="PBN44" s="381"/>
      <c r="PBO44" s="381"/>
      <c r="PBP44" s="381"/>
      <c r="PBQ44" s="381"/>
      <c r="PBR44" s="381"/>
      <c r="PBS44" s="381"/>
      <c r="PBT44" s="381"/>
      <c r="PBU44" s="381"/>
      <c r="PBV44" s="381"/>
      <c r="PBW44" s="381"/>
      <c r="PBX44" s="381"/>
      <c r="PBY44" s="381"/>
      <c r="PBZ44" s="381"/>
      <c r="PCA44" s="381"/>
      <c r="PCB44" s="381"/>
      <c r="PCC44" s="381"/>
      <c r="PCD44" s="381"/>
      <c r="PCE44" s="381"/>
      <c r="PCF44" s="381"/>
      <c r="PCG44" s="381"/>
      <c r="PCH44" s="381"/>
      <c r="PCI44" s="381"/>
      <c r="PCJ44" s="381"/>
      <c r="PCK44" s="381"/>
      <c r="PCL44" s="381"/>
      <c r="PCM44" s="381"/>
      <c r="PCN44" s="381"/>
      <c r="PCO44" s="381"/>
      <c r="PCP44" s="381"/>
      <c r="PCQ44" s="381"/>
      <c r="PCR44" s="381"/>
      <c r="PCS44" s="381"/>
      <c r="PCT44" s="381"/>
      <c r="PCU44" s="381"/>
      <c r="PCV44" s="381"/>
      <c r="PCW44" s="381"/>
      <c r="PCX44" s="381"/>
      <c r="PCY44" s="381"/>
      <c r="PCZ44" s="381"/>
      <c r="PDA44" s="381"/>
      <c r="PDB44" s="381"/>
      <c r="PDC44" s="381"/>
      <c r="PDD44" s="381"/>
      <c r="PDE44" s="381"/>
      <c r="PDF44" s="381"/>
      <c r="PDG44" s="381"/>
      <c r="PDH44" s="381"/>
      <c r="PDI44" s="381"/>
      <c r="PDJ44" s="381"/>
      <c r="PDK44" s="381"/>
      <c r="PDL44" s="381"/>
      <c r="PDM44" s="381"/>
      <c r="PDN44" s="381"/>
      <c r="PDO44" s="381"/>
      <c r="PDP44" s="381"/>
      <c r="PDQ44" s="381"/>
      <c r="PDR44" s="381"/>
      <c r="PDS44" s="381"/>
      <c r="PDT44" s="381"/>
      <c r="PDU44" s="381"/>
      <c r="PDV44" s="381"/>
      <c r="PDW44" s="381"/>
      <c r="PDX44" s="381"/>
      <c r="PDY44" s="381"/>
      <c r="PDZ44" s="381"/>
      <c r="PEA44" s="381"/>
      <c r="PEB44" s="381"/>
      <c r="PEC44" s="381"/>
      <c r="PED44" s="381"/>
      <c r="PEE44" s="381"/>
      <c r="PEF44" s="381"/>
      <c r="PEG44" s="381"/>
      <c r="PEH44" s="381"/>
      <c r="PEI44" s="381"/>
      <c r="PEJ44" s="381"/>
      <c r="PEK44" s="381"/>
      <c r="PEL44" s="381"/>
      <c r="PEM44" s="381"/>
      <c r="PEN44" s="381"/>
      <c r="PEO44" s="381"/>
      <c r="PEP44" s="381"/>
      <c r="PEQ44" s="381"/>
      <c r="PER44" s="381"/>
      <c r="PES44" s="381"/>
      <c r="PET44" s="381"/>
      <c r="PEU44" s="381"/>
      <c r="PEV44" s="381"/>
      <c r="PEW44" s="381"/>
      <c r="PEX44" s="381"/>
      <c r="PEY44" s="381"/>
      <c r="PEZ44" s="381"/>
      <c r="PFA44" s="381"/>
      <c r="PFB44" s="381"/>
      <c r="PFC44" s="381"/>
      <c r="PFD44" s="381"/>
      <c r="PFE44" s="381"/>
      <c r="PFF44" s="381"/>
      <c r="PFG44" s="381"/>
      <c r="PFH44" s="381"/>
      <c r="PFI44" s="381"/>
      <c r="PFJ44" s="381"/>
      <c r="PFK44" s="381"/>
      <c r="PFL44" s="381"/>
      <c r="PFM44" s="381"/>
      <c r="PFN44" s="381"/>
      <c r="PFO44" s="381"/>
      <c r="PFP44" s="381"/>
      <c r="PFQ44" s="381"/>
      <c r="PFR44" s="381"/>
      <c r="PFS44" s="381"/>
      <c r="PFT44" s="381"/>
      <c r="PFU44" s="381"/>
      <c r="PFV44" s="381"/>
      <c r="PFW44" s="381"/>
      <c r="PFX44" s="381"/>
      <c r="PFY44" s="381"/>
      <c r="PFZ44" s="381"/>
      <c r="PGA44" s="381"/>
      <c r="PGB44" s="381"/>
      <c r="PGC44" s="381"/>
      <c r="PGD44" s="381"/>
      <c r="PGE44" s="381"/>
      <c r="PGF44" s="381"/>
      <c r="PGG44" s="381"/>
      <c r="PGH44" s="381"/>
      <c r="PGI44" s="381"/>
      <c r="PGJ44" s="381"/>
      <c r="PGK44" s="381"/>
      <c r="PGL44" s="381"/>
      <c r="PGM44" s="381"/>
      <c r="PGN44" s="381"/>
      <c r="PGO44" s="381"/>
      <c r="PGP44" s="381"/>
      <c r="PGQ44" s="381"/>
      <c r="PGR44" s="381"/>
      <c r="PGS44" s="381"/>
      <c r="PGT44" s="381"/>
      <c r="PGU44" s="381"/>
      <c r="PGV44" s="381"/>
      <c r="PGW44" s="381"/>
      <c r="PGX44" s="381"/>
      <c r="PGY44" s="381"/>
      <c r="PGZ44" s="381"/>
      <c r="PHA44" s="381"/>
      <c r="PHB44" s="381"/>
      <c r="PHC44" s="381"/>
      <c r="PHD44" s="381"/>
      <c r="PHE44" s="381"/>
      <c r="PHF44" s="381"/>
      <c r="PHG44" s="381"/>
      <c r="PHH44" s="381"/>
      <c r="PHI44" s="381"/>
      <c r="PHJ44" s="381"/>
      <c r="PHK44" s="381"/>
      <c r="PHL44" s="381"/>
      <c r="PHM44" s="381"/>
      <c r="PHN44" s="381"/>
      <c r="PHO44" s="381"/>
      <c r="PHP44" s="381"/>
      <c r="PHQ44" s="381"/>
      <c r="PHR44" s="381"/>
      <c r="PHS44" s="381"/>
      <c r="PHT44" s="381"/>
      <c r="PHU44" s="381"/>
      <c r="PHV44" s="381"/>
      <c r="PHW44" s="381"/>
      <c r="PHX44" s="381"/>
      <c r="PHY44" s="381"/>
      <c r="PHZ44" s="381"/>
      <c r="PIA44" s="381"/>
      <c r="PIB44" s="381"/>
      <c r="PIC44" s="381"/>
      <c r="PID44" s="381"/>
      <c r="PIE44" s="381"/>
      <c r="PIF44" s="381"/>
      <c r="PIG44" s="381"/>
      <c r="PIH44" s="381"/>
      <c r="PII44" s="381"/>
      <c r="PIJ44" s="381"/>
      <c r="PIK44" s="381"/>
      <c r="PIL44" s="381"/>
      <c r="PIM44" s="381"/>
      <c r="PIN44" s="381"/>
      <c r="PIO44" s="381"/>
      <c r="PIP44" s="381"/>
      <c r="PIQ44" s="381"/>
      <c r="PIR44" s="381"/>
      <c r="PIS44" s="381"/>
      <c r="PIT44" s="381"/>
      <c r="PIU44" s="381"/>
      <c r="PIV44" s="381"/>
      <c r="PIW44" s="381"/>
      <c r="PIX44" s="381"/>
      <c r="PIY44" s="381"/>
      <c r="PIZ44" s="381"/>
      <c r="PJA44" s="381"/>
      <c r="PJB44" s="381"/>
      <c r="PJC44" s="381"/>
      <c r="PJD44" s="381"/>
      <c r="PJE44" s="381"/>
      <c r="PJF44" s="381"/>
      <c r="PJG44" s="381"/>
      <c r="PJH44" s="381"/>
      <c r="PJI44" s="381"/>
      <c r="PJJ44" s="381"/>
      <c r="PJK44" s="381"/>
      <c r="PJL44" s="381"/>
      <c r="PJM44" s="381"/>
      <c r="PJN44" s="381"/>
      <c r="PJO44" s="381"/>
      <c r="PJP44" s="381"/>
      <c r="PJQ44" s="381"/>
      <c r="PJR44" s="381"/>
      <c r="PJS44" s="381"/>
      <c r="PJT44" s="381"/>
      <c r="PJU44" s="381"/>
      <c r="PJV44" s="381"/>
      <c r="PJW44" s="381"/>
      <c r="PJX44" s="381"/>
      <c r="PJY44" s="381"/>
      <c r="PJZ44" s="381"/>
      <c r="PKA44" s="381"/>
      <c r="PKB44" s="381"/>
      <c r="PKC44" s="381"/>
      <c r="PKD44" s="381"/>
      <c r="PKE44" s="381"/>
      <c r="PKF44" s="381"/>
      <c r="PKG44" s="381"/>
      <c r="PKH44" s="381"/>
      <c r="PKI44" s="381"/>
      <c r="PKJ44" s="381"/>
      <c r="PKK44" s="381"/>
      <c r="PKL44" s="381"/>
      <c r="PKM44" s="381"/>
      <c r="PKN44" s="381"/>
      <c r="PKO44" s="381"/>
      <c r="PKP44" s="381"/>
      <c r="PKQ44" s="381"/>
      <c r="PKR44" s="381"/>
      <c r="PKS44" s="381"/>
      <c r="PKT44" s="381"/>
      <c r="PKU44" s="381"/>
      <c r="PKV44" s="381"/>
      <c r="PKW44" s="381"/>
      <c r="PKX44" s="381"/>
      <c r="PKY44" s="381"/>
      <c r="PKZ44" s="381"/>
      <c r="PLA44" s="381"/>
      <c r="PLB44" s="381"/>
      <c r="PLC44" s="381"/>
      <c r="PLD44" s="381"/>
      <c r="PLE44" s="381"/>
      <c r="PLF44" s="381"/>
      <c r="PLG44" s="381"/>
      <c r="PLH44" s="381"/>
      <c r="PLI44" s="381"/>
      <c r="PLJ44" s="381"/>
      <c r="PLK44" s="381"/>
      <c r="PLL44" s="381"/>
      <c r="PLM44" s="381"/>
      <c r="PLN44" s="381"/>
      <c r="PLO44" s="381"/>
      <c r="PLP44" s="381"/>
      <c r="PLQ44" s="381"/>
      <c r="PLR44" s="381"/>
      <c r="PLS44" s="381"/>
      <c r="PLT44" s="381"/>
      <c r="PLU44" s="381"/>
      <c r="PLV44" s="381"/>
      <c r="PLW44" s="381"/>
      <c r="PLX44" s="381"/>
      <c r="PLY44" s="381"/>
      <c r="PLZ44" s="381"/>
      <c r="PMA44" s="381"/>
      <c r="PMB44" s="381"/>
      <c r="PMC44" s="381"/>
      <c r="PMD44" s="381"/>
      <c r="PME44" s="381"/>
      <c r="PMF44" s="381"/>
      <c r="PMG44" s="381"/>
      <c r="PMH44" s="381"/>
      <c r="PMI44" s="381"/>
      <c r="PMJ44" s="381"/>
      <c r="PMK44" s="381"/>
      <c r="PML44" s="381"/>
      <c r="PMM44" s="381"/>
      <c r="PMN44" s="381"/>
      <c r="PMO44" s="381"/>
      <c r="PMP44" s="381"/>
      <c r="PMQ44" s="381"/>
      <c r="PMR44" s="381"/>
      <c r="PMS44" s="381"/>
      <c r="PMT44" s="381"/>
      <c r="PMU44" s="381"/>
      <c r="PMV44" s="381"/>
      <c r="PMW44" s="381"/>
      <c r="PMX44" s="381"/>
      <c r="PMY44" s="381"/>
      <c r="PMZ44" s="381"/>
      <c r="PNA44" s="381"/>
      <c r="PNB44" s="381"/>
      <c r="PNC44" s="381"/>
      <c r="PND44" s="381"/>
      <c r="PNE44" s="381"/>
      <c r="PNF44" s="381"/>
      <c r="PNG44" s="381"/>
      <c r="PNH44" s="381"/>
      <c r="PNI44" s="381"/>
      <c r="PNJ44" s="381"/>
      <c r="PNK44" s="381"/>
      <c r="PNL44" s="381"/>
      <c r="PNM44" s="381"/>
      <c r="PNN44" s="381"/>
      <c r="PNO44" s="381"/>
      <c r="PNP44" s="381"/>
      <c r="PNQ44" s="381"/>
      <c r="PNR44" s="381"/>
      <c r="PNS44" s="381"/>
      <c r="PNT44" s="381"/>
      <c r="PNU44" s="381"/>
      <c r="PNV44" s="381"/>
      <c r="PNW44" s="381"/>
      <c r="PNX44" s="381"/>
      <c r="PNY44" s="381"/>
      <c r="PNZ44" s="381"/>
      <c r="POA44" s="381"/>
      <c r="POB44" s="381"/>
      <c r="POC44" s="381"/>
      <c r="POD44" s="381"/>
      <c r="POE44" s="381"/>
      <c r="POF44" s="381"/>
      <c r="POG44" s="381"/>
      <c r="POH44" s="381"/>
      <c r="POI44" s="381"/>
      <c r="POJ44" s="381"/>
      <c r="POK44" s="381"/>
      <c r="POL44" s="381"/>
      <c r="POM44" s="381"/>
      <c r="PON44" s="381"/>
      <c r="POO44" s="381"/>
      <c r="POP44" s="381"/>
      <c r="POQ44" s="381"/>
      <c r="POR44" s="381"/>
      <c r="POS44" s="381"/>
      <c r="POT44" s="381"/>
      <c r="POU44" s="381"/>
      <c r="POV44" s="381"/>
      <c r="POW44" s="381"/>
      <c r="POX44" s="381"/>
      <c r="POY44" s="381"/>
      <c r="POZ44" s="381"/>
      <c r="PPA44" s="381"/>
      <c r="PPB44" s="381"/>
      <c r="PPC44" s="381"/>
      <c r="PPD44" s="381"/>
      <c r="PPE44" s="381"/>
      <c r="PPF44" s="381"/>
      <c r="PPG44" s="381"/>
      <c r="PPH44" s="381"/>
      <c r="PPI44" s="381"/>
      <c r="PPJ44" s="381"/>
      <c r="PPK44" s="381"/>
      <c r="PPL44" s="381"/>
      <c r="PPM44" s="381"/>
      <c r="PPN44" s="381"/>
      <c r="PPO44" s="381"/>
      <c r="PPP44" s="381"/>
      <c r="PPQ44" s="381"/>
      <c r="PPR44" s="381"/>
      <c r="PPS44" s="381"/>
      <c r="PPT44" s="381"/>
      <c r="PPU44" s="381"/>
      <c r="PPV44" s="381"/>
      <c r="PPW44" s="381"/>
      <c r="PPX44" s="381"/>
      <c r="PPY44" s="381"/>
      <c r="PPZ44" s="381"/>
      <c r="PQA44" s="381"/>
      <c r="PQB44" s="381"/>
      <c r="PQC44" s="381"/>
      <c r="PQD44" s="381"/>
      <c r="PQE44" s="381"/>
      <c r="PQF44" s="381"/>
      <c r="PQG44" s="381"/>
      <c r="PQH44" s="381"/>
      <c r="PQI44" s="381"/>
      <c r="PQJ44" s="381"/>
      <c r="PQK44" s="381"/>
      <c r="PQL44" s="381"/>
      <c r="PQM44" s="381"/>
      <c r="PQN44" s="381"/>
      <c r="PQO44" s="381"/>
      <c r="PQP44" s="381"/>
      <c r="PQQ44" s="381"/>
      <c r="PQR44" s="381"/>
      <c r="PQS44" s="381"/>
      <c r="PQT44" s="381"/>
      <c r="PQU44" s="381"/>
      <c r="PQV44" s="381"/>
      <c r="PQW44" s="381"/>
      <c r="PQX44" s="381"/>
      <c r="PQY44" s="381"/>
      <c r="PQZ44" s="381"/>
      <c r="PRA44" s="381"/>
      <c r="PRB44" s="381"/>
      <c r="PRC44" s="381"/>
      <c r="PRD44" s="381"/>
      <c r="PRE44" s="381"/>
      <c r="PRF44" s="381"/>
      <c r="PRG44" s="381"/>
      <c r="PRH44" s="381"/>
      <c r="PRI44" s="381"/>
      <c r="PRJ44" s="381"/>
      <c r="PRK44" s="381"/>
      <c r="PRL44" s="381"/>
      <c r="PRM44" s="381"/>
      <c r="PRN44" s="381"/>
      <c r="PRO44" s="381"/>
      <c r="PRP44" s="381"/>
      <c r="PRQ44" s="381"/>
      <c r="PRR44" s="381"/>
      <c r="PRS44" s="381"/>
      <c r="PRT44" s="381"/>
      <c r="PRU44" s="381"/>
      <c r="PRV44" s="381"/>
      <c r="PRW44" s="381"/>
      <c r="PRX44" s="381"/>
      <c r="PRY44" s="381"/>
      <c r="PRZ44" s="381"/>
      <c r="PSA44" s="381"/>
      <c r="PSB44" s="381"/>
      <c r="PSC44" s="381"/>
      <c r="PSD44" s="381"/>
      <c r="PSE44" s="381"/>
      <c r="PSF44" s="381"/>
      <c r="PSG44" s="381"/>
      <c r="PSH44" s="381"/>
      <c r="PSI44" s="381"/>
      <c r="PSJ44" s="381"/>
      <c r="PSK44" s="381"/>
      <c r="PSL44" s="381"/>
      <c r="PSM44" s="381"/>
      <c r="PSN44" s="381"/>
      <c r="PSO44" s="381"/>
      <c r="PSP44" s="381"/>
      <c r="PSQ44" s="381"/>
      <c r="PSR44" s="381"/>
      <c r="PSS44" s="381"/>
      <c r="PST44" s="381"/>
      <c r="PSU44" s="381"/>
      <c r="PSV44" s="381"/>
      <c r="PSW44" s="381"/>
      <c r="PSX44" s="381"/>
      <c r="PSY44" s="381"/>
      <c r="PSZ44" s="381"/>
      <c r="PTA44" s="381"/>
      <c r="PTB44" s="381"/>
      <c r="PTC44" s="381"/>
      <c r="PTD44" s="381"/>
      <c r="PTE44" s="381"/>
      <c r="PTF44" s="381"/>
      <c r="PTG44" s="381"/>
      <c r="PTH44" s="381"/>
      <c r="PTI44" s="381"/>
      <c r="PTJ44" s="381"/>
      <c r="PTK44" s="381"/>
      <c r="PTL44" s="381"/>
      <c r="PTM44" s="381"/>
      <c r="PTN44" s="381"/>
      <c r="PTO44" s="381"/>
      <c r="PTP44" s="381"/>
      <c r="PTQ44" s="381"/>
      <c r="PTR44" s="381"/>
      <c r="PTS44" s="381"/>
      <c r="PTT44" s="381"/>
      <c r="PTU44" s="381"/>
      <c r="PTV44" s="381"/>
      <c r="PTW44" s="381"/>
      <c r="PTX44" s="381"/>
      <c r="PTY44" s="381"/>
      <c r="PTZ44" s="381"/>
      <c r="PUA44" s="381"/>
      <c r="PUB44" s="381"/>
      <c r="PUC44" s="381"/>
      <c r="PUD44" s="381"/>
      <c r="PUE44" s="381"/>
      <c r="PUF44" s="381"/>
      <c r="PUG44" s="381"/>
      <c r="PUH44" s="381"/>
      <c r="PUI44" s="381"/>
      <c r="PUJ44" s="381"/>
      <c r="PUK44" s="381"/>
      <c r="PUL44" s="381"/>
      <c r="PUM44" s="381"/>
      <c r="PUN44" s="381"/>
      <c r="PUO44" s="381"/>
      <c r="PUP44" s="381"/>
      <c r="PUQ44" s="381"/>
      <c r="PUR44" s="381"/>
      <c r="PUS44" s="381"/>
      <c r="PUT44" s="381"/>
      <c r="PUU44" s="381"/>
      <c r="PUV44" s="381"/>
      <c r="PUW44" s="381"/>
      <c r="PUX44" s="381"/>
      <c r="PUY44" s="381"/>
      <c r="PUZ44" s="381"/>
      <c r="PVA44" s="381"/>
      <c r="PVB44" s="381"/>
      <c r="PVC44" s="381"/>
      <c r="PVD44" s="381"/>
      <c r="PVE44" s="381"/>
      <c r="PVF44" s="381"/>
      <c r="PVG44" s="381"/>
      <c r="PVH44" s="381"/>
      <c r="PVI44" s="381"/>
      <c r="PVJ44" s="381"/>
      <c r="PVK44" s="381"/>
      <c r="PVL44" s="381"/>
      <c r="PVM44" s="381"/>
      <c r="PVN44" s="381"/>
      <c r="PVO44" s="381"/>
      <c r="PVP44" s="381"/>
      <c r="PVQ44" s="381"/>
      <c r="PVR44" s="381"/>
      <c r="PVS44" s="381"/>
      <c r="PVT44" s="381"/>
      <c r="PVU44" s="381"/>
      <c r="PVV44" s="381"/>
      <c r="PVW44" s="381"/>
      <c r="PVX44" s="381"/>
      <c r="PVY44" s="381"/>
      <c r="PVZ44" s="381"/>
      <c r="PWA44" s="381"/>
      <c r="PWB44" s="381"/>
      <c r="PWC44" s="381"/>
      <c r="PWD44" s="381"/>
      <c r="PWE44" s="381"/>
      <c r="PWF44" s="381"/>
      <c r="PWG44" s="381"/>
      <c r="PWH44" s="381"/>
      <c r="PWI44" s="381"/>
      <c r="PWJ44" s="381"/>
      <c r="PWK44" s="381"/>
      <c r="PWL44" s="381"/>
      <c r="PWM44" s="381"/>
      <c r="PWN44" s="381"/>
      <c r="PWO44" s="381"/>
      <c r="PWP44" s="381"/>
      <c r="PWQ44" s="381"/>
      <c r="PWR44" s="381"/>
      <c r="PWS44" s="381"/>
      <c r="PWT44" s="381"/>
      <c r="PWU44" s="381"/>
      <c r="PWV44" s="381"/>
      <c r="PWW44" s="381"/>
      <c r="PWX44" s="381"/>
      <c r="PWY44" s="381"/>
      <c r="PWZ44" s="381"/>
      <c r="PXA44" s="381"/>
      <c r="PXB44" s="381"/>
      <c r="PXC44" s="381"/>
      <c r="PXD44" s="381"/>
      <c r="PXE44" s="381"/>
      <c r="PXF44" s="381"/>
      <c r="PXG44" s="381"/>
      <c r="PXH44" s="381"/>
      <c r="PXI44" s="381"/>
      <c r="PXJ44" s="381"/>
      <c r="PXK44" s="381"/>
      <c r="PXL44" s="381"/>
      <c r="PXM44" s="381"/>
      <c r="PXN44" s="381"/>
      <c r="PXO44" s="381"/>
      <c r="PXP44" s="381"/>
      <c r="PXQ44" s="381"/>
      <c r="PXR44" s="381"/>
      <c r="PXS44" s="381"/>
      <c r="PXT44" s="381"/>
      <c r="PXU44" s="381"/>
      <c r="PXV44" s="381"/>
      <c r="PXW44" s="381"/>
      <c r="PXX44" s="381"/>
      <c r="PXY44" s="381"/>
      <c r="PXZ44" s="381"/>
      <c r="PYA44" s="381"/>
      <c r="PYB44" s="381"/>
      <c r="PYC44" s="381"/>
      <c r="PYD44" s="381"/>
      <c r="PYE44" s="381"/>
      <c r="PYF44" s="381"/>
      <c r="PYG44" s="381"/>
      <c r="PYH44" s="381"/>
      <c r="PYI44" s="381"/>
      <c r="PYJ44" s="381"/>
      <c r="PYK44" s="381"/>
      <c r="PYL44" s="381"/>
      <c r="PYM44" s="381"/>
      <c r="PYN44" s="381"/>
      <c r="PYO44" s="381"/>
      <c r="PYP44" s="381"/>
      <c r="PYQ44" s="381"/>
      <c r="PYR44" s="381"/>
      <c r="PYS44" s="381"/>
      <c r="PYT44" s="381"/>
      <c r="PYU44" s="381"/>
      <c r="PYV44" s="381"/>
      <c r="PYW44" s="381"/>
      <c r="PYX44" s="381"/>
      <c r="PYY44" s="381"/>
      <c r="PYZ44" s="381"/>
      <c r="PZA44" s="381"/>
      <c r="PZB44" s="381"/>
      <c r="PZC44" s="381"/>
      <c r="PZD44" s="381"/>
      <c r="PZE44" s="381"/>
      <c r="PZF44" s="381"/>
      <c r="PZG44" s="381"/>
      <c r="PZH44" s="381"/>
      <c r="PZI44" s="381"/>
      <c r="PZJ44" s="381"/>
      <c r="PZK44" s="381"/>
      <c r="PZL44" s="381"/>
      <c r="PZM44" s="381"/>
      <c r="PZN44" s="381"/>
      <c r="PZO44" s="381"/>
      <c r="PZP44" s="381"/>
      <c r="PZQ44" s="381"/>
      <c r="PZR44" s="381"/>
      <c r="PZS44" s="381"/>
      <c r="PZT44" s="381"/>
      <c r="PZU44" s="381"/>
      <c r="PZV44" s="381"/>
      <c r="PZW44" s="381"/>
      <c r="PZX44" s="381"/>
      <c r="PZY44" s="381"/>
      <c r="PZZ44" s="381"/>
      <c r="QAA44" s="381"/>
      <c r="QAB44" s="381"/>
      <c r="QAC44" s="381"/>
      <c r="QAD44" s="381"/>
      <c r="QAE44" s="381"/>
      <c r="QAF44" s="381"/>
      <c r="QAG44" s="381"/>
      <c r="QAH44" s="381"/>
      <c r="QAI44" s="381"/>
      <c r="QAJ44" s="381"/>
      <c r="QAK44" s="381"/>
      <c r="QAL44" s="381"/>
      <c r="QAM44" s="381"/>
      <c r="QAN44" s="381"/>
      <c r="QAO44" s="381"/>
      <c r="QAP44" s="381"/>
      <c r="QAQ44" s="381"/>
      <c r="QAR44" s="381"/>
      <c r="QAS44" s="381"/>
      <c r="QAT44" s="381"/>
      <c r="QAU44" s="381"/>
      <c r="QAV44" s="381"/>
      <c r="QAW44" s="381"/>
      <c r="QAX44" s="381"/>
      <c r="QAY44" s="381"/>
      <c r="QAZ44" s="381"/>
      <c r="QBA44" s="381"/>
      <c r="QBB44" s="381"/>
      <c r="QBC44" s="381"/>
      <c r="QBD44" s="381"/>
      <c r="QBE44" s="381"/>
      <c r="QBF44" s="381"/>
      <c r="QBG44" s="381"/>
      <c r="QBH44" s="381"/>
      <c r="QBI44" s="381"/>
      <c r="QBJ44" s="381"/>
      <c r="QBK44" s="381"/>
      <c r="QBL44" s="381"/>
      <c r="QBM44" s="381"/>
      <c r="QBN44" s="381"/>
      <c r="QBO44" s="381"/>
      <c r="QBP44" s="381"/>
      <c r="QBQ44" s="381"/>
      <c r="QBR44" s="381"/>
      <c r="QBS44" s="381"/>
      <c r="QBT44" s="381"/>
      <c r="QBU44" s="381"/>
      <c r="QBV44" s="381"/>
      <c r="QBW44" s="381"/>
      <c r="QBX44" s="381"/>
      <c r="QBY44" s="381"/>
      <c r="QBZ44" s="381"/>
      <c r="QCA44" s="381"/>
      <c r="QCB44" s="381"/>
      <c r="QCC44" s="381"/>
      <c r="QCD44" s="381"/>
      <c r="QCE44" s="381"/>
      <c r="QCF44" s="381"/>
      <c r="QCG44" s="381"/>
      <c r="QCH44" s="381"/>
      <c r="QCI44" s="381"/>
      <c r="QCJ44" s="381"/>
      <c r="QCK44" s="381"/>
      <c r="QCL44" s="381"/>
      <c r="QCM44" s="381"/>
      <c r="QCN44" s="381"/>
      <c r="QCO44" s="381"/>
      <c r="QCP44" s="381"/>
      <c r="QCQ44" s="381"/>
      <c r="QCR44" s="381"/>
      <c r="QCS44" s="381"/>
      <c r="QCT44" s="381"/>
      <c r="QCU44" s="381"/>
      <c r="QCV44" s="381"/>
      <c r="QCW44" s="381"/>
      <c r="QCX44" s="381"/>
      <c r="QCY44" s="381"/>
      <c r="QCZ44" s="381"/>
      <c r="QDA44" s="381"/>
      <c r="QDB44" s="381"/>
      <c r="QDC44" s="381"/>
      <c r="QDD44" s="381"/>
      <c r="QDE44" s="381"/>
      <c r="QDF44" s="381"/>
      <c r="QDG44" s="381"/>
      <c r="QDH44" s="381"/>
      <c r="QDI44" s="381"/>
      <c r="QDJ44" s="381"/>
      <c r="QDK44" s="381"/>
      <c r="QDL44" s="381"/>
      <c r="QDM44" s="381"/>
      <c r="QDN44" s="381"/>
      <c r="QDO44" s="381"/>
      <c r="QDP44" s="381"/>
      <c r="QDQ44" s="381"/>
      <c r="QDR44" s="381"/>
      <c r="QDS44" s="381"/>
      <c r="QDT44" s="381"/>
      <c r="QDU44" s="381"/>
      <c r="QDV44" s="381"/>
      <c r="QDW44" s="381"/>
      <c r="QDX44" s="381"/>
      <c r="QDY44" s="381"/>
      <c r="QDZ44" s="381"/>
      <c r="QEA44" s="381"/>
      <c r="QEB44" s="381"/>
      <c r="QEC44" s="381"/>
      <c r="QED44" s="381"/>
      <c r="QEE44" s="381"/>
      <c r="QEF44" s="381"/>
      <c r="QEG44" s="381"/>
      <c r="QEH44" s="381"/>
      <c r="QEI44" s="381"/>
      <c r="QEJ44" s="381"/>
      <c r="QEK44" s="381"/>
      <c r="QEL44" s="381"/>
      <c r="QEM44" s="381"/>
      <c r="QEN44" s="381"/>
      <c r="QEO44" s="381"/>
      <c r="QEP44" s="381"/>
      <c r="QEQ44" s="381"/>
      <c r="QER44" s="381"/>
      <c r="QES44" s="381"/>
      <c r="QET44" s="381"/>
      <c r="QEU44" s="381"/>
      <c r="QEV44" s="381"/>
      <c r="QEW44" s="381"/>
      <c r="QEX44" s="381"/>
      <c r="QEY44" s="381"/>
      <c r="QEZ44" s="381"/>
      <c r="QFA44" s="381"/>
      <c r="QFB44" s="381"/>
      <c r="QFC44" s="381"/>
      <c r="QFD44" s="381"/>
      <c r="QFE44" s="381"/>
      <c r="QFF44" s="381"/>
      <c r="QFG44" s="381"/>
      <c r="QFH44" s="381"/>
      <c r="QFI44" s="381"/>
      <c r="QFJ44" s="381"/>
      <c r="QFK44" s="381"/>
      <c r="QFL44" s="381"/>
      <c r="QFM44" s="381"/>
      <c r="QFN44" s="381"/>
      <c r="QFO44" s="381"/>
      <c r="QFP44" s="381"/>
      <c r="QFQ44" s="381"/>
      <c r="QFR44" s="381"/>
      <c r="QFS44" s="381"/>
      <c r="QFT44" s="381"/>
      <c r="QFU44" s="381"/>
      <c r="QFV44" s="381"/>
      <c r="QFW44" s="381"/>
      <c r="QFX44" s="381"/>
      <c r="QFY44" s="381"/>
      <c r="QFZ44" s="381"/>
      <c r="QGA44" s="381"/>
      <c r="QGB44" s="381"/>
      <c r="QGC44" s="381"/>
      <c r="QGD44" s="381"/>
      <c r="QGE44" s="381"/>
      <c r="QGF44" s="381"/>
      <c r="QGG44" s="381"/>
      <c r="QGH44" s="381"/>
      <c r="QGI44" s="381"/>
      <c r="QGJ44" s="381"/>
      <c r="QGK44" s="381"/>
      <c r="QGL44" s="381"/>
      <c r="QGM44" s="381"/>
      <c r="QGN44" s="381"/>
      <c r="QGO44" s="381"/>
      <c r="QGP44" s="381"/>
      <c r="QGQ44" s="381"/>
      <c r="QGR44" s="381"/>
      <c r="QGS44" s="381"/>
      <c r="QGT44" s="381"/>
      <c r="QGU44" s="381"/>
      <c r="QGV44" s="381"/>
      <c r="QGW44" s="381"/>
      <c r="QGX44" s="381"/>
      <c r="QGY44" s="381"/>
      <c r="QGZ44" s="381"/>
      <c r="QHA44" s="381"/>
      <c r="QHB44" s="381"/>
      <c r="QHC44" s="381"/>
      <c r="QHD44" s="381"/>
      <c r="QHE44" s="381"/>
      <c r="QHF44" s="381"/>
      <c r="QHG44" s="381"/>
      <c r="QHH44" s="381"/>
      <c r="QHI44" s="381"/>
      <c r="QHJ44" s="381"/>
      <c r="QHK44" s="381"/>
      <c r="QHL44" s="381"/>
      <c r="QHM44" s="381"/>
      <c r="QHN44" s="381"/>
      <c r="QHO44" s="381"/>
      <c r="QHP44" s="381"/>
      <c r="QHQ44" s="381"/>
      <c r="QHR44" s="381"/>
      <c r="QHS44" s="381"/>
      <c r="QHT44" s="381"/>
      <c r="QHU44" s="381"/>
      <c r="QHV44" s="381"/>
      <c r="QHW44" s="381"/>
      <c r="QHX44" s="381"/>
      <c r="QHY44" s="381"/>
      <c r="QHZ44" s="381"/>
      <c r="QIA44" s="381"/>
      <c r="QIB44" s="381"/>
      <c r="QIC44" s="381"/>
      <c r="QID44" s="381"/>
      <c r="QIE44" s="381"/>
      <c r="QIF44" s="381"/>
      <c r="QIG44" s="381"/>
      <c r="QIH44" s="381"/>
      <c r="QII44" s="381"/>
      <c r="QIJ44" s="381"/>
      <c r="QIK44" s="381"/>
      <c r="QIL44" s="381"/>
      <c r="QIM44" s="381"/>
      <c r="QIN44" s="381"/>
      <c r="QIO44" s="381"/>
      <c r="QIP44" s="381"/>
      <c r="QIQ44" s="381"/>
      <c r="QIR44" s="381"/>
      <c r="QIS44" s="381"/>
      <c r="QIT44" s="381"/>
      <c r="QIU44" s="381"/>
      <c r="QIV44" s="381"/>
      <c r="QIW44" s="381"/>
      <c r="QIX44" s="381"/>
      <c r="QIY44" s="381"/>
      <c r="QIZ44" s="381"/>
      <c r="QJA44" s="381"/>
      <c r="QJB44" s="381"/>
      <c r="QJC44" s="381"/>
      <c r="QJD44" s="381"/>
      <c r="QJE44" s="381"/>
      <c r="QJF44" s="381"/>
      <c r="QJG44" s="381"/>
      <c r="QJH44" s="381"/>
      <c r="QJI44" s="381"/>
      <c r="QJJ44" s="381"/>
      <c r="QJK44" s="381"/>
      <c r="QJL44" s="381"/>
      <c r="QJM44" s="381"/>
      <c r="QJN44" s="381"/>
      <c r="QJO44" s="381"/>
      <c r="QJP44" s="381"/>
      <c r="QJQ44" s="381"/>
      <c r="QJR44" s="381"/>
      <c r="QJS44" s="381"/>
      <c r="QJT44" s="381"/>
      <c r="QJU44" s="381"/>
      <c r="QJV44" s="381"/>
      <c r="QJW44" s="381"/>
      <c r="QJX44" s="381"/>
      <c r="QJY44" s="381"/>
      <c r="QJZ44" s="381"/>
      <c r="QKA44" s="381"/>
      <c r="QKB44" s="381"/>
      <c r="QKC44" s="381"/>
      <c r="QKD44" s="381"/>
      <c r="QKE44" s="381"/>
      <c r="QKF44" s="381"/>
      <c r="QKG44" s="381"/>
      <c r="QKH44" s="381"/>
      <c r="QKI44" s="381"/>
      <c r="QKJ44" s="381"/>
      <c r="QKK44" s="381"/>
      <c r="QKL44" s="381"/>
      <c r="QKM44" s="381"/>
      <c r="QKN44" s="381"/>
      <c r="QKO44" s="381"/>
      <c r="QKP44" s="381"/>
      <c r="QKQ44" s="381"/>
      <c r="QKR44" s="381"/>
      <c r="QKS44" s="381"/>
      <c r="QKT44" s="381"/>
      <c r="QKU44" s="381"/>
      <c r="QKV44" s="381"/>
      <c r="QKW44" s="381"/>
      <c r="QKX44" s="381"/>
      <c r="QKY44" s="381"/>
      <c r="QKZ44" s="381"/>
      <c r="QLA44" s="381"/>
      <c r="QLB44" s="381"/>
      <c r="QLC44" s="381"/>
      <c r="QLD44" s="381"/>
      <c r="QLE44" s="381"/>
      <c r="QLF44" s="381"/>
      <c r="QLG44" s="381"/>
      <c r="QLH44" s="381"/>
      <c r="QLI44" s="381"/>
      <c r="QLJ44" s="381"/>
      <c r="QLK44" s="381"/>
      <c r="QLL44" s="381"/>
      <c r="QLM44" s="381"/>
      <c r="QLN44" s="381"/>
      <c r="QLO44" s="381"/>
      <c r="QLP44" s="381"/>
      <c r="QLQ44" s="381"/>
      <c r="QLR44" s="381"/>
      <c r="QLS44" s="381"/>
      <c r="QLT44" s="381"/>
      <c r="QLU44" s="381"/>
      <c r="QLV44" s="381"/>
      <c r="QLW44" s="381"/>
      <c r="QLX44" s="381"/>
      <c r="QLY44" s="381"/>
      <c r="QLZ44" s="381"/>
      <c r="QMA44" s="381"/>
      <c r="QMB44" s="381"/>
      <c r="QMC44" s="381"/>
      <c r="QMD44" s="381"/>
      <c r="QME44" s="381"/>
      <c r="QMF44" s="381"/>
      <c r="QMG44" s="381"/>
      <c r="QMH44" s="381"/>
      <c r="QMI44" s="381"/>
      <c r="QMJ44" s="381"/>
      <c r="QMK44" s="381"/>
      <c r="QML44" s="381"/>
      <c r="QMM44" s="381"/>
      <c r="QMN44" s="381"/>
      <c r="QMO44" s="381"/>
      <c r="QMP44" s="381"/>
      <c r="QMQ44" s="381"/>
      <c r="QMR44" s="381"/>
      <c r="QMS44" s="381"/>
      <c r="QMT44" s="381"/>
      <c r="QMU44" s="381"/>
      <c r="QMV44" s="381"/>
      <c r="QMW44" s="381"/>
      <c r="QMX44" s="381"/>
      <c r="QMY44" s="381"/>
      <c r="QMZ44" s="381"/>
      <c r="QNA44" s="381"/>
      <c r="QNB44" s="381"/>
      <c r="QNC44" s="381"/>
      <c r="QND44" s="381"/>
      <c r="QNE44" s="381"/>
      <c r="QNF44" s="381"/>
      <c r="QNG44" s="381"/>
      <c r="QNH44" s="381"/>
      <c r="QNI44" s="381"/>
      <c r="QNJ44" s="381"/>
      <c r="QNK44" s="381"/>
      <c r="QNL44" s="381"/>
      <c r="QNM44" s="381"/>
      <c r="QNN44" s="381"/>
      <c r="QNO44" s="381"/>
      <c r="QNP44" s="381"/>
      <c r="QNQ44" s="381"/>
      <c r="QNR44" s="381"/>
      <c r="QNS44" s="381"/>
      <c r="QNT44" s="381"/>
      <c r="QNU44" s="381"/>
      <c r="QNV44" s="381"/>
      <c r="QNW44" s="381"/>
      <c r="QNX44" s="381"/>
      <c r="QNY44" s="381"/>
      <c r="QNZ44" s="381"/>
      <c r="QOA44" s="381"/>
      <c r="QOB44" s="381"/>
      <c r="QOC44" s="381"/>
      <c r="QOD44" s="381"/>
      <c r="QOE44" s="381"/>
      <c r="QOF44" s="381"/>
      <c r="QOG44" s="381"/>
      <c r="QOH44" s="381"/>
      <c r="QOI44" s="381"/>
      <c r="QOJ44" s="381"/>
      <c r="QOK44" s="381"/>
      <c r="QOL44" s="381"/>
      <c r="QOM44" s="381"/>
      <c r="QON44" s="381"/>
      <c r="QOO44" s="381"/>
      <c r="QOP44" s="381"/>
      <c r="QOQ44" s="381"/>
      <c r="QOR44" s="381"/>
      <c r="QOS44" s="381"/>
      <c r="QOT44" s="381"/>
      <c r="QOU44" s="381"/>
      <c r="QOV44" s="381"/>
      <c r="QOW44" s="381"/>
      <c r="QOX44" s="381"/>
      <c r="QOY44" s="381"/>
      <c r="QOZ44" s="381"/>
      <c r="QPA44" s="381"/>
      <c r="QPB44" s="381"/>
      <c r="QPC44" s="381"/>
      <c r="QPD44" s="381"/>
      <c r="QPE44" s="381"/>
      <c r="QPF44" s="381"/>
      <c r="QPG44" s="381"/>
      <c r="QPH44" s="381"/>
      <c r="QPI44" s="381"/>
      <c r="QPJ44" s="381"/>
      <c r="QPK44" s="381"/>
      <c r="QPL44" s="381"/>
      <c r="QPM44" s="381"/>
      <c r="QPN44" s="381"/>
      <c r="QPO44" s="381"/>
      <c r="QPP44" s="381"/>
      <c r="QPQ44" s="381"/>
      <c r="QPR44" s="381"/>
      <c r="QPS44" s="381"/>
      <c r="QPT44" s="381"/>
      <c r="QPU44" s="381"/>
      <c r="QPV44" s="381"/>
      <c r="QPW44" s="381"/>
      <c r="QPX44" s="381"/>
      <c r="QPY44" s="381"/>
      <c r="QPZ44" s="381"/>
      <c r="QQA44" s="381"/>
      <c r="QQB44" s="381"/>
      <c r="QQC44" s="381"/>
      <c r="QQD44" s="381"/>
      <c r="QQE44" s="381"/>
      <c r="QQF44" s="381"/>
      <c r="QQG44" s="381"/>
      <c r="QQH44" s="381"/>
      <c r="QQI44" s="381"/>
      <c r="QQJ44" s="381"/>
      <c r="QQK44" s="381"/>
      <c r="QQL44" s="381"/>
      <c r="QQM44" s="381"/>
      <c r="QQN44" s="381"/>
      <c r="QQO44" s="381"/>
      <c r="QQP44" s="381"/>
      <c r="QQQ44" s="381"/>
      <c r="QQR44" s="381"/>
      <c r="QQS44" s="381"/>
      <c r="QQT44" s="381"/>
      <c r="QQU44" s="381"/>
      <c r="QQV44" s="381"/>
      <c r="QQW44" s="381"/>
      <c r="QQX44" s="381"/>
      <c r="QQY44" s="381"/>
      <c r="QQZ44" s="381"/>
      <c r="QRA44" s="381"/>
      <c r="QRB44" s="381"/>
      <c r="QRC44" s="381"/>
      <c r="QRD44" s="381"/>
      <c r="QRE44" s="381"/>
      <c r="QRF44" s="381"/>
      <c r="QRG44" s="381"/>
      <c r="QRH44" s="381"/>
      <c r="QRI44" s="381"/>
      <c r="QRJ44" s="381"/>
      <c r="QRK44" s="381"/>
      <c r="QRL44" s="381"/>
      <c r="QRM44" s="381"/>
      <c r="QRN44" s="381"/>
      <c r="QRO44" s="381"/>
      <c r="QRP44" s="381"/>
      <c r="QRQ44" s="381"/>
      <c r="QRR44" s="381"/>
      <c r="QRS44" s="381"/>
      <c r="QRT44" s="381"/>
      <c r="QRU44" s="381"/>
      <c r="QRV44" s="381"/>
      <c r="QRW44" s="381"/>
      <c r="QRX44" s="381"/>
      <c r="QRY44" s="381"/>
      <c r="QRZ44" s="381"/>
      <c r="QSA44" s="381"/>
      <c r="QSB44" s="381"/>
      <c r="QSC44" s="381"/>
      <c r="QSD44" s="381"/>
      <c r="QSE44" s="381"/>
      <c r="QSF44" s="381"/>
      <c r="QSG44" s="381"/>
      <c r="QSH44" s="381"/>
      <c r="QSI44" s="381"/>
      <c r="QSJ44" s="381"/>
      <c r="QSK44" s="381"/>
      <c r="QSL44" s="381"/>
      <c r="QSM44" s="381"/>
      <c r="QSN44" s="381"/>
      <c r="QSO44" s="381"/>
      <c r="QSP44" s="381"/>
      <c r="QSQ44" s="381"/>
      <c r="QSR44" s="381"/>
      <c r="QSS44" s="381"/>
      <c r="QST44" s="381"/>
      <c r="QSU44" s="381"/>
      <c r="QSV44" s="381"/>
      <c r="QSW44" s="381"/>
      <c r="QSX44" s="381"/>
      <c r="QSY44" s="381"/>
      <c r="QSZ44" s="381"/>
      <c r="QTA44" s="381"/>
      <c r="QTB44" s="381"/>
      <c r="QTC44" s="381"/>
      <c r="QTD44" s="381"/>
      <c r="QTE44" s="381"/>
      <c r="QTF44" s="381"/>
      <c r="QTG44" s="381"/>
      <c r="QTH44" s="381"/>
      <c r="QTI44" s="381"/>
      <c r="QTJ44" s="381"/>
      <c r="QTK44" s="381"/>
      <c r="QTL44" s="381"/>
      <c r="QTM44" s="381"/>
      <c r="QTN44" s="381"/>
      <c r="QTO44" s="381"/>
      <c r="QTP44" s="381"/>
      <c r="QTQ44" s="381"/>
      <c r="QTR44" s="381"/>
      <c r="QTS44" s="381"/>
      <c r="QTT44" s="381"/>
      <c r="QTU44" s="381"/>
      <c r="QTV44" s="381"/>
      <c r="QTW44" s="381"/>
      <c r="QTX44" s="381"/>
      <c r="QTY44" s="381"/>
      <c r="QTZ44" s="381"/>
      <c r="QUA44" s="381"/>
      <c r="QUB44" s="381"/>
      <c r="QUC44" s="381"/>
      <c r="QUD44" s="381"/>
      <c r="QUE44" s="381"/>
      <c r="QUF44" s="381"/>
      <c r="QUG44" s="381"/>
      <c r="QUH44" s="381"/>
      <c r="QUI44" s="381"/>
      <c r="QUJ44" s="381"/>
      <c r="QUK44" s="381"/>
      <c r="QUL44" s="381"/>
      <c r="QUM44" s="381"/>
      <c r="QUN44" s="381"/>
      <c r="QUO44" s="381"/>
      <c r="QUP44" s="381"/>
      <c r="QUQ44" s="381"/>
      <c r="QUR44" s="381"/>
      <c r="QUS44" s="381"/>
      <c r="QUT44" s="381"/>
      <c r="QUU44" s="381"/>
      <c r="QUV44" s="381"/>
      <c r="QUW44" s="381"/>
      <c r="QUX44" s="381"/>
      <c r="QUY44" s="381"/>
      <c r="QUZ44" s="381"/>
      <c r="QVA44" s="381"/>
      <c r="QVB44" s="381"/>
      <c r="QVC44" s="381"/>
      <c r="QVD44" s="381"/>
      <c r="QVE44" s="381"/>
      <c r="QVF44" s="381"/>
      <c r="QVG44" s="381"/>
      <c r="QVH44" s="381"/>
      <c r="QVI44" s="381"/>
      <c r="QVJ44" s="381"/>
      <c r="QVK44" s="381"/>
      <c r="QVL44" s="381"/>
      <c r="QVM44" s="381"/>
      <c r="QVN44" s="381"/>
      <c r="QVO44" s="381"/>
      <c r="QVP44" s="381"/>
      <c r="QVQ44" s="381"/>
      <c r="QVR44" s="381"/>
      <c r="QVS44" s="381"/>
      <c r="QVT44" s="381"/>
      <c r="QVU44" s="381"/>
      <c r="QVV44" s="381"/>
      <c r="QVW44" s="381"/>
      <c r="QVX44" s="381"/>
      <c r="QVY44" s="381"/>
      <c r="QVZ44" s="381"/>
      <c r="QWA44" s="381"/>
      <c r="QWB44" s="381"/>
      <c r="QWC44" s="381"/>
      <c r="QWD44" s="381"/>
      <c r="QWE44" s="381"/>
      <c r="QWF44" s="381"/>
      <c r="QWG44" s="381"/>
      <c r="QWH44" s="381"/>
      <c r="QWI44" s="381"/>
      <c r="QWJ44" s="381"/>
      <c r="QWK44" s="381"/>
      <c r="QWL44" s="381"/>
      <c r="QWM44" s="381"/>
      <c r="QWN44" s="381"/>
      <c r="QWO44" s="381"/>
      <c r="QWP44" s="381"/>
      <c r="QWQ44" s="381"/>
      <c r="QWR44" s="381"/>
      <c r="QWS44" s="381"/>
      <c r="QWT44" s="381"/>
      <c r="QWU44" s="381"/>
      <c r="QWV44" s="381"/>
      <c r="QWW44" s="381"/>
      <c r="QWX44" s="381"/>
      <c r="QWY44" s="381"/>
      <c r="QWZ44" s="381"/>
      <c r="QXA44" s="381"/>
      <c r="QXB44" s="381"/>
      <c r="QXC44" s="381"/>
      <c r="QXD44" s="381"/>
      <c r="QXE44" s="381"/>
      <c r="QXF44" s="381"/>
      <c r="QXG44" s="381"/>
      <c r="QXH44" s="381"/>
      <c r="QXI44" s="381"/>
      <c r="QXJ44" s="381"/>
      <c r="QXK44" s="381"/>
      <c r="QXL44" s="381"/>
      <c r="QXM44" s="381"/>
      <c r="QXN44" s="381"/>
      <c r="QXO44" s="381"/>
      <c r="QXP44" s="381"/>
      <c r="QXQ44" s="381"/>
      <c r="QXR44" s="381"/>
      <c r="QXS44" s="381"/>
      <c r="QXT44" s="381"/>
      <c r="QXU44" s="381"/>
      <c r="QXV44" s="381"/>
      <c r="QXW44" s="381"/>
      <c r="QXX44" s="381"/>
      <c r="QXY44" s="381"/>
      <c r="QXZ44" s="381"/>
      <c r="QYA44" s="381"/>
      <c r="QYB44" s="381"/>
      <c r="QYC44" s="381"/>
      <c r="QYD44" s="381"/>
      <c r="QYE44" s="381"/>
      <c r="QYF44" s="381"/>
      <c r="QYG44" s="381"/>
      <c r="QYH44" s="381"/>
      <c r="QYI44" s="381"/>
      <c r="QYJ44" s="381"/>
      <c r="QYK44" s="381"/>
      <c r="QYL44" s="381"/>
      <c r="QYM44" s="381"/>
      <c r="QYN44" s="381"/>
      <c r="QYO44" s="381"/>
      <c r="QYP44" s="381"/>
      <c r="QYQ44" s="381"/>
      <c r="QYR44" s="381"/>
      <c r="QYS44" s="381"/>
      <c r="QYT44" s="381"/>
      <c r="QYU44" s="381"/>
      <c r="QYV44" s="381"/>
      <c r="QYW44" s="381"/>
      <c r="QYX44" s="381"/>
      <c r="QYY44" s="381"/>
      <c r="QYZ44" s="381"/>
      <c r="QZA44" s="381"/>
      <c r="QZB44" s="381"/>
      <c r="QZC44" s="381"/>
      <c r="QZD44" s="381"/>
      <c r="QZE44" s="381"/>
      <c r="QZF44" s="381"/>
      <c r="QZG44" s="381"/>
      <c r="QZH44" s="381"/>
      <c r="QZI44" s="381"/>
      <c r="QZJ44" s="381"/>
      <c r="QZK44" s="381"/>
      <c r="QZL44" s="381"/>
      <c r="QZM44" s="381"/>
      <c r="QZN44" s="381"/>
      <c r="QZO44" s="381"/>
      <c r="QZP44" s="381"/>
      <c r="QZQ44" s="381"/>
      <c r="QZR44" s="381"/>
      <c r="QZS44" s="381"/>
      <c r="QZT44" s="381"/>
      <c r="QZU44" s="381"/>
      <c r="QZV44" s="381"/>
      <c r="QZW44" s="381"/>
      <c r="QZX44" s="381"/>
      <c r="QZY44" s="381"/>
      <c r="QZZ44" s="381"/>
      <c r="RAA44" s="381"/>
      <c r="RAB44" s="381"/>
      <c r="RAC44" s="381"/>
      <c r="RAD44" s="381"/>
      <c r="RAE44" s="381"/>
      <c r="RAF44" s="381"/>
      <c r="RAG44" s="381"/>
      <c r="RAH44" s="381"/>
      <c r="RAI44" s="381"/>
      <c r="RAJ44" s="381"/>
      <c r="RAK44" s="381"/>
      <c r="RAL44" s="381"/>
      <c r="RAM44" s="381"/>
      <c r="RAN44" s="381"/>
      <c r="RAO44" s="381"/>
      <c r="RAP44" s="381"/>
      <c r="RAQ44" s="381"/>
      <c r="RAR44" s="381"/>
      <c r="RAS44" s="381"/>
      <c r="RAT44" s="381"/>
      <c r="RAU44" s="381"/>
      <c r="RAV44" s="381"/>
      <c r="RAW44" s="381"/>
      <c r="RAX44" s="381"/>
      <c r="RAY44" s="381"/>
      <c r="RAZ44" s="381"/>
      <c r="RBA44" s="381"/>
      <c r="RBB44" s="381"/>
      <c r="RBC44" s="381"/>
      <c r="RBD44" s="381"/>
      <c r="RBE44" s="381"/>
      <c r="RBF44" s="381"/>
      <c r="RBG44" s="381"/>
      <c r="RBH44" s="381"/>
      <c r="RBI44" s="381"/>
      <c r="RBJ44" s="381"/>
      <c r="RBK44" s="381"/>
      <c r="RBL44" s="381"/>
      <c r="RBM44" s="381"/>
      <c r="RBN44" s="381"/>
      <c r="RBO44" s="381"/>
      <c r="RBP44" s="381"/>
      <c r="RBQ44" s="381"/>
      <c r="RBR44" s="381"/>
      <c r="RBS44" s="381"/>
      <c r="RBT44" s="381"/>
      <c r="RBU44" s="381"/>
      <c r="RBV44" s="381"/>
      <c r="RBW44" s="381"/>
      <c r="RBX44" s="381"/>
      <c r="RBY44" s="381"/>
      <c r="RBZ44" s="381"/>
      <c r="RCA44" s="381"/>
      <c r="RCB44" s="381"/>
      <c r="RCC44" s="381"/>
      <c r="RCD44" s="381"/>
      <c r="RCE44" s="381"/>
      <c r="RCF44" s="381"/>
      <c r="RCG44" s="381"/>
      <c r="RCH44" s="381"/>
      <c r="RCI44" s="381"/>
      <c r="RCJ44" s="381"/>
      <c r="RCK44" s="381"/>
      <c r="RCL44" s="381"/>
      <c r="RCM44" s="381"/>
      <c r="RCN44" s="381"/>
      <c r="RCO44" s="381"/>
      <c r="RCP44" s="381"/>
      <c r="RCQ44" s="381"/>
      <c r="RCR44" s="381"/>
      <c r="RCS44" s="381"/>
      <c r="RCT44" s="381"/>
      <c r="RCU44" s="381"/>
      <c r="RCV44" s="381"/>
      <c r="RCW44" s="381"/>
      <c r="RCX44" s="381"/>
      <c r="RCY44" s="381"/>
      <c r="RCZ44" s="381"/>
      <c r="RDA44" s="381"/>
      <c r="RDB44" s="381"/>
      <c r="RDC44" s="381"/>
      <c r="RDD44" s="381"/>
      <c r="RDE44" s="381"/>
      <c r="RDF44" s="381"/>
      <c r="RDG44" s="381"/>
      <c r="RDH44" s="381"/>
      <c r="RDI44" s="381"/>
      <c r="RDJ44" s="381"/>
      <c r="RDK44" s="381"/>
      <c r="RDL44" s="381"/>
      <c r="RDM44" s="381"/>
      <c r="RDN44" s="381"/>
      <c r="RDO44" s="381"/>
      <c r="RDP44" s="381"/>
      <c r="RDQ44" s="381"/>
      <c r="RDR44" s="381"/>
      <c r="RDS44" s="381"/>
      <c r="RDT44" s="381"/>
      <c r="RDU44" s="381"/>
      <c r="RDV44" s="381"/>
      <c r="RDW44" s="381"/>
      <c r="RDX44" s="381"/>
      <c r="RDY44" s="381"/>
      <c r="RDZ44" s="381"/>
      <c r="REA44" s="381"/>
      <c r="REB44" s="381"/>
      <c r="REC44" s="381"/>
      <c r="RED44" s="381"/>
      <c r="REE44" s="381"/>
      <c r="REF44" s="381"/>
      <c r="REG44" s="381"/>
      <c r="REH44" s="381"/>
      <c r="REI44" s="381"/>
      <c r="REJ44" s="381"/>
      <c r="REK44" s="381"/>
      <c r="REL44" s="381"/>
      <c r="REM44" s="381"/>
      <c r="REN44" s="381"/>
      <c r="REO44" s="381"/>
      <c r="REP44" s="381"/>
      <c r="REQ44" s="381"/>
      <c r="RER44" s="381"/>
      <c r="RES44" s="381"/>
      <c r="RET44" s="381"/>
      <c r="REU44" s="381"/>
      <c r="REV44" s="381"/>
      <c r="REW44" s="381"/>
      <c r="REX44" s="381"/>
      <c r="REY44" s="381"/>
      <c r="REZ44" s="381"/>
      <c r="RFA44" s="381"/>
      <c r="RFB44" s="381"/>
      <c r="RFC44" s="381"/>
      <c r="RFD44" s="381"/>
      <c r="RFE44" s="381"/>
      <c r="RFF44" s="381"/>
      <c r="RFG44" s="381"/>
      <c r="RFH44" s="381"/>
      <c r="RFI44" s="381"/>
      <c r="RFJ44" s="381"/>
      <c r="RFK44" s="381"/>
      <c r="RFL44" s="381"/>
      <c r="RFM44" s="381"/>
      <c r="RFN44" s="381"/>
      <c r="RFO44" s="381"/>
      <c r="RFP44" s="381"/>
      <c r="RFQ44" s="381"/>
      <c r="RFR44" s="381"/>
      <c r="RFS44" s="381"/>
      <c r="RFT44" s="381"/>
      <c r="RFU44" s="381"/>
      <c r="RFV44" s="381"/>
      <c r="RFW44" s="381"/>
      <c r="RFX44" s="381"/>
      <c r="RFY44" s="381"/>
      <c r="RFZ44" s="381"/>
      <c r="RGA44" s="381"/>
      <c r="RGB44" s="381"/>
      <c r="RGC44" s="381"/>
      <c r="RGD44" s="381"/>
      <c r="RGE44" s="381"/>
      <c r="RGF44" s="381"/>
      <c r="RGG44" s="381"/>
      <c r="RGH44" s="381"/>
      <c r="RGI44" s="381"/>
      <c r="RGJ44" s="381"/>
      <c r="RGK44" s="381"/>
      <c r="RGL44" s="381"/>
      <c r="RGM44" s="381"/>
      <c r="RGN44" s="381"/>
      <c r="RGO44" s="381"/>
      <c r="RGP44" s="381"/>
      <c r="RGQ44" s="381"/>
      <c r="RGR44" s="381"/>
      <c r="RGS44" s="381"/>
      <c r="RGT44" s="381"/>
      <c r="RGU44" s="381"/>
      <c r="RGV44" s="381"/>
      <c r="RGW44" s="381"/>
      <c r="RGX44" s="381"/>
      <c r="RGY44" s="381"/>
      <c r="RGZ44" s="381"/>
      <c r="RHA44" s="381"/>
      <c r="RHB44" s="381"/>
      <c r="RHC44" s="381"/>
      <c r="RHD44" s="381"/>
      <c r="RHE44" s="381"/>
      <c r="RHF44" s="381"/>
      <c r="RHG44" s="381"/>
      <c r="RHH44" s="381"/>
      <c r="RHI44" s="381"/>
      <c r="RHJ44" s="381"/>
      <c r="RHK44" s="381"/>
      <c r="RHL44" s="381"/>
      <c r="RHM44" s="381"/>
      <c r="RHN44" s="381"/>
      <c r="RHO44" s="381"/>
      <c r="RHP44" s="381"/>
      <c r="RHQ44" s="381"/>
      <c r="RHR44" s="381"/>
      <c r="RHS44" s="381"/>
      <c r="RHT44" s="381"/>
      <c r="RHU44" s="381"/>
      <c r="RHV44" s="381"/>
      <c r="RHW44" s="381"/>
      <c r="RHX44" s="381"/>
      <c r="RHY44" s="381"/>
      <c r="RHZ44" s="381"/>
      <c r="RIA44" s="381"/>
      <c r="RIB44" s="381"/>
      <c r="RIC44" s="381"/>
      <c r="RID44" s="381"/>
      <c r="RIE44" s="381"/>
      <c r="RIF44" s="381"/>
      <c r="RIG44" s="381"/>
      <c r="RIH44" s="381"/>
      <c r="RII44" s="381"/>
      <c r="RIJ44" s="381"/>
      <c r="RIK44" s="381"/>
      <c r="RIL44" s="381"/>
      <c r="RIM44" s="381"/>
      <c r="RIN44" s="381"/>
      <c r="RIO44" s="381"/>
      <c r="RIP44" s="381"/>
      <c r="RIQ44" s="381"/>
      <c r="RIR44" s="381"/>
      <c r="RIS44" s="381"/>
      <c r="RIT44" s="381"/>
      <c r="RIU44" s="381"/>
      <c r="RIV44" s="381"/>
      <c r="RIW44" s="381"/>
      <c r="RIX44" s="381"/>
      <c r="RIY44" s="381"/>
      <c r="RIZ44" s="381"/>
      <c r="RJA44" s="381"/>
      <c r="RJB44" s="381"/>
      <c r="RJC44" s="381"/>
      <c r="RJD44" s="381"/>
      <c r="RJE44" s="381"/>
      <c r="RJF44" s="381"/>
      <c r="RJG44" s="381"/>
      <c r="RJH44" s="381"/>
      <c r="RJI44" s="381"/>
      <c r="RJJ44" s="381"/>
      <c r="RJK44" s="381"/>
      <c r="RJL44" s="381"/>
      <c r="RJM44" s="381"/>
      <c r="RJN44" s="381"/>
      <c r="RJO44" s="381"/>
      <c r="RJP44" s="381"/>
      <c r="RJQ44" s="381"/>
      <c r="RJR44" s="381"/>
      <c r="RJS44" s="381"/>
      <c r="RJT44" s="381"/>
      <c r="RJU44" s="381"/>
      <c r="RJV44" s="381"/>
      <c r="RJW44" s="381"/>
      <c r="RJX44" s="381"/>
      <c r="RJY44" s="381"/>
      <c r="RJZ44" s="381"/>
      <c r="RKA44" s="381"/>
      <c r="RKB44" s="381"/>
      <c r="RKC44" s="381"/>
      <c r="RKD44" s="381"/>
      <c r="RKE44" s="381"/>
      <c r="RKF44" s="381"/>
      <c r="RKG44" s="381"/>
      <c r="RKH44" s="381"/>
      <c r="RKI44" s="381"/>
      <c r="RKJ44" s="381"/>
      <c r="RKK44" s="381"/>
      <c r="RKL44" s="381"/>
      <c r="RKM44" s="381"/>
      <c r="RKN44" s="381"/>
      <c r="RKO44" s="381"/>
      <c r="RKP44" s="381"/>
      <c r="RKQ44" s="381"/>
      <c r="RKR44" s="381"/>
      <c r="RKS44" s="381"/>
      <c r="RKT44" s="381"/>
      <c r="RKU44" s="381"/>
      <c r="RKV44" s="381"/>
      <c r="RKW44" s="381"/>
      <c r="RKX44" s="381"/>
      <c r="RKY44" s="381"/>
      <c r="RKZ44" s="381"/>
      <c r="RLA44" s="381"/>
      <c r="RLB44" s="381"/>
      <c r="RLC44" s="381"/>
      <c r="RLD44" s="381"/>
      <c r="RLE44" s="381"/>
      <c r="RLF44" s="381"/>
      <c r="RLG44" s="381"/>
      <c r="RLH44" s="381"/>
      <c r="RLI44" s="381"/>
      <c r="RLJ44" s="381"/>
      <c r="RLK44" s="381"/>
      <c r="RLL44" s="381"/>
      <c r="RLM44" s="381"/>
      <c r="RLN44" s="381"/>
      <c r="RLO44" s="381"/>
      <c r="RLP44" s="381"/>
      <c r="RLQ44" s="381"/>
      <c r="RLR44" s="381"/>
      <c r="RLS44" s="381"/>
      <c r="RLT44" s="381"/>
      <c r="RLU44" s="381"/>
      <c r="RLV44" s="381"/>
      <c r="RLW44" s="381"/>
      <c r="RLX44" s="381"/>
      <c r="RLY44" s="381"/>
      <c r="RLZ44" s="381"/>
      <c r="RMA44" s="381"/>
      <c r="RMB44" s="381"/>
      <c r="RMC44" s="381"/>
      <c r="RMD44" s="381"/>
      <c r="RME44" s="381"/>
      <c r="RMF44" s="381"/>
      <c r="RMG44" s="381"/>
      <c r="RMH44" s="381"/>
      <c r="RMI44" s="381"/>
      <c r="RMJ44" s="381"/>
      <c r="RMK44" s="381"/>
      <c r="RML44" s="381"/>
      <c r="RMM44" s="381"/>
      <c r="RMN44" s="381"/>
      <c r="RMO44" s="381"/>
      <c r="RMP44" s="381"/>
      <c r="RMQ44" s="381"/>
      <c r="RMR44" s="381"/>
      <c r="RMS44" s="381"/>
      <c r="RMT44" s="381"/>
      <c r="RMU44" s="381"/>
      <c r="RMV44" s="381"/>
      <c r="RMW44" s="381"/>
      <c r="RMX44" s="381"/>
      <c r="RMY44" s="381"/>
      <c r="RMZ44" s="381"/>
      <c r="RNA44" s="381"/>
      <c r="RNB44" s="381"/>
      <c r="RNC44" s="381"/>
      <c r="RND44" s="381"/>
      <c r="RNE44" s="381"/>
      <c r="RNF44" s="381"/>
      <c r="RNG44" s="381"/>
      <c r="RNH44" s="381"/>
      <c r="RNI44" s="381"/>
      <c r="RNJ44" s="381"/>
      <c r="RNK44" s="381"/>
      <c r="RNL44" s="381"/>
      <c r="RNM44" s="381"/>
      <c r="RNN44" s="381"/>
      <c r="RNO44" s="381"/>
      <c r="RNP44" s="381"/>
      <c r="RNQ44" s="381"/>
      <c r="RNR44" s="381"/>
      <c r="RNS44" s="381"/>
      <c r="RNT44" s="381"/>
      <c r="RNU44" s="381"/>
      <c r="RNV44" s="381"/>
      <c r="RNW44" s="381"/>
      <c r="RNX44" s="381"/>
      <c r="RNY44" s="381"/>
      <c r="RNZ44" s="381"/>
      <c r="ROA44" s="381"/>
      <c r="ROB44" s="381"/>
      <c r="ROC44" s="381"/>
      <c r="ROD44" s="381"/>
      <c r="ROE44" s="381"/>
      <c r="ROF44" s="381"/>
      <c r="ROG44" s="381"/>
      <c r="ROH44" s="381"/>
      <c r="ROI44" s="381"/>
      <c r="ROJ44" s="381"/>
      <c r="ROK44" s="381"/>
      <c r="ROL44" s="381"/>
      <c r="ROM44" s="381"/>
      <c r="RON44" s="381"/>
      <c r="ROO44" s="381"/>
      <c r="ROP44" s="381"/>
      <c r="ROQ44" s="381"/>
      <c r="ROR44" s="381"/>
      <c r="ROS44" s="381"/>
      <c r="ROT44" s="381"/>
      <c r="ROU44" s="381"/>
      <c r="ROV44" s="381"/>
      <c r="ROW44" s="381"/>
      <c r="ROX44" s="381"/>
      <c r="ROY44" s="381"/>
      <c r="ROZ44" s="381"/>
      <c r="RPA44" s="381"/>
      <c r="RPB44" s="381"/>
      <c r="RPC44" s="381"/>
      <c r="RPD44" s="381"/>
      <c r="RPE44" s="381"/>
      <c r="RPF44" s="381"/>
      <c r="RPG44" s="381"/>
      <c r="RPH44" s="381"/>
      <c r="RPI44" s="381"/>
      <c r="RPJ44" s="381"/>
      <c r="RPK44" s="381"/>
      <c r="RPL44" s="381"/>
      <c r="RPM44" s="381"/>
      <c r="RPN44" s="381"/>
      <c r="RPO44" s="381"/>
      <c r="RPP44" s="381"/>
      <c r="RPQ44" s="381"/>
      <c r="RPR44" s="381"/>
      <c r="RPS44" s="381"/>
      <c r="RPT44" s="381"/>
      <c r="RPU44" s="381"/>
      <c r="RPV44" s="381"/>
      <c r="RPW44" s="381"/>
      <c r="RPX44" s="381"/>
      <c r="RPY44" s="381"/>
      <c r="RPZ44" s="381"/>
      <c r="RQA44" s="381"/>
      <c r="RQB44" s="381"/>
      <c r="RQC44" s="381"/>
      <c r="RQD44" s="381"/>
      <c r="RQE44" s="381"/>
      <c r="RQF44" s="381"/>
      <c r="RQG44" s="381"/>
      <c r="RQH44" s="381"/>
      <c r="RQI44" s="381"/>
      <c r="RQJ44" s="381"/>
      <c r="RQK44" s="381"/>
      <c r="RQL44" s="381"/>
      <c r="RQM44" s="381"/>
      <c r="RQN44" s="381"/>
      <c r="RQO44" s="381"/>
      <c r="RQP44" s="381"/>
      <c r="RQQ44" s="381"/>
      <c r="RQR44" s="381"/>
      <c r="RQS44" s="381"/>
      <c r="RQT44" s="381"/>
      <c r="RQU44" s="381"/>
      <c r="RQV44" s="381"/>
      <c r="RQW44" s="381"/>
      <c r="RQX44" s="381"/>
      <c r="RQY44" s="381"/>
      <c r="RQZ44" s="381"/>
      <c r="RRA44" s="381"/>
      <c r="RRB44" s="381"/>
      <c r="RRC44" s="381"/>
      <c r="RRD44" s="381"/>
      <c r="RRE44" s="381"/>
      <c r="RRF44" s="381"/>
      <c r="RRG44" s="381"/>
      <c r="RRH44" s="381"/>
      <c r="RRI44" s="381"/>
      <c r="RRJ44" s="381"/>
      <c r="RRK44" s="381"/>
      <c r="RRL44" s="381"/>
      <c r="RRM44" s="381"/>
      <c r="RRN44" s="381"/>
      <c r="RRO44" s="381"/>
      <c r="RRP44" s="381"/>
      <c r="RRQ44" s="381"/>
      <c r="RRR44" s="381"/>
      <c r="RRS44" s="381"/>
      <c r="RRT44" s="381"/>
      <c r="RRU44" s="381"/>
      <c r="RRV44" s="381"/>
      <c r="RRW44" s="381"/>
      <c r="RRX44" s="381"/>
      <c r="RRY44" s="381"/>
      <c r="RRZ44" s="381"/>
      <c r="RSA44" s="381"/>
      <c r="RSB44" s="381"/>
      <c r="RSC44" s="381"/>
      <c r="RSD44" s="381"/>
      <c r="RSE44" s="381"/>
      <c r="RSF44" s="381"/>
      <c r="RSG44" s="381"/>
      <c r="RSH44" s="381"/>
      <c r="RSI44" s="381"/>
      <c r="RSJ44" s="381"/>
      <c r="RSK44" s="381"/>
      <c r="RSL44" s="381"/>
      <c r="RSM44" s="381"/>
      <c r="RSN44" s="381"/>
      <c r="RSO44" s="381"/>
      <c r="RSP44" s="381"/>
      <c r="RSQ44" s="381"/>
      <c r="RSR44" s="381"/>
      <c r="RSS44" s="381"/>
      <c r="RST44" s="381"/>
      <c r="RSU44" s="381"/>
      <c r="RSV44" s="381"/>
      <c r="RSW44" s="381"/>
      <c r="RSX44" s="381"/>
      <c r="RSY44" s="381"/>
      <c r="RSZ44" s="381"/>
      <c r="RTA44" s="381"/>
      <c r="RTB44" s="381"/>
      <c r="RTC44" s="381"/>
      <c r="RTD44" s="381"/>
      <c r="RTE44" s="381"/>
      <c r="RTF44" s="381"/>
      <c r="RTG44" s="381"/>
      <c r="RTH44" s="381"/>
      <c r="RTI44" s="381"/>
      <c r="RTJ44" s="381"/>
      <c r="RTK44" s="381"/>
      <c r="RTL44" s="381"/>
      <c r="RTM44" s="381"/>
      <c r="RTN44" s="381"/>
      <c r="RTO44" s="381"/>
      <c r="RTP44" s="381"/>
      <c r="RTQ44" s="381"/>
      <c r="RTR44" s="381"/>
      <c r="RTS44" s="381"/>
      <c r="RTT44" s="381"/>
      <c r="RTU44" s="381"/>
      <c r="RTV44" s="381"/>
      <c r="RTW44" s="381"/>
      <c r="RTX44" s="381"/>
      <c r="RTY44" s="381"/>
      <c r="RTZ44" s="381"/>
      <c r="RUA44" s="381"/>
      <c r="RUB44" s="381"/>
      <c r="RUC44" s="381"/>
      <c r="RUD44" s="381"/>
      <c r="RUE44" s="381"/>
      <c r="RUF44" s="381"/>
      <c r="RUG44" s="381"/>
      <c r="RUH44" s="381"/>
      <c r="RUI44" s="381"/>
      <c r="RUJ44" s="381"/>
      <c r="RUK44" s="381"/>
      <c r="RUL44" s="381"/>
      <c r="RUM44" s="381"/>
      <c r="RUN44" s="381"/>
      <c r="RUO44" s="381"/>
      <c r="RUP44" s="381"/>
      <c r="RUQ44" s="381"/>
      <c r="RUR44" s="381"/>
      <c r="RUS44" s="381"/>
      <c r="RUT44" s="381"/>
      <c r="RUU44" s="381"/>
      <c r="RUV44" s="381"/>
      <c r="RUW44" s="381"/>
      <c r="RUX44" s="381"/>
      <c r="RUY44" s="381"/>
      <c r="RUZ44" s="381"/>
      <c r="RVA44" s="381"/>
      <c r="RVB44" s="381"/>
      <c r="RVC44" s="381"/>
      <c r="RVD44" s="381"/>
      <c r="RVE44" s="381"/>
      <c r="RVF44" s="381"/>
      <c r="RVG44" s="381"/>
      <c r="RVH44" s="381"/>
      <c r="RVI44" s="381"/>
      <c r="RVJ44" s="381"/>
      <c r="RVK44" s="381"/>
      <c r="RVL44" s="381"/>
      <c r="RVM44" s="381"/>
      <c r="RVN44" s="381"/>
      <c r="RVO44" s="381"/>
      <c r="RVP44" s="381"/>
      <c r="RVQ44" s="381"/>
      <c r="RVR44" s="381"/>
      <c r="RVS44" s="381"/>
      <c r="RVT44" s="381"/>
      <c r="RVU44" s="381"/>
      <c r="RVV44" s="381"/>
      <c r="RVW44" s="381"/>
      <c r="RVX44" s="381"/>
      <c r="RVY44" s="381"/>
      <c r="RVZ44" s="381"/>
      <c r="RWA44" s="381"/>
      <c r="RWB44" s="381"/>
      <c r="RWC44" s="381"/>
      <c r="RWD44" s="381"/>
      <c r="RWE44" s="381"/>
      <c r="RWF44" s="381"/>
      <c r="RWG44" s="381"/>
      <c r="RWH44" s="381"/>
      <c r="RWI44" s="381"/>
      <c r="RWJ44" s="381"/>
      <c r="RWK44" s="381"/>
      <c r="RWL44" s="381"/>
      <c r="RWM44" s="381"/>
      <c r="RWN44" s="381"/>
      <c r="RWO44" s="381"/>
      <c r="RWP44" s="381"/>
      <c r="RWQ44" s="381"/>
      <c r="RWR44" s="381"/>
      <c r="RWS44" s="381"/>
      <c r="RWT44" s="381"/>
      <c r="RWU44" s="381"/>
      <c r="RWV44" s="381"/>
      <c r="RWW44" s="381"/>
      <c r="RWX44" s="381"/>
      <c r="RWY44" s="381"/>
      <c r="RWZ44" s="381"/>
      <c r="RXA44" s="381"/>
      <c r="RXB44" s="381"/>
      <c r="RXC44" s="381"/>
      <c r="RXD44" s="381"/>
      <c r="RXE44" s="381"/>
      <c r="RXF44" s="381"/>
      <c r="RXG44" s="381"/>
      <c r="RXH44" s="381"/>
      <c r="RXI44" s="381"/>
      <c r="RXJ44" s="381"/>
      <c r="RXK44" s="381"/>
      <c r="RXL44" s="381"/>
      <c r="RXM44" s="381"/>
      <c r="RXN44" s="381"/>
      <c r="RXO44" s="381"/>
      <c r="RXP44" s="381"/>
      <c r="RXQ44" s="381"/>
      <c r="RXR44" s="381"/>
      <c r="RXS44" s="381"/>
      <c r="RXT44" s="381"/>
      <c r="RXU44" s="381"/>
      <c r="RXV44" s="381"/>
      <c r="RXW44" s="381"/>
      <c r="RXX44" s="381"/>
      <c r="RXY44" s="381"/>
      <c r="RXZ44" s="381"/>
      <c r="RYA44" s="381"/>
      <c r="RYB44" s="381"/>
      <c r="RYC44" s="381"/>
      <c r="RYD44" s="381"/>
      <c r="RYE44" s="381"/>
      <c r="RYF44" s="381"/>
      <c r="RYG44" s="381"/>
      <c r="RYH44" s="381"/>
      <c r="RYI44" s="381"/>
      <c r="RYJ44" s="381"/>
      <c r="RYK44" s="381"/>
      <c r="RYL44" s="381"/>
      <c r="RYM44" s="381"/>
      <c r="RYN44" s="381"/>
      <c r="RYO44" s="381"/>
      <c r="RYP44" s="381"/>
      <c r="RYQ44" s="381"/>
      <c r="RYR44" s="381"/>
      <c r="RYS44" s="381"/>
      <c r="RYT44" s="381"/>
      <c r="RYU44" s="381"/>
      <c r="RYV44" s="381"/>
      <c r="RYW44" s="381"/>
      <c r="RYX44" s="381"/>
      <c r="RYY44" s="381"/>
      <c r="RYZ44" s="381"/>
      <c r="RZA44" s="381"/>
      <c r="RZB44" s="381"/>
      <c r="RZC44" s="381"/>
      <c r="RZD44" s="381"/>
      <c r="RZE44" s="381"/>
      <c r="RZF44" s="381"/>
      <c r="RZG44" s="381"/>
      <c r="RZH44" s="381"/>
      <c r="RZI44" s="381"/>
      <c r="RZJ44" s="381"/>
      <c r="RZK44" s="381"/>
      <c r="RZL44" s="381"/>
      <c r="RZM44" s="381"/>
      <c r="RZN44" s="381"/>
      <c r="RZO44" s="381"/>
      <c r="RZP44" s="381"/>
      <c r="RZQ44" s="381"/>
      <c r="RZR44" s="381"/>
      <c r="RZS44" s="381"/>
      <c r="RZT44" s="381"/>
      <c r="RZU44" s="381"/>
      <c r="RZV44" s="381"/>
      <c r="RZW44" s="381"/>
      <c r="RZX44" s="381"/>
      <c r="RZY44" s="381"/>
      <c r="RZZ44" s="381"/>
      <c r="SAA44" s="381"/>
      <c r="SAB44" s="381"/>
      <c r="SAC44" s="381"/>
      <c r="SAD44" s="381"/>
      <c r="SAE44" s="381"/>
      <c r="SAF44" s="381"/>
      <c r="SAG44" s="381"/>
      <c r="SAH44" s="381"/>
      <c r="SAI44" s="381"/>
      <c r="SAJ44" s="381"/>
      <c r="SAK44" s="381"/>
      <c r="SAL44" s="381"/>
      <c r="SAM44" s="381"/>
      <c r="SAN44" s="381"/>
      <c r="SAO44" s="381"/>
      <c r="SAP44" s="381"/>
      <c r="SAQ44" s="381"/>
      <c r="SAR44" s="381"/>
      <c r="SAS44" s="381"/>
      <c r="SAT44" s="381"/>
      <c r="SAU44" s="381"/>
      <c r="SAV44" s="381"/>
      <c r="SAW44" s="381"/>
      <c r="SAX44" s="381"/>
      <c r="SAY44" s="381"/>
      <c r="SAZ44" s="381"/>
      <c r="SBA44" s="381"/>
      <c r="SBB44" s="381"/>
      <c r="SBC44" s="381"/>
      <c r="SBD44" s="381"/>
      <c r="SBE44" s="381"/>
      <c r="SBF44" s="381"/>
      <c r="SBG44" s="381"/>
      <c r="SBH44" s="381"/>
      <c r="SBI44" s="381"/>
      <c r="SBJ44" s="381"/>
      <c r="SBK44" s="381"/>
      <c r="SBL44" s="381"/>
      <c r="SBM44" s="381"/>
      <c r="SBN44" s="381"/>
      <c r="SBO44" s="381"/>
      <c r="SBP44" s="381"/>
      <c r="SBQ44" s="381"/>
      <c r="SBR44" s="381"/>
      <c r="SBS44" s="381"/>
      <c r="SBT44" s="381"/>
      <c r="SBU44" s="381"/>
      <c r="SBV44" s="381"/>
      <c r="SBW44" s="381"/>
      <c r="SBX44" s="381"/>
      <c r="SBY44" s="381"/>
      <c r="SBZ44" s="381"/>
      <c r="SCA44" s="381"/>
      <c r="SCB44" s="381"/>
      <c r="SCC44" s="381"/>
      <c r="SCD44" s="381"/>
      <c r="SCE44" s="381"/>
      <c r="SCF44" s="381"/>
      <c r="SCG44" s="381"/>
      <c r="SCH44" s="381"/>
      <c r="SCI44" s="381"/>
      <c r="SCJ44" s="381"/>
      <c r="SCK44" s="381"/>
      <c r="SCL44" s="381"/>
      <c r="SCM44" s="381"/>
      <c r="SCN44" s="381"/>
      <c r="SCO44" s="381"/>
      <c r="SCP44" s="381"/>
      <c r="SCQ44" s="381"/>
      <c r="SCR44" s="381"/>
      <c r="SCS44" s="381"/>
      <c r="SCT44" s="381"/>
      <c r="SCU44" s="381"/>
      <c r="SCV44" s="381"/>
      <c r="SCW44" s="381"/>
      <c r="SCX44" s="381"/>
      <c r="SCY44" s="381"/>
      <c r="SCZ44" s="381"/>
      <c r="SDA44" s="381"/>
      <c r="SDB44" s="381"/>
      <c r="SDC44" s="381"/>
      <c r="SDD44" s="381"/>
      <c r="SDE44" s="381"/>
      <c r="SDF44" s="381"/>
      <c r="SDG44" s="381"/>
      <c r="SDH44" s="381"/>
      <c r="SDI44" s="381"/>
      <c r="SDJ44" s="381"/>
      <c r="SDK44" s="381"/>
      <c r="SDL44" s="381"/>
      <c r="SDM44" s="381"/>
      <c r="SDN44" s="381"/>
      <c r="SDO44" s="381"/>
      <c r="SDP44" s="381"/>
      <c r="SDQ44" s="381"/>
      <c r="SDR44" s="381"/>
      <c r="SDS44" s="381"/>
      <c r="SDT44" s="381"/>
      <c r="SDU44" s="381"/>
      <c r="SDV44" s="381"/>
      <c r="SDW44" s="381"/>
      <c r="SDX44" s="381"/>
      <c r="SDY44" s="381"/>
      <c r="SDZ44" s="381"/>
      <c r="SEA44" s="381"/>
      <c r="SEB44" s="381"/>
      <c r="SEC44" s="381"/>
      <c r="SED44" s="381"/>
      <c r="SEE44" s="381"/>
      <c r="SEF44" s="381"/>
      <c r="SEG44" s="381"/>
      <c r="SEH44" s="381"/>
      <c r="SEI44" s="381"/>
      <c r="SEJ44" s="381"/>
      <c r="SEK44" s="381"/>
      <c r="SEL44" s="381"/>
      <c r="SEM44" s="381"/>
      <c r="SEN44" s="381"/>
      <c r="SEO44" s="381"/>
      <c r="SEP44" s="381"/>
      <c r="SEQ44" s="381"/>
      <c r="SER44" s="381"/>
      <c r="SES44" s="381"/>
      <c r="SET44" s="381"/>
      <c r="SEU44" s="381"/>
      <c r="SEV44" s="381"/>
      <c r="SEW44" s="381"/>
      <c r="SEX44" s="381"/>
      <c r="SEY44" s="381"/>
      <c r="SEZ44" s="381"/>
      <c r="SFA44" s="381"/>
      <c r="SFB44" s="381"/>
      <c r="SFC44" s="381"/>
      <c r="SFD44" s="381"/>
      <c r="SFE44" s="381"/>
      <c r="SFF44" s="381"/>
      <c r="SFG44" s="381"/>
      <c r="SFH44" s="381"/>
      <c r="SFI44" s="381"/>
      <c r="SFJ44" s="381"/>
      <c r="SFK44" s="381"/>
      <c r="SFL44" s="381"/>
      <c r="SFM44" s="381"/>
      <c r="SFN44" s="381"/>
      <c r="SFO44" s="381"/>
      <c r="SFP44" s="381"/>
      <c r="SFQ44" s="381"/>
      <c r="SFR44" s="381"/>
      <c r="SFS44" s="381"/>
      <c r="SFT44" s="381"/>
      <c r="SFU44" s="381"/>
      <c r="SFV44" s="381"/>
      <c r="SFW44" s="381"/>
      <c r="SFX44" s="381"/>
      <c r="SFY44" s="381"/>
      <c r="SFZ44" s="381"/>
      <c r="SGA44" s="381"/>
      <c r="SGB44" s="381"/>
      <c r="SGC44" s="381"/>
      <c r="SGD44" s="381"/>
      <c r="SGE44" s="381"/>
      <c r="SGF44" s="381"/>
      <c r="SGG44" s="381"/>
      <c r="SGH44" s="381"/>
      <c r="SGI44" s="381"/>
      <c r="SGJ44" s="381"/>
      <c r="SGK44" s="381"/>
      <c r="SGL44" s="381"/>
      <c r="SGM44" s="381"/>
      <c r="SGN44" s="381"/>
      <c r="SGO44" s="381"/>
      <c r="SGP44" s="381"/>
      <c r="SGQ44" s="381"/>
      <c r="SGR44" s="381"/>
      <c r="SGS44" s="381"/>
      <c r="SGT44" s="381"/>
      <c r="SGU44" s="381"/>
      <c r="SGV44" s="381"/>
      <c r="SGW44" s="381"/>
      <c r="SGX44" s="381"/>
      <c r="SGY44" s="381"/>
      <c r="SGZ44" s="381"/>
      <c r="SHA44" s="381"/>
      <c r="SHB44" s="381"/>
      <c r="SHC44" s="381"/>
      <c r="SHD44" s="381"/>
      <c r="SHE44" s="381"/>
      <c r="SHF44" s="381"/>
      <c r="SHG44" s="381"/>
      <c r="SHH44" s="381"/>
      <c r="SHI44" s="381"/>
      <c r="SHJ44" s="381"/>
      <c r="SHK44" s="381"/>
      <c r="SHL44" s="381"/>
      <c r="SHM44" s="381"/>
      <c r="SHN44" s="381"/>
      <c r="SHO44" s="381"/>
      <c r="SHP44" s="381"/>
      <c r="SHQ44" s="381"/>
      <c r="SHR44" s="381"/>
      <c r="SHS44" s="381"/>
      <c r="SHT44" s="381"/>
      <c r="SHU44" s="381"/>
      <c r="SHV44" s="381"/>
      <c r="SHW44" s="381"/>
      <c r="SHX44" s="381"/>
      <c r="SHY44" s="381"/>
      <c r="SHZ44" s="381"/>
      <c r="SIA44" s="381"/>
      <c r="SIB44" s="381"/>
      <c r="SIC44" s="381"/>
      <c r="SID44" s="381"/>
      <c r="SIE44" s="381"/>
      <c r="SIF44" s="381"/>
      <c r="SIG44" s="381"/>
      <c r="SIH44" s="381"/>
      <c r="SII44" s="381"/>
      <c r="SIJ44" s="381"/>
      <c r="SIK44" s="381"/>
      <c r="SIL44" s="381"/>
      <c r="SIM44" s="381"/>
      <c r="SIN44" s="381"/>
      <c r="SIO44" s="381"/>
      <c r="SIP44" s="381"/>
      <c r="SIQ44" s="381"/>
      <c r="SIR44" s="381"/>
      <c r="SIS44" s="381"/>
      <c r="SIT44" s="381"/>
      <c r="SIU44" s="381"/>
      <c r="SIV44" s="381"/>
      <c r="SIW44" s="381"/>
      <c r="SIX44" s="381"/>
      <c r="SIY44" s="381"/>
      <c r="SIZ44" s="381"/>
      <c r="SJA44" s="381"/>
      <c r="SJB44" s="381"/>
      <c r="SJC44" s="381"/>
      <c r="SJD44" s="381"/>
      <c r="SJE44" s="381"/>
      <c r="SJF44" s="381"/>
      <c r="SJG44" s="381"/>
      <c r="SJH44" s="381"/>
      <c r="SJI44" s="381"/>
      <c r="SJJ44" s="381"/>
      <c r="SJK44" s="381"/>
      <c r="SJL44" s="381"/>
      <c r="SJM44" s="381"/>
      <c r="SJN44" s="381"/>
      <c r="SJO44" s="381"/>
      <c r="SJP44" s="381"/>
      <c r="SJQ44" s="381"/>
      <c r="SJR44" s="381"/>
      <c r="SJS44" s="381"/>
      <c r="SJT44" s="381"/>
      <c r="SJU44" s="381"/>
      <c r="SJV44" s="381"/>
      <c r="SJW44" s="381"/>
      <c r="SJX44" s="381"/>
      <c r="SJY44" s="381"/>
      <c r="SJZ44" s="381"/>
      <c r="SKA44" s="381"/>
      <c r="SKB44" s="381"/>
      <c r="SKC44" s="381"/>
      <c r="SKD44" s="381"/>
      <c r="SKE44" s="381"/>
      <c r="SKF44" s="381"/>
      <c r="SKG44" s="381"/>
      <c r="SKH44" s="381"/>
      <c r="SKI44" s="381"/>
      <c r="SKJ44" s="381"/>
      <c r="SKK44" s="381"/>
      <c r="SKL44" s="381"/>
      <c r="SKM44" s="381"/>
      <c r="SKN44" s="381"/>
      <c r="SKO44" s="381"/>
      <c r="SKP44" s="381"/>
      <c r="SKQ44" s="381"/>
      <c r="SKR44" s="381"/>
      <c r="SKS44" s="381"/>
      <c r="SKT44" s="381"/>
      <c r="SKU44" s="381"/>
      <c r="SKV44" s="381"/>
      <c r="SKW44" s="381"/>
      <c r="SKX44" s="381"/>
      <c r="SKY44" s="381"/>
      <c r="SKZ44" s="381"/>
      <c r="SLA44" s="381"/>
      <c r="SLB44" s="381"/>
      <c r="SLC44" s="381"/>
      <c r="SLD44" s="381"/>
      <c r="SLE44" s="381"/>
      <c r="SLF44" s="381"/>
      <c r="SLG44" s="381"/>
      <c r="SLH44" s="381"/>
      <c r="SLI44" s="381"/>
      <c r="SLJ44" s="381"/>
      <c r="SLK44" s="381"/>
      <c r="SLL44" s="381"/>
      <c r="SLM44" s="381"/>
      <c r="SLN44" s="381"/>
      <c r="SLO44" s="381"/>
      <c r="SLP44" s="381"/>
      <c r="SLQ44" s="381"/>
      <c r="SLR44" s="381"/>
      <c r="SLS44" s="381"/>
      <c r="SLT44" s="381"/>
      <c r="SLU44" s="381"/>
      <c r="SLV44" s="381"/>
      <c r="SLW44" s="381"/>
      <c r="SLX44" s="381"/>
      <c r="SLY44" s="381"/>
      <c r="SLZ44" s="381"/>
      <c r="SMA44" s="381"/>
      <c r="SMB44" s="381"/>
      <c r="SMC44" s="381"/>
      <c r="SMD44" s="381"/>
      <c r="SME44" s="381"/>
      <c r="SMF44" s="381"/>
      <c r="SMG44" s="381"/>
      <c r="SMH44" s="381"/>
      <c r="SMI44" s="381"/>
      <c r="SMJ44" s="381"/>
      <c r="SMK44" s="381"/>
      <c r="SML44" s="381"/>
      <c r="SMM44" s="381"/>
      <c r="SMN44" s="381"/>
      <c r="SMO44" s="381"/>
      <c r="SMP44" s="381"/>
      <c r="SMQ44" s="381"/>
      <c r="SMR44" s="381"/>
      <c r="SMS44" s="381"/>
      <c r="SMT44" s="381"/>
      <c r="SMU44" s="381"/>
      <c r="SMV44" s="381"/>
      <c r="SMW44" s="381"/>
      <c r="SMX44" s="381"/>
      <c r="SMY44" s="381"/>
      <c r="SMZ44" s="381"/>
      <c r="SNA44" s="381"/>
      <c r="SNB44" s="381"/>
      <c r="SNC44" s="381"/>
      <c r="SND44" s="381"/>
      <c r="SNE44" s="381"/>
      <c r="SNF44" s="381"/>
      <c r="SNG44" s="381"/>
      <c r="SNH44" s="381"/>
      <c r="SNI44" s="381"/>
      <c r="SNJ44" s="381"/>
      <c r="SNK44" s="381"/>
      <c r="SNL44" s="381"/>
      <c r="SNM44" s="381"/>
      <c r="SNN44" s="381"/>
      <c r="SNO44" s="381"/>
      <c r="SNP44" s="381"/>
      <c r="SNQ44" s="381"/>
      <c r="SNR44" s="381"/>
      <c r="SNS44" s="381"/>
      <c r="SNT44" s="381"/>
      <c r="SNU44" s="381"/>
      <c r="SNV44" s="381"/>
      <c r="SNW44" s="381"/>
      <c r="SNX44" s="381"/>
      <c r="SNY44" s="381"/>
      <c r="SNZ44" s="381"/>
      <c r="SOA44" s="381"/>
      <c r="SOB44" s="381"/>
      <c r="SOC44" s="381"/>
      <c r="SOD44" s="381"/>
      <c r="SOE44" s="381"/>
      <c r="SOF44" s="381"/>
      <c r="SOG44" s="381"/>
      <c r="SOH44" s="381"/>
      <c r="SOI44" s="381"/>
      <c r="SOJ44" s="381"/>
      <c r="SOK44" s="381"/>
      <c r="SOL44" s="381"/>
      <c r="SOM44" s="381"/>
      <c r="SON44" s="381"/>
      <c r="SOO44" s="381"/>
      <c r="SOP44" s="381"/>
      <c r="SOQ44" s="381"/>
      <c r="SOR44" s="381"/>
      <c r="SOS44" s="381"/>
      <c r="SOT44" s="381"/>
      <c r="SOU44" s="381"/>
      <c r="SOV44" s="381"/>
      <c r="SOW44" s="381"/>
      <c r="SOX44" s="381"/>
      <c r="SOY44" s="381"/>
      <c r="SOZ44" s="381"/>
      <c r="SPA44" s="381"/>
      <c r="SPB44" s="381"/>
      <c r="SPC44" s="381"/>
      <c r="SPD44" s="381"/>
      <c r="SPE44" s="381"/>
      <c r="SPF44" s="381"/>
      <c r="SPG44" s="381"/>
      <c r="SPH44" s="381"/>
      <c r="SPI44" s="381"/>
      <c r="SPJ44" s="381"/>
      <c r="SPK44" s="381"/>
      <c r="SPL44" s="381"/>
      <c r="SPM44" s="381"/>
      <c r="SPN44" s="381"/>
      <c r="SPO44" s="381"/>
      <c r="SPP44" s="381"/>
      <c r="SPQ44" s="381"/>
      <c r="SPR44" s="381"/>
      <c r="SPS44" s="381"/>
      <c r="SPT44" s="381"/>
      <c r="SPU44" s="381"/>
      <c r="SPV44" s="381"/>
      <c r="SPW44" s="381"/>
      <c r="SPX44" s="381"/>
      <c r="SPY44" s="381"/>
      <c r="SPZ44" s="381"/>
      <c r="SQA44" s="381"/>
      <c r="SQB44" s="381"/>
      <c r="SQC44" s="381"/>
      <c r="SQD44" s="381"/>
      <c r="SQE44" s="381"/>
      <c r="SQF44" s="381"/>
      <c r="SQG44" s="381"/>
      <c r="SQH44" s="381"/>
      <c r="SQI44" s="381"/>
      <c r="SQJ44" s="381"/>
      <c r="SQK44" s="381"/>
      <c r="SQL44" s="381"/>
      <c r="SQM44" s="381"/>
      <c r="SQN44" s="381"/>
      <c r="SQO44" s="381"/>
      <c r="SQP44" s="381"/>
      <c r="SQQ44" s="381"/>
      <c r="SQR44" s="381"/>
      <c r="SQS44" s="381"/>
      <c r="SQT44" s="381"/>
      <c r="SQU44" s="381"/>
      <c r="SQV44" s="381"/>
      <c r="SQW44" s="381"/>
      <c r="SQX44" s="381"/>
      <c r="SQY44" s="381"/>
      <c r="SQZ44" s="381"/>
      <c r="SRA44" s="381"/>
      <c r="SRB44" s="381"/>
      <c r="SRC44" s="381"/>
      <c r="SRD44" s="381"/>
      <c r="SRE44" s="381"/>
      <c r="SRF44" s="381"/>
      <c r="SRG44" s="381"/>
      <c r="SRH44" s="381"/>
      <c r="SRI44" s="381"/>
      <c r="SRJ44" s="381"/>
      <c r="SRK44" s="381"/>
      <c r="SRL44" s="381"/>
      <c r="SRM44" s="381"/>
      <c r="SRN44" s="381"/>
      <c r="SRO44" s="381"/>
      <c r="SRP44" s="381"/>
      <c r="SRQ44" s="381"/>
      <c r="SRR44" s="381"/>
      <c r="SRS44" s="381"/>
      <c r="SRT44" s="381"/>
      <c r="SRU44" s="381"/>
      <c r="SRV44" s="381"/>
      <c r="SRW44" s="381"/>
      <c r="SRX44" s="381"/>
      <c r="SRY44" s="381"/>
      <c r="SRZ44" s="381"/>
      <c r="SSA44" s="381"/>
      <c r="SSB44" s="381"/>
      <c r="SSC44" s="381"/>
      <c r="SSD44" s="381"/>
      <c r="SSE44" s="381"/>
      <c r="SSF44" s="381"/>
      <c r="SSG44" s="381"/>
      <c r="SSH44" s="381"/>
      <c r="SSI44" s="381"/>
      <c r="SSJ44" s="381"/>
      <c r="SSK44" s="381"/>
      <c r="SSL44" s="381"/>
      <c r="SSM44" s="381"/>
      <c r="SSN44" s="381"/>
      <c r="SSO44" s="381"/>
      <c r="SSP44" s="381"/>
      <c r="SSQ44" s="381"/>
      <c r="SSR44" s="381"/>
      <c r="SSS44" s="381"/>
      <c r="SST44" s="381"/>
      <c r="SSU44" s="381"/>
      <c r="SSV44" s="381"/>
      <c r="SSW44" s="381"/>
      <c r="SSX44" s="381"/>
      <c r="SSY44" s="381"/>
      <c r="SSZ44" s="381"/>
      <c r="STA44" s="381"/>
      <c r="STB44" s="381"/>
      <c r="STC44" s="381"/>
      <c r="STD44" s="381"/>
      <c r="STE44" s="381"/>
      <c r="STF44" s="381"/>
      <c r="STG44" s="381"/>
      <c r="STH44" s="381"/>
      <c r="STI44" s="381"/>
      <c r="STJ44" s="381"/>
      <c r="STK44" s="381"/>
      <c r="STL44" s="381"/>
      <c r="STM44" s="381"/>
      <c r="STN44" s="381"/>
      <c r="STO44" s="381"/>
      <c r="STP44" s="381"/>
      <c r="STQ44" s="381"/>
      <c r="STR44" s="381"/>
      <c r="STS44" s="381"/>
      <c r="STT44" s="381"/>
      <c r="STU44" s="381"/>
      <c r="STV44" s="381"/>
      <c r="STW44" s="381"/>
      <c r="STX44" s="381"/>
      <c r="STY44" s="381"/>
      <c r="STZ44" s="381"/>
      <c r="SUA44" s="381"/>
      <c r="SUB44" s="381"/>
      <c r="SUC44" s="381"/>
      <c r="SUD44" s="381"/>
      <c r="SUE44" s="381"/>
      <c r="SUF44" s="381"/>
      <c r="SUG44" s="381"/>
      <c r="SUH44" s="381"/>
      <c r="SUI44" s="381"/>
      <c r="SUJ44" s="381"/>
      <c r="SUK44" s="381"/>
      <c r="SUL44" s="381"/>
      <c r="SUM44" s="381"/>
      <c r="SUN44" s="381"/>
      <c r="SUO44" s="381"/>
      <c r="SUP44" s="381"/>
      <c r="SUQ44" s="381"/>
      <c r="SUR44" s="381"/>
      <c r="SUS44" s="381"/>
      <c r="SUT44" s="381"/>
      <c r="SUU44" s="381"/>
      <c r="SUV44" s="381"/>
      <c r="SUW44" s="381"/>
      <c r="SUX44" s="381"/>
      <c r="SUY44" s="381"/>
      <c r="SUZ44" s="381"/>
      <c r="SVA44" s="381"/>
      <c r="SVB44" s="381"/>
      <c r="SVC44" s="381"/>
      <c r="SVD44" s="381"/>
      <c r="SVE44" s="381"/>
      <c r="SVF44" s="381"/>
      <c r="SVG44" s="381"/>
      <c r="SVH44" s="381"/>
      <c r="SVI44" s="381"/>
      <c r="SVJ44" s="381"/>
      <c r="SVK44" s="381"/>
      <c r="SVL44" s="381"/>
      <c r="SVM44" s="381"/>
      <c r="SVN44" s="381"/>
      <c r="SVO44" s="381"/>
      <c r="SVP44" s="381"/>
      <c r="SVQ44" s="381"/>
      <c r="SVR44" s="381"/>
      <c r="SVS44" s="381"/>
      <c r="SVT44" s="381"/>
      <c r="SVU44" s="381"/>
      <c r="SVV44" s="381"/>
      <c r="SVW44" s="381"/>
      <c r="SVX44" s="381"/>
      <c r="SVY44" s="381"/>
      <c r="SVZ44" s="381"/>
      <c r="SWA44" s="381"/>
      <c r="SWB44" s="381"/>
      <c r="SWC44" s="381"/>
      <c r="SWD44" s="381"/>
      <c r="SWE44" s="381"/>
      <c r="SWF44" s="381"/>
      <c r="SWG44" s="381"/>
      <c r="SWH44" s="381"/>
      <c r="SWI44" s="381"/>
      <c r="SWJ44" s="381"/>
      <c r="SWK44" s="381"/>
      <c r="SWL44" s="381"/>
      <c r="SWM44" s="381"/>
      <c r="SWN44" s="381"/>
      <c r="SWO44" s="381"/>
      <c r="SWP44" s="381"/>
      <c r="SWQ44" s="381"/>
      <c r="SWR44" s="381"/>
      <c r="SWS44" s="381"/>
      <c r="SWT44" s="381"/>
      <c r="SWU44" s="381"/>
      <c r="SWV44" s="381"/>
      <c r="SWW44" s="381"/>
      <c r="SWX44" s="381"/>
      <c r="SWY44" s="381"/>
      <c r="SWZ44" s="381"/>
      <c r="SXA44" s="381"/>
      <c r="SXB44" s="381"/>
      <c r="SXC44" s="381"/>
      <c r="SXD44" s="381"/>
      <c r="SXE44" s="381"/>
      <c r="SXF44" s="381"/>
      <c r="SXG44" s="381"/>
      <c r="SXH44" s="381"/>
      <c r="SXI44" s="381"/>
      <c r="SXJ44" s="381"/>
      <c r="SXK44" s="381"/>
      <c r="SXL44" s="381"/>
      <c r="SXM44" s="381"/>
      <c r="SXN44" s="381"/>
      <c r="SXO44" s="381"/>
      <c r="SXP44" s="381"/>
      <c r="SXQ44" s="381"/>
      <c r="SXR44" s="381"/>
      <c r="SXS44" s="381"/>
      <c r="SXT44" s="381"/>
      <c r="SXU44" s="381"/>
      <c r="SXV44" s="381"/>
      <c r="SXW44" s="381"/>
      <c r="SXX44" s="381"/>
      <c r="SXY44" s="381"/>
      <c r="SXZ44" s="381"/>
      <c r="SYA44" s="381"/>
      <c r="SYB44" s="381"/>
      <c r="SYC44" s="381"/>
      <c r="SYD44" s="381"/>
      <c r="SYE44" s="381"/>
      <c r="SYF44" s="381"/>
      <c r="SYG44" s="381"/>
      <c r="SYH44" s="381"/>
      <c r="SYI44" s="381"/>
      <c r="SYJ44" s="381"/>
      <c r="SYK44" s="381"/>
      <c r="SYL44" s="381"/>
      <c r="SYM44" s="381"/>
      <c r="SYN44" s="381"/>
      <c r="SYO44" s="381"/>
      <c r="SYP44" s="381"/>
      <c r="SYQ44" s="381"/>
      <c r="SYR44" s="381"/>
      <c r="SYS44" s="381"/>
      <c r="SYT44" s="381"/>
      <c r="SYU44" s="381"/>
      <c r="SYV44" s="381"/>
      <c r="SYW44" s="381"/>
      <c r="SYX44" s="381"/>
      <c r="SYY44" s="381"/>
      <c r="SYZ44" s="381"/>
      <c r="SZA44" s="381"/>
      <c r="SZB44" s="381"/>
      <c r="SZC44" s="381"/>
      <c r="SZD44" s="381"/>
      <c r="SZE44" s="381"/>
      <c r="SZF44" s="381"/>
      <c r="SZG44" s="381"/>
      <c r="SZH44" s="381"/>
      <c r="SZI44" s="381"/>
      <c r="SZJ44" s="381"/>
      <c r="SZK44" s="381"/>
      <c r="SZL44" s="381"/>
      <c r="SZM44" s="381"/>
      <c r="SZN44" s="381"/>
      <c r="SZO44" s="381"/>
      <c r="SZP44" s="381"/>
      <c r="SZQ44" s="381"/>
      <c r="SZR44" s="381"/>
      <c r="SZS44" s="381"/>
      <c r="SZT44" s="381"/>
      <c r="SZU44" s="381"/>
      <c r="SZV44" s="381"/>
      <c r="SZW44" s="381"/>
      <c r="SZX44" s="381"/>
      <c r="SZY44" s="381"/>
      <c r="SZZ44" s="381"/>
      <c r="TAA44" s="381"/>
      <c r="TAB44" s="381"/>
      <c r="TAC44" s="381"/>
      <c r="TAD44" s="381"/>
      <c r="TAE44" s="381"/>
      <c r="TAF44" s="381"/>
      <c r="TAG44" s="381"/>
      <c r="TAH44" s="381"/>
      <c r="TAI44" s="381"/>
      <c r="TAJ44" s="381"/>
      <c r="TAK44" s="381"/>
      <c r="TAL44" s="381"/>
      <c r="TAM44" s="381"/>
      <c r="TAN44" s="381"/>
      <c r="TAO44" s="381"/>
      <c r="TAP44" s="381"/>
      <c r="TAQ44" s="381"/>
      <c r="TAR44" s="381"/>
      <c r="TAS44" s="381"/>
      <c r="TAT44" s="381"/>
      <c r="TAU44" s="381"/>
      <c r="TAV44" s="381"/>
      <c r="TAW44" s="381"/>
      <c r="TAX44" s="381"/>
      <c r="TAY44" s="381"/>
      <c r="TAZ44" s="381"/>
      <c r="TBA44" s="381"/>
      <c r="TBB44" s="381"/>
      <c r="TBC44" s="381"/>
      <c r="TBD44" s="381"/>
      <c r="TBE44" s="381"/>
      <c r="TBF44" s="381"/>
      <c r="TBG44" s="381"/>
      <c r="TBH44" s="381"/>
      <c r="TBI44" s="381"/>
      <c r="TBJ44" s="381"/>
      <c r="TBK44" s="381"/>
      <c r="TBL44" s="381"/>
      <c r="TBM44" s="381"/>
      <c r="TBN44" s="381"/>
      <c r="TBO44" s="381"/>
      <c r="TBP44" s="381"/>
      <c r="TBQ44" s="381"/>
      <c r="TBR44" s="381"/>
      <c r="TBS44" s="381"/>
      <c r="TBT44" s="381"/>
      <c r="TBU44" s="381"/>
      <c r="TBV44" s="381"/>
      <c r="TBW44" s="381"/>
      <c r="TBX44" s="381"/>
      <c r="TBY44" s="381"/>
      <c r="TBZ44" s="381"/>
      <c r="TCA44" s="381"/>
      <c r="TCB44" s="381"/>
      <c r="TCC44" s="381"/>
      <c r="TCD44" s="381"/>
      <c r="TCE44" s="381"/>
      <c r="TCF44" s="381"/>
      <c r="TCG44" s="381"/>
      <c r="TCH44" s="381"/>
      <c r="TCI44" s="381"/>
      <c r="TCJ44" s="381"/>
      <c r="TCK44" s="381"/>
      <c r="TCL44" s="381"/>
      <c r="TCM44" s="381"/>
      <c r="TCN44" s="381"/>
      <c r="TCO44" s="381"/>
      <c r="TCP44" s="381"/>
      <c r="TCQ44" s="381"/>
      <c r="TCR44" s="381"/>
      <c r="TCS44" s="381"/>
      <c r="TCT44" s="381"/>
      <c r="TCU44" s="381"/>
      <c r="TCV44" s="381"/>
      <c r="TCW44" s="381"/>
      <c r="TCX44" s="381"/>
      <c r="TCY44" s="381"/>
      <c r="TCZ44" s="381"/>
      <c r="TDA44" s="381"/>
      <c r="TDB44" s="381"/>
      <c r="TDC44" s="381"/>
      <c r="TDD44" s="381"/>
      <c r="TDE44" s="381"/>
      <c r="TDF44" s="381"/>
      <c r="TDG44" s="381"/>
      <c r="TDH44" s="381"/>
      <c r="TDI44" s="381"/>
      <c r="TDJ44" s="381"/>
      <c r="TDK44" s="381"/>
      <c r="TDL44" s="381"/>
      <c r="TDM44" s="381"/>
      <c r="TDN44" s="381"/>
      <c r="TDO44" s="381"/>
      <c r="TDP44" s="381"/>
      <c r="TDQ44" s="381"/>
      <c r="TDR44" s="381"/>
      <c r="TDS44" s="381"/>
      <c r="TDT44" s="381"/>
      <c r="TDU44" s="381"/>
      <c r="TDV44" s="381"/>
      <c r="TDW44" s="381"/>
      <c r="TDX44" s="381"/>
      <c r="TDY44" s="381"/>
      <c r="TDZ44" s="381"/>
      <c r="TEA44" s="381"/>
      <c r="TEB44" s="381"/>
      <c r="TEC44" s="381"/>
      <c r="TED44" s="381"/>
      <c r="TEE44" s="381"/>
      <c r="TEF44" s="381"/>
      <c r="TEG44" s="381"/>
      <c r="TEH44" s="381"/>
      <c r="TEI44" s="381"/>
      <c r="TEJ44" s="381"/>
      <c r="TEK44" s="381"/>
      <c r="TEL44" s="381"/>
      <c r="TEM44" s="381"/>
      <c r="TEN44" s="381"/>
      <c r="TEO44" s="381"/>
      <c r="TEP44" s="381"/>
      <c r="TEQ44" s="381"/>
      <c r="TER44" s="381"/>
      <c r="TES44" s="381"/>
      <c r="TET44" s="381"/>
      <c r="TEU44" s="381"/>
      <c r="TEV44" s="381"/>
      <c r="TEW44" s="381"/>
      <c r="TEX44" s="381"/>
      <c r="TEY44" s="381"/>
      <c r="TEZ44" s="381"/>
      <c r="TFA44" s="381"/>
      <c r="TFB44" s="381"/>
      <c r="TFC44" s="381"/>
      <c r="TFD44" s="381"/>
      <c r="TFE44" s="381"/>
      <c r="TFF44" s="381"/>
      <c r="TFG44" s="381"/>
      <c r="TFH44" s="381"/>
      <c r="TFI44" s="381"/>
      <c r="TFJ44" s="381"/>
      <c r="TFK44" s="381"/>
      <c r="TFL44" s="381"/>
      <c r="TFM44" s="381"/>
      <c r="TFN44" s="381"/>
      <c r="TFO44" s="381"/>
      <c r="TFP44" s="381"/>
      <c r="TFQ44" s="381"/>
      <c r="TFR44" s="381"/>
      <c r="TFS44" s="381"/>
      <c r="TFT44" s="381"/>
      <c r="TFU44" s="381"/>
      <c r="TFV44" s="381"/>
      <c r="TFW44" s="381"/>
      <c r="TFX44" s="381"/>
      <c r="TFY44" s="381"/>
      <c r="TFZ44" s="381"/>
      <c r="TGA44" s="381"/>
      <c r="TGB44" s="381"/>
      <c r="TGC44" s="381"/>
      <c r="TGD44" s="381"/>
      <c r="TGE44" s="381"/>
      <c r="TGF44" s="381"/>
      <c r="TGG44" s="381"/>
      <c r="TGH44" s="381"/>
      <c r="TGI44" s="381"/>
      <c r="TGJ44" s="381"/>
      <c r="TGK44" s="381"/>
      <c r="TGL44" s="381"/>
      <c r="TGM44" s="381"/>
      <c r="TGN44" s="381"/>
      <c r="TGO44" s="381"/>
      <c r="TGP44" s="381"/>
      <c r="TGQ44" s="381"/>
      <c r="TGR44" s="381"/>
      <c r="TGS44" s="381"/>
      <c r="TGT44" s="381"/>
      <c r="TGU44" s="381"/>
      <c r="TGV44" s="381"/>
      <c r="TGW44" s="381"/>
      <c r="TGX44" s="381"/>
      <c r="TGY44" s="381"/>
      <c r="TGZ44" s="381"/>
      <c r="THA44" s="381"/>
      <c r="THB44" s="381"/>
      <c r="THC44" s="381"/>
      <c r="THD44" s="381"/>
      <c r="THE44" s="381"/>
      <c r="THF44" s="381"/>
      <c r="THG44" s="381"/>
      <c r="THH44" s="381"/>
      <c r="THI44" s="381"/>
      <c r="THJ44" s="381"/>
      <c r="THK44" s="381"/>
      <c r="THL44" s="381"/>
      <c r="THM44" s="381"/>
      <c r="THN44" s="381"/>
      <c r="THO44" s="381"/>
      <c r="THP44" s="381"/>
      <c r="THQ44" s="381"/>
      <c r="THR44" s="381"/>
      <c r="THS44" s="381"/>
      <c r="THT44" s="381"/>
      <c r="THU44" s="381"/>
      <c r="THV44" s="381"/>
      <c r="THW44" s="381"/>
      <c r="THX44" s="381"/>
      <c r="THY44" s="381"/>
      <c r="THZ44" s="381"/>
      <c r="TIA44" s="381"/>
      <c r="TIB44" s="381"/>
      <c r="TIC44" s="381"/>
      <c r="TID44" s="381"/>
      <c r="TIE44" s="381"/>
      <c r="TIF44" s="381"/>
      <c r="TIG44" s="381"/>
      <c r="TIH44" s="381"/>
      <c r="TII44" s="381"/>
      <c r="TIJ44" s="381"/>
      <c r="TIK44" s="381"/>
      <c r="TIL44" s="381"/>
      <c r="TIM44" s="381"/>
      <c r="TIN44" s="381"/>
      <c r="TIO44" s="381"/>
      <c r="TIP44" s="381"/>
      <c r="TIQ44" s="381"/>
      <c r="TIR44" s="381"/>
      <c r="TIS44" s="381"/>
      <c r="TIT44" s="381"/>
      <c r="TIU44" s="381"/>
      <c r="TIV44" s="381"/>
      <c r="TIW44" s="381"/>
      <c r="TIX44" s="381"/>
      <c r="TIY44" s="381"/>
      <c r="TIZ44" s="381"/>
      <c r="TJA44" s="381"/>
      <c r="TJB44" s="381"/>
      <c r="TJC44" s="381"/>
      <c r="TJD44" s="381"/>
      <c r="TJE44" s="381"/>
      <c r="TJF44" s="381"/>
      <c r="TJG44" s="381"/>
      <c r="TJH44" s="381"/>
      <c r="TJI44" s="381"/>
      <c r="TJJ44" s="381"/>
      <c r="TJK44" s="381"/>
      <c r="TJL44" s="381"/>
      <c r="TJM44" s="381"/>
      <c r="TJN44" s="381"/>
      <c r="TJO44" s="381"/>
      <c r="TJP44" s="381"/>
      <c r="TJQ44" s="381"/>
      <c r="TJR44" s="381"/>
      <c r="TJS44" s="381"/>
      <c r="TJT44" s="381"/>
      <c r="TJU44" s="381"/>
      <c r="TJV44" s="381"/>
      <c r="TJW44" s="381"/>
      <c r="TJX44" s="381"/>
      <c r="TJY44" s="381"/>
      <c r="TJZ44" s="381"/>
      <c r="TKA44" s="381"/>
      <c r="TKB44" s="381"/>
      <c r="TKC44" s="381"/>
      <c r="TKD44" s="381"/>
      <c r="TKE44" s="381"/>
      <c r="TKF44" s="381"/>
      <c r="TKG44" s="381"/>
      <c r="TKH44" s="381"/>
      <c r="TKI44" s="381"/>
      <c r="TKJ44" s="381"/>
      <c r="TKK44" s="381"/>
      <c r="TKL44" s="381"/>
      <c r="TKM44" s="381"/>
      <c r="TKN44" s="381"/>
      <c r="TKO44" s="381"/>
      <c r="TKP44" s="381"/>
      <c r="TKQ44" s="381"/>
      <c r="TKR44" s="381"/>
      <c r="TKS44" s="381"/>
      <c r="TKT44" s="381"/>
      <c r="TKU44" s="381"/>
      <c r="TKV44" s="381"/>
      <c r="TKW44" s="381"/>
      <c r="TKX44" s="381"/>
      <c r="TKY44" s="381"/>
      <c r="TKZ44" s="381"/>
      <c r="TLA44" s="381"/>
      <c r="TLB44" s="381"/>
      <c r="TLC44" s="381"/>
      <c r="TLD44" s="381"/>
      <c r="TLE44" s="381"/>
      <c r="TLF44" s="381"/>
      <c r="TLG44" s="381"/>
      <c r="TLH44" s="381"/>
      <c r="TLI44" s="381"/>
      <c r="TLJ44" s="381"/>
      <c r="TLK44" s="381"/>
      <c r="TLL44" s="381"/>
      <c r="TLM44" s="381"/>
      <c r="TLN44" s="381"/>
      <c r="TLO44" s="381"/>
      <c r="TLP44" s="381"/>
      <c r="TLQ44" s="381"/>
      <c r="TLR44" s="381"/>
      <c r="TLS44" s="381"/>
      <c r="TLT44" s="381"/>
      <c r="TLU44" s="381"/>
      <c r="TLV44" s="381"/>
      <c r="TLW44" s="381"/>
      <c r="TLX44" s="381"/>
      <c r="TLY44" s="381"/>
      <c r="TLZ44" s="381"/>
      <c r="TMA44" s="381"/>
      <c r="TMB44" s="381"/>
      <c r="TMC44" s="381"/>
      <c r="TMD44" s="381"/>
      <c r="TME44" s="381"/>
      <c r="TMF44" s="381"/>
      <c r="TMG44" s="381"/>
      <c r="TMH44" s="381"/>
      <c r="TMI44" s="381"/>
      <c r="TMJ44" s="381"/>
      <c r="TMK44" s="381"/>
      <c r="TML44" s="381"/>
      <c r="TMM44" s="381"/>
      <c r="TMN44" s="381"/>
      <c r="TMO44" s="381"/>
      <c r="TMP44" s="381"/>
      <c r="TMQ44" s="381"/>
      <c r="TMR44" s="381"/>
      <c r="TMS44" s="381"/>
      <c r="TMT44" s="381"/>
      <c r="TMU44" s="381"/>
      <c r="TMV44" s="381"/>
      <c r="TMW44" s="381"/>
      <c r="TMX44" s="381"/>
      <c r="TMY44" s="381"/>
      <c r="TMZ44" s="381"/>
      <c r="TNA44" s="381"/>
      <c r="TNB44" s="381"/>
      <c r="TNC44" s="381"/>
      <c r="TND44" s="381"/>
      <c r="TNE44" s="381"/>
      <c r="TNF44" s="381"/>
      <c r="TNG44" s="381"/>
      <c r="TNH44" s="381"/>
      <c r="TNI44" s="381"/>
      <c r="TNJ44" s="381"/>
      <c r="TNK44" s="381"/>
      <c r="TNL44" s="381"/>
      <c r="TNM44" s="381"/>
      <c r="TNN44" s="381"/>
      <c r="TNO44" s="381"/>
      <c r="TNP44" s="381"/>
      <c r="TNQ44" s="381"/>
      <c r="TNR44" s="381"/>
      <c r="TNS44" s="381"/>
      <c r="TNT44" s="381"/>
      <c r="TNU44" s="381"/>
      <c r="TNV44" s="381"/>
      <c r="TNW44" s="381"/>
      <c r="TNX44" s="381"/>
      <c r="TNY44" s="381"/>
      <c r="TNZ44" s="381"/>
      <c r="TOA44" s="381"/>
      <c r="TOB44" s="381"/>
      <c r="TOC44" s="381"/>
      <c r="TOD44" s="381"/>
      <c r="TOE44" s="381"/>
      <c r="TOF44" s="381"/>
      <c r="TOG44" s="381"/>
      <c r="TOH44" s="381"/>
      <c r="TOI44" s="381"/>
      <c r="TOJ44" s="381"/>
      <c r="TOK44" s="381"/>
      <c r="TOL44" s="381"/>
      <c r="TOM44" s="381"/>
      <c r="TON44" s="381"/>
      <c r="TOO44" s="381"/>
      <c r="TOP44" s="381"/>
      <c r="TOQ44" s="381"/>
      <c r="TOR44" s="381"/>
      <c r="TOS44" s="381"/>
      <c r="TOT44" s="381"/>
      <c r="TOU44" s="381"/>
      <c r="TOV44" s="381"/>
      <c r="TOW44" s="381"/>
      <c r="TOX44" s="381"/>
      <c r="TOY44" s="381"/>
      <c r="TOZ44" s="381"/>
      <c r="TPA44" s="381"/>
      <c r="TPB44" s="381"/>
      <c r="TPC44" s="381"/>
      <c r="TPD44" s="381"/>
      <c r="TPE44" s="381"/>
      <c r="TPF44" s="381"/>
      <c r="TPG44" s="381"/>
      <c r="TPH44" s="381"/>
      <c r="TPI44" s="381"/>
      <c r="TPJ44" s="381"/>
      <c r="TPK44" s="381"/>
      <c r="TPL44" s="381"/>
      <c r="TPM44" s="381"/>
      <c r="TPN44" s="381"/>
      <c r="TPO44" s="381"/>
      <c r="TPP44" s="381"/>
      <c r="TPQ44" s="381"/>
      <c r="TPR44" s="381"/>
      <c r="TPS44" s="381"/>
      <c r="TPT44" s="381"/>
      <c r="TPU44" s="381"/>
      <c r="TPV44" s="381"/>
      <c r="TPW44" s="381"/>
      <c r="TPX44" s="381"/>
      <c r="TPY44" s="381"/>
      <c r="TPZ44" s="381"/>
      <c r="TQA44" s="381"/>
      <c r="TQB44" s="381"/>
      <c r="TQC44" s="381"/>
      <c r="TQD44" s="381"/>
      <c r="TQE44" s="381"/>
      <c r="TQF44" s="381"/>
      <c r="TQG44" s="381"/>
      <c r="TQH44" s="381"/>
      <c r="TQI44" s="381"/>
      <c r="TQJ44" s="381"/>
      <c r="TQK44" s="381"/>
      <c r="TQL44" s="381"/>
      <c r="TQM44" s="381"/>
      <c r="TQN44" s="381"/>
      <c r="TQO44" s="381"/>
      <c r="TQP44" s="381"/>
      <c r="TQQ44" s="381"/>
      <c r="TQR44" s="381"/>
      <c r="TQS44" s="381"/>
      <c r="TQT44" s="381"/>
      <c r="TQU44" s="381"/>
      <c r="TQV44" s="381"/>
      <c r="TQW44" s="381"/>
      <c r="TQX44" s="381"/>
      <c r="TQY44" s="381"/>
      <c r="TQZ44" s="381"/>
      <c r="TRA44" s="381"/>
      <c r="TRB44" s="381"/>
      <c r="TRC44" s="381"/>
      <c r="TRD44" s="381"/>
      <c r="TRE44" s="381"/>
      <c r="TRF44" s="381"/>
      <c r="TRG44" s="381"/>
      <c r="TRH44" s="381"/>
      <c r="TRI44" s="381"/>
      <c r="TRJ44" s="381"/>
      <c r="TRK44" s="381"/>
      <c r="TRL44" s="381"/>
      <c r="TRM44" s="381"/>
      <c r="TRN44" s="381"/>
      <c r="TRO44" s="381"/>
      <c r="TRP44" s="381"/>
      <c r="TRQ44" s="381"/>
      <c r="TRR44" s="381"/>
      <c r="TRS44" s="381"/>
      <c r="TRT44" s="381"/>
      <c r="TRU44" s="381"/>
      <c r="TRV44" s="381"/>
      <c r="TRW44" s="381"/>
      <c r="TRX44" s="381"/>
      <c r="TRY44" s="381"/>
      <c r="TRZ44" s="381"/>
      <c r="TSA44" s="381"/>
      <c r="TSB44" s="381"/>
      <c r="TSC44" s="381"/>
      <c r="TSD44" s="381"/>
      <c r="TSE44" s="381"/>
      <c r="TSF44" s="381"/>
      <c r="TSG44" s="381"/>
      <c r="TSH44" s="381"/>
      <c r="TSI44" s="381"/>
      <c r="TSJ44" s="381"/>
      <c r="TSK44" s="381"/>
      <c r="TSL44" s="381"/>
      <c r="TSM44" s="381"/>
      <c r="TSN44" s="381"/>
      <c r="TSO44" s="381"/>
      <c r="TSP44" s="381"/>
      <c r="TSQ44" s="381"/>
      <c r="TSR44" s="381"/>
      <c r="TSS44" s="381"/>
      <c r="TST44" s="381"/>
      <c r="TSU44" s="381"/>
      <c r="TSV44" s="381"/>
      <c r="TSW44" s="381"/>
      <c r="TSX44" s="381"/>
      <c r="TSY44" s="381"/>
      <c r="TSZ44" s="381"/>
      <c r="TTA44" s="381"/>
      <c r="TTB44" s="381"/>
      <c r="TTC44" s="381"/>
      <c r="TTD44" s="381"/>
      <c r="TTE44" s="381"/>
      <c r="TTF44" s="381"/>
      <c r="TTG44" s="381"/>
      <c r="TTH44" s="381"/>
      <c r="TTI44" s="381"/>
      <c r="TTJ44" s="381"/>
      <c r="TTK44" s="381"/>
      <c r="TTL44" s="381"/>
      <c r="TTM44" s="381"/>
      <c r="TTN44" s="381"/>
      <c r="TTO44" s="381"/>
      <c r="TTP44" s="381"/>
      <c r="TTQ44" s="381"/>
      <c r="TTR44" s="381"/>
      <c r="TTS44" s="381"/>
      <c r="TTT44" s="381"/>
      <c r="TTU44" s="381"/>
      <c r="TTV44" s="381"/>
      <c r="TTW44" s="381"/>
      <c r="TTX44" s="381"/>
      <c r="TTY44" s="381"/>
      <c r="TTZ44" s="381"/>
      <c r="TUA44" s="381"/>
      <c r="TUB44" s="381"/>
      <c r="TUC44" s="381"/>
      <c r="TUD44" s="381"/>
      <c r="TUE44" s="381"/>
      <c r="TUF44" s="381"/>
      <c r="TUG44" s="381"/>
      <c r="TUH44" s="381"/>
      <c r="TUI44" s="381"/>
      <c r="TUJ44" s="381"/>
      <c r="TUK44" s="381"/>
      <c r="TUL44" s="381"/>
      <c r="TUM44" s="381"/>
      <c r="TUN44" s="381"/>
      <c r="TUO44" s="381"/>
      <c r="TUP44" s="381"/>
      <c r="TUQ44" s="381"/>
      <c r="TUR44" s="381"/>
      <c r="TUS44" s="381"/>
      <c r="TUT44" s="381"/>
      <c r="TUU44" s="381"/>
      <c r="TUV44" s="381"/>
      <c r="TUW44" s="381"/>
      <c r="TUX44" s="381"/>
      <c r="TUY44" s="381"/>
      <c r="TUZ44" s="381"/>
      <c r="TVA44" s="381"/>
      <c r="TVB44" s="381"/>
      <c r="TVC44" s="381"/>
      <c r="TVD44" s="381"/>
      <c r="TVE44" s="381"/>
      <c r="TVF44" s="381"/>
      <c r="TVG44" s="381"/>
      <c r="TVH44" s="381"/>
      <c r="TVI44" s="381"/>
      <c r="TVJ44" s="381"/>
      <c r="TVK44" s="381"/>
      <c r="TVL44" s="381"/>
      <c r="TVM44" s="381"/>
      <c r="TVN44" s="381"/>
      <c r="TVO44" s="381"/>
      <c r="TVP44" s="381"/>
      <c r="TVQ44" s="381"/>
      <c r="TVR44" s="381"/>
      <c r="TVS44" s="381"/>
      <c r="TVT44" s="381"/>
      <c r="TVU44" s="381"/>
      <c r="TVV44" s="381"/>
      <c r="TVW44" s="381"/>
      <c r="TVX44" s="381"/>
      <c r="TVY44" s="381"/>
      <c r="TVZ44" s="381"/>
      <c r="TWA44" s="381"/>
      <c r="TWB44" s="381"/>
      <c r="TWC44" s="381"/>
      <c r="TWD44" s="381"/>
      <c r="TWE44" s="381"/>
      <c r="TWF44" s="381"/>
      <c r="TWG44" s="381"/>
      <c r="TWH44" s="381"/>
      <c r="TWI44" s="381"/>
      <c r="TWJ44" s="381"/>
      <c r="TWK44" s="381"/>
      <c r="TWL44" s="381"/>
      <c r="TWM44" s="381"/>
      <c r="TWN44" s="381"/>
      <c r="TWO44" s="381"/>
      <c r="TWP44" s="381"/>
      <c r="TWQ44" s="381"/>
      <c r="TWR44" s="381"/>
      <c r="TWS44" s="381"/>
      <c r="TWT44" s="381"/>
      <c r="TWU44" s="381"/>
      <c r="TWV44" s="381"/>
      <c r="TWW44" s="381"/>
      <c r="TWX44" s="381"/>
      <c r="TWY44" s="381"/>
      <c r="TWZ44" s="381"/>
      <c r="TXA44" s="381"/>
      <c r="TXB44" s="381"/>
      <c r="TXC44" s="381"/>
      <c r="TXD44" s="381"/>
      <c r="TXE44" s="381"/>
      <c r="TXF44" s="381"/>
      <c r="TXG44" s="381"/>
      <c r="TXH44" s="381"/>
      <c r="TXI44" s="381"/>
      <c r="TXJ44" s="381"/>
      <c r="TXK44" s="381"/>
      <c r="TXL44" s="381"/>
      <c r="TXM44" s="381"/>
      <c r="TXN44" s="381"/>
      <c r="TXO44" s="381"/>
      <c r="TXP44" s="381"/>
      <c r="TXQ44" s="381"/>
      <c r="TXR44" s="381"/>
      <c r="TXS44" s="381"/>
      <c r="TXT44" s="381"/>
      <c r="TXU44" s="381"/>
      <c r="TXV44" s="381"/>
      <c r="TXW44" s="381"/>
      <c r="TXX44" s="381"/>
      <c r="TXY44" s="381"/>
      <c r="TXZ44" s="381"/>
      <c r="TYA44" s="381"/>
      <c r="TYB44" s="381"/>
      <c r="TYC44" s="381"/>
      <c r="TYD44" s="381"/>
      <c r="TYE44" s="381"/>
      <c r="TYF44" s="381"/>
      <c r="TYG44" s="381"/>
      <c r="TYH44" s="381"/>
      <c r="TYI44" s="381"/>
      <c r="TYJ44" s="381"/>
      <c r="TYK44" s="381"/>
      <c r="TYL44" s="381"/>
      <c r="TYM44" s="381"/>
      <c r="TYN44" s="381"/>
      <c r="TYO44" s="381"/>
      <c r="TYP44" s="381"/>
      <c r="TYQ44" s="381"/>
      <c r="TYR44" s="381"/>
      <c r="TYS44" s="381"/>
      <c r="TYT44" s="381"/>
      <c r="TYU44" s="381"/>
      <c r="TYV44" s="381"/>
      <c r="TYW44" s="381"/>
      <c r="TYX44" s="381"/>
      <c r="TYY44" s="381"/>
      <c r="TYZ44" s="381"/>
      <c r="TZA44" s="381"/>
      <c r="TZB44" s="381"/>
      <c r="TZC44" s="381"/>
      <c r="TZD44" s="381"/>
      <c r="TZE44" s="381"/>
      <c r="TZF44" s="381"/>
      <c r="TZG44" s="381"/>
      <c r="TZH44" s="381"/>
      <c r="TZI44" s="381"/>
      <c r="TZJ44" s="381"/>
      <c r="TZK44" s="381"/>
      <c r="TZL44" s="381"/>
      <c r="TZM44" s="381"/>
      <c r="TZN44" s="381"/>
      <c r="TZO44" s="381"/>
      <c r="TZP44" s="381"/>
      <c r="TZQ44" s="381"/>
      <c r="TZR44" s="381"/>
      <c r="TZS44" s="381"/>
      <c r="TZT44" s="381"/>
      <c r="TZU44" s="381"/>
      <c r="TZV44" s="381"/>
      <c r="TZW44" s="381"/>
      <c r="TZX44" s="381"/>
      <c r="TZY44" s="381"/>
      <c r="TZZ44" s="381"/>
      <c r="UAA44" s="381"/>
      <c r="UAB44" s="381"/>
      <c r="UAC44" s="381"/>
      <c r="UAD44" s="381"/>
      <c r="UAE44" s="381"/>
      <c r="UAF44" s="381"/>
      <c r="UAG44" s="381"/>
      <c r="UAH44" s="381"/>
      <c r="UAI44" s="381"/>
      <c r="UAJ44" s="381"/>
      <c r="UAK44" s="381"/>
      <c r="UAL44" s="381"/>
      <c r="UAM44" s="381"/>
      <c r="UAN44" s="381"/>
      <c r="UAO44" s="381"/>
      <c r="UAP44" s="381"/>
      <c r="UAQ44" s="381"/>
      <c r="UAR44" s="381"/>
      <c r="UAS44" s="381"/>
      <c r="UAT44" s="381"/>
      <c r="UAU44" s="381"/>
      <c r="UAV44" s="381"/>
      <c r="UAW44" s="381"/>
      <c r="UAX44" s="381"/>
      <c r="UAY44" s="381"/>
      <c r="UAZ44" s="381"/>
      <c r="UBA44" s="381"/>
      <c r="UBB44" s="381"/>
      <c r="UBC44" s="381"/>
      <c r="UBD44" s="381"/>
      <c r="UBE44" s="381"/>
      <c r="UBF44" s="381"/>
      <c r="UBG44" s="381"/>
      <c r="UBH44" s="381"/>
      <c r="UBI44" s="381"/>
      <c r="UBJ44" s="381"/>
      <c r="UBK44" s="381"/>
      <c r="UBL44" s="381"/>
      <c r="UBM44" s="381"/>
      <c r="UBN44" s="381"/>
      <c r="UBO44" s="381"/>
      <c r="UBP44" s="381"/>
      <c r="UBQ44" s="381"/>
      <c r="UBR44" s="381"/>
      <c r="UBS44" s="381"/>
      <c r="UBT44" s="381"/>
      <c r="UBU44" s="381"/>
      <c r="UBV44" s="381"/>
      <c r="UBW44" s="381"/>
      <c r="UBX44" s="381"/>
      <c r="UBY44" s="381"/>
      <c r="UBZ44" s="381"/>
      <c r="UCA44" s="381"/>
      <c r="UCB44" s="381"/>
      <c r="UCC44" s="381"/>
      <c r="UCD44" s="381"/>
      <c r="UCE44" s="381"/>
      <c r="UCF44" s="381"/>
      <c r="UCG44" s="381"/>
      <c r="UCH44" s="381"/>
      <c r="UCI44" s="381"/>
      <c r="UCJ44" s="381"/>
      <c r="UCK44" s="381"/>
      <c r="UCL44" s="381"/>
      <c r="UCM44" s="381"/>
      <c r="UCN44" s="381"/>
      <c r="UCO44" s="381"/>
      <c r="UCP44" s="381"/>
      <c r="UCQ44" s="381"/>
      <c r="UCR44" s="381"/>
      <c r="UCS44" s="381"/>
      <c r="UCT44" s="381"/>
      <c r="UCU44" s="381"/>
      <c r="UCV44" s="381"/>
      <c r="UCW44" s="381"/>
      <c r="UCX44" s="381"/>
      <c r="UCY44" s="381"/>
      <c r="UCZ44" s="381"/>
      <c r="UDA44" s="381"/>
      <c r="UDB44" s="381"/>
      <c r="UDC44" s="381"/>
      <c r="UDD44" s="381"/>
      <c r="UDE44" s="381"/>
      <c r="UDF44" s="381"/>
      <c r="UDG44" s="381"/>
      <c r="UDH44" s="381"/>
      <c r="UDI44" s="381"/>
      <c r="UDJ44" s="381"/>
      <c r="UDK44" s="381"/>
      <c r="UDL44" s="381"/>
      <c r="UDM44" s="381"/>
      <c r="UDN44" s="381"/>
      <c r="UDO44" s="381"/>
      <c r="UDP44" s="381"/>
      <c r="UDQ44" s="381"/>
      <c r="UDR44" s="381"/>
      <c r="UDS44" s="381"/>
      <c r="UDT44" s="381"/>
      <c r="UDU44" s="381"/>
      <c r="UDV44" s="381"/>
      <c r="UDW44" s="381"/>
      <c r="UDX44" s="381"/>
      <c r="UDY44" s="381"/>
      <c r="UDZ44" s="381"/>
      <c r="UEA44" s="381"/>
      <c r="UEB44" s="381"/>
      <c r="UEC44" s="381"/>
      <c r="UED44" s="381"/>
      <c r="UEE44" s="381"/>
      <c r="UEF44" s="381"/>
      <c r="UEG44" s="381"/>
      <c r="UEH44" s="381"/>
      <c r="UEI44" s="381"/>
      <c r="UEJ44" s="381"/>
      <c r="UEK44" s="381"/>
      <c r="UEL44" s="381"/>
      <c r="UEM44" s="381"/>
      <c r="UEN44" s="381"/>
      <c r="UEO44" s="381"/>
      <c r="UEP44" s="381"/>
      <c r="UEQ44" s="381"/>
      <c r="UER44" s="381"/>
      <c r="UES44" s="381"/>
      <c r="UET44" s="381"/>
      <c r="UEU44" s="381"/>
      <c r="UEV44" s="381"/>
      <c r="UEW44" s="381"/>
      <c r="UEX44" s="381"/>
      <c r="UEY44" s="381"/>
      <c r="UEZ44" s="381"/>
      <c r="UFA44" s="381"/>
      <c r="UFB44" s="381"/>
      <c r="UFC44" s="381"/>
      <c r="UFD44" s="381"/>
      <c r="UFE44" s="381"/>
      <c r="UFF44" s="381"/>
      <c r="UFG44" s="381"/>
      <c r="UFH44" s="381"/>
      <c r="UFI44" s="381"/>
      <c r="UFJ44" s="381"/>
      <c r="UFK44" s="381"/>
      <c r="UFL44" s="381"/>
      <c r="UFM44" s="381"/>
      <c r="UFN44" s="381"/>
      <c r="UFO44" s="381"/>
      <c r="UFP44" s="381"/>
      <c r="UFQ44" s="381"/>
      <c r="UFR44" s="381"/>
      <c r="UFS44" s="381"/>
      <c r="UFT44" s="381"/>
      <c r="UFU44" s="381"/>
      <c r="UFV44" s="381"/>
      <c r="UFW44" s="381"/>
      <c r="UFX44" s="381"/>
      <c r="UFY44" s="381"/>
      <c r="UFZ44" s="381"/>
      <c r="UGA44" s="381"/>
      <c r="UGB44" s="381"/>
      <c r="UGC44" s="381"/>
      <c r="UGD44" s="381"/>
      <c r="UGE44" s="381"/>
      <c r="UGF44" s="381"/>
      <c r="UGG44" s="381"/>
      <c r="UGH44" s="381"/>
      <c r="UGI44" s="381"/>
      <c r="UGJ44" s="381"/>
      <c r="UGK44" s="381"/>
      <c r="UGL44" s="381"/>
      <c r="UGM44" s="381"/>
      <c r="UGN44" s="381"/>
      <c r="UGO44" s="381"/>
      <c r="UGP44" s="381"/>
      <c r="UGQ44" s="381"/>
      <c r="UGR44" s="381"/>
      <c r="UGS44" s="381"/>
      <c r="UGT44" s="381"/>
      <c r="UGU44" s="381"/>
      <c r="UGV44" s="381"/>
      <c r="UGW44" s="381"/>
      <c r="UGX44" s="381"/>
      <c r="UGY44" s="381"/>
      <c r="UGZ44" s="381"/>
      <c r="UHA44" s="381"/>
      <c r="UHB44" s="381"/>
      <c r="UHC44" s="381"/>
      <c r="UHD44" s="381"/>
      <c r="UHE44" s="381"/>
      <c r="UHF44" s="381"/>
      <c r="UHG44" s="381"/>
      <c r="UHH44" s="381"/>
      <c r="UHI44" s="381"/>
      <c r="UHJ44" s="381"/>
      <c r="UHK44" s="381"/>
      <c r="UHL44" s="381"/>
      <c r="UHM44" s="381"/>
      <c r="UHN44" s="381"/>
      <c r="UHO44" s="381"/>
      <c r="UHP44" s="381"/>
      <c r="UHQ44" s="381"/>
      <c r="UHR44" s="381"/>
      <c r="UHS44" s="381"/>
      <c r="UHT44" s="381"/>
      <c r="UHU44" s="381"/>
      <c r="UHV44" s="381"/>
      <c r="UHW44" s="381"/>
      <c r="UHX44" s="381"/>
      <c r="UHY44" s="381"/>
      <c r="UHZ44" s="381"/>
      <c r="UIA44" s="381"/>
      <c r="UIB44" s="381"/>
      <c r="UIC44" s="381"/>
      <c r="UID44" s="381"/>
      <c r="UIE44" s="381"/>
      <c r="UIF44" s="381"/>
      <c r="UIG44" s="381"/>
      <c r="UIH44" s="381"/>
      <c r="UII44" s="381"/>
      <c r="UIJ44" s="381"/>
      <c r="UIK44" s="381"/>
      <c r="UIL44" s="381"/>
      <c r="UIM44" s="381"/>
      <c r="UIN44" s="381"/>
      <c r="UIO44" s="381"/>
      <c r="UIP44" s="381"/>
      <c r="UIQ44" s="381"/>
      <c r="UIR44" s="381"/>
      <c r="UIS44" s="381"/>
      <c r="UIT44" s="381"/>
      <c r="UIU44" s="381"/>
      <c r="UIV44" s="381"/>
      <c r="UIW44" s="381"/>
      <c r="UIX44" s="381"/>
      <c r="UIY44" s="381"/>
      <c r="UIZ44" s="381"/>
      <c r="UJA44" s="381"/>
      <c r="UJB44" s="381"/>
      <c r="UJC44" s="381"/>
      <c r="UJD44" s="381"/>
      <c r="UJE44" s="381"/>
      <c r="UJF44" s="381"/>
      <c r="UJG44" s="381"/>
      <c r="UJH44" s="381"/>
      <c r="UJI44" s="381"/>
      <c r="UJJ44" s="381"/>
      <c r="UJK44" s="381"/>
      <c r="UJL44" s="381"/>
      <c r="UJM44" s="381"/>
      <c r="UJN44" s="381"/>
      <c r="UJO44" s="381"/>
      <c r="UJP44" s="381"/>
      <c r="UJQ44" s="381"/>
      <c r="UJR44" s="381"/>
      <c r="UJS44" s="381"/>
      <c r="UJT44" s="381"/>
      <c r="UJU44" s="381"/>
      <c r="UJV44" s="381"/>
      <c r="UJW44" s="381"/>
      <c r="UJX44" s="381"/>
      <c r="UJY44" s="381"/>
      <c r="UJZ44" s="381"/>
      <c r="UKA44" s="381"/>
      <c r="UKB44" s="381"/>
      <c r="UKC44" s="381"/>
      <c r="UKD44" s="381"/>
      <c r="UKE44" s="381"/>
      <c r="UKF44" s="381"/>
      <c r="UKG44" s="381"/>
      <c r="UKH44" s="381"/>
      <c r="UKI44" s="381"/>
      <c r="UKJ44" s="381"/>
      <c r="UKK44" s="381"/>
      <c r="UKL44" s="381"/>
      <c r="UKM44" s="381"/>
      <c r="UKN44" s="381"/>
      <c r="UKO44" s="381"/>
      <c r="UKP44" s="381"/>
      <c r="UKQ44" s="381"/>
      <c r="UKR44" s="381"/>
      <c r="UKS44" s="381"/>
      <c r="UKT44" s="381"/>
      <c r="UKU44" s="381"/>
      <c r="UKV44" s="381"/>
      <c r="UKW44" s="381"/>
      <c r="UKX44" s="381"/>
      <c r="UKY44" s="381"/>
      <c r="UKZ44" s="381"/>
      <c r="ULA44" s="381"/>
      <c r="ULB44" s="381"/>
      <c r="ULC44" s="381"/>
      <c r="ULD44" s="381"/>
      <c r="ULE44" s="381"/>
      <c r="ULF44" s="381"/>
      <c r="ULG44" s="381"/>
      <c r="ULH44" s="381"/>
      <c r="ULI44" s="381"/>
      <c r="ULJ44" s="381"/>
      <c r="ULK44" s="381"/>
      <c r="ULL44" s="381"/>
      <c r="ULM44" s="381"/>
      <c r="ULN44" s="381"/>
      <c r="ULO44" s="381"/>
      <c r="ULP44" s="381"/>
      <c r="ULQ44" s="381"/>
      <c r="ULR44" s="381"/>
      <c r="ULS44" s="381"/>
      <c r="ULT44" s="381"/>
      <c r="ULU44" s="381"/>
      <c r="ULV44" s="381"/>
      <c r="ULW44" s="381"/>
      <c r="ULX44" s="381"/>
      <c r="ULY44" s="381"/>
      <c r="ULZ44" s="381"/>
      <c r="UMA44" s="381"/>
      <c r="UMB44" s="381"/>
      <c r="UMC44" s="381"/>
      <c r="UMD44" s="381"/>
      <c r="UME44" s="381"/>
      <c r="UMF44" s="381"/>
      <c r="UMG44" s="381"/>
      <c r="UMH44" s="381"/>
      <c r="UMI44" s="381"/>
      <c r="UMJ44" s="381"/>
      <c r="UMK44" s="381"/>
      <c r="UML44" s="381"/>
      <c r="UMM44" s="381"/>
      <c r="UMN44" s="381"/>
      <c r="UMO44" s="381"/>
      <c r="UMP44" s="381"/>
      <c r="UMQ44" s="381"/>
      <c r="UMR44" s="381"/>
      <c r="UMS44" s="381"/>
      <c r="UMT44" s="381"/>
      <c r="UMU44" s="381"/>
      <c r="UMV44" s="381"/>
      <c r="UMW44" s="381"/>
      <c r="UMX44" s="381"/>
      <c r="UMY44" s="381"/>
      <c r="UMZ44" s="381"/>
      <c r="UNA44" s="381"/>
      <c r="UNB44" s="381"/>
      <c r="UNC44" s="381"/>
      <c r="UND44" s="381"/>
      <c r="UNE44" s="381"/>
      <c r="UNF44" s="381"/>
      <c r="UNG44" s="381"/>
      <c r="UNH44" s="381"/>
      <c r="UNI44" s="381"/>
      <c r="UNJ44" s="381"/>
      <c r="UNK44" s="381"/>
      <c r="UNL44" s="381"/>
      <c r="UNM44" s="381"/>
      <c r="UNN44" s="381"/>
      <c r="UNO44" s="381"/>
      <c r="UNP44" s="381"/>
      <c r="UNQ44" s="381"/>
      <c r="UNR44" s="381"/>
      <c r="UNS44" s="381"/>
      <c r="UNT44" s="381"/>
      <c r="UNU44" s="381"/>
      <c r="UNV44" s="381"/>
      <c r="UNW44" s="381"/>
      <c r="UNX44" s="381"/>
      <c r="UNY44" s="381"/>
      <c r="UNZ44" s="381"/>
      <c r="UOA44" s="381"/>
      <c r="UOB44" s="381"/>
      <c r="UOC44" s="381"/>
      <c r="UOD44" s="381"/>
      <c r="UOE44" s="381"/>
      <c r="UOF44" s="381"/>
      <c r="UOG44" s="381"/>
      <c r="UOH44" s="381"/>
      <c r="UOI44" s="381"/>
      <c r="UOJ44" s="381"/>
      <c r="UOK44" s="381"/>
      <c r="UOL44" s="381"/>
      <c r="UOM44" s="381"/>
      <c r="UON44" s="381"/>
      <c r="UOO44" s="381"/>
      <c r="UOP44" s="381"/>
      <c r="UOQ44" s="381"/>
      <c r="UOR44" s="381"/>
      <c r="UOS44" s="381"/>
      <c r="UOT44" s="381"/>
      <c r="UOU44" s="381"/>
      <c r="UOV44" s="381"/>
      <c r="UOW44" s="381"/>
      <c r="UOX44" s="381"/>
      <c r="UOY44" s="381"/>
      <c r="UOZ44" s="381"/>
      <c r="UPA44" s="381"/>
      <c r="UPB44" s="381"/>
      <c r="UPC44" s="381"/>
      <c r="UPD44" s="381"/>
      <c r="UPE44" s="381"/>
      <c r="UPF44" s="381"/>
      <c r="UPG44" s="381"/>
      <c r="UPH44" s="381"/>
      <c r="UPI44" s="381"/>
      <c r="UPJ44" s="381"/>
      <c r="UPK44" s="381"/>
      <c r="UPL44" s="381"/>
      <c r="UPM44" s="381"/>
      <c r="UPN44" s="381"/>
      <c r="UPO44" s="381"/>
      <c r="UPP44" s="381"/>
      <c r="UPQ44" s="381"/>
      <c r="UPR44" s="381"/>
      <c r="UPS44" s="381"/>
      <c r="UPT44" s="381"/>
      <c r="UPU44" s="381"/>
      <c r="UPV44" s="381"/>
      <c r="UPW44" s="381"/>
      <c r="UPX44" s="381"/>
      <c r="UPY44" s="381"/>
      <c r="UPZ44" s="381"/>
      <c r="UQA44" s="381"/>
      <c r="UQB44" s="381"/>
      <c r="UQC44" s="381"/>
      <c r="UQD44" s="381"/>
      <c r="UQE44" s="381"/>
      <c r="UQF44" s="381"/>
      <c r="UQG44" s="381"/>
      <c r="UQH44" s="381"/>
      <c r="UQI44" s="381"/>
      <c r="UQJ44" s="381"/>
      <c r="UQK44" s="381"/>
      <c r="UQL44" s="381"/>
      <c r="UQM44" s="381"/>
      <c r="UQN44" s="381"/>
      <c r="UQO44" s="381"/>
      <c r="UQP44" s="381"/>
      <c r="UQQ44" s="381"/>
      <c r="UQR44" s="381"/>
      <c r="UQS44" s="381"/>
      <c r="UQT44" s="381"/>
      <c r="UQU44" s="381"/>
      <c r="UQV44" s="381"/>
      <c r="UQW44" s="381"/>
      <c r="UQX44" s="381"/>
      <c r="UQY44" s="381"/>
      <c r="UQZ44" s="381"/>
      <c r="URA44" s="381"/>
      <c r="URB44" s="381"/>
      <c r="URC44" s="381"/>
      <c r="URD44" s="381"/>
      <c r="URE44" s="381"/>
      <c r="URF44" s="381"/>
      <c r="URG44" s="381"/>
      <c r="URH44" s="381"/>
      <c r="URI44" s="381"/>
      <c r="URJ44" s="381"/>
      <c r="URK44" s="381"/>
      <c r="URL44" s="381"/>
      <c r="URM44" s="381"/>
      <c r="URN44" s="381"/>
      <c r="URO44" s="381"/>
      <c r="URP44" s="381"/>
      <c r="URQ44" s="381"/>
      <c r="URR44" s="381"/>
      <c r="URS44" s="381"/>
      <c r="URT44" s="381"/>
      <c r="URU44" s="381"/>
      <c r="URV44" s="381"/>
      <c r="URW44" s="381"/>
      <c r="URX44" s="381"/>
      <c r="URY44" s="381"/>
      <c r="URZ44" s="381"/>
      <c r="USA44" s="381"/>
      <c r="USB44" s="381"/>
      <c r="USC44" s="381"/>
      <c r="USD44" s="381"/>
      <c r="USE44" s="381"/>
      <c r="USF44" s="381"/>
      <c r="USG44" s="381"/>
      <c r="USH44" s="381"/>
      <c r="USI44" s="381"/>
      <c r="USJ44" s="381"/>
      <c r="USK44" s="381"/>
      <c r="USL44" s="381"/>
      <c r="USM44" s="381"/>
      <c r="USN44" s="381"/>
      <c r="USO44" s="381"/>
      <c r="USP44" s="381"/>
      <c r="USQ44" s="381"/>
      <c r="USR44" s="381"/>
      <c r="USS44" s="381"/>
      <c r="UST44" s="381"/>
      <c r="USU44" s="381"/>
      <c r="USV44" s="381"/>
      <c r="USW44" s="381"/>
      <c r="USX44" s="381"/>
      <c r="USY44" s="381"/>
      <c r="USZ44" s="381"/>
      <c r="UTA44" s="381"/>
      <c r="UTB44" s="381"/>
      <c r="UTC44" s="381"/>
      <c r="UTD44" s="381"/>
      <c r="UTE44" s="381"/>
      <c r="UTF44" s="381"/>
      <c r="UTG44" s="381"/>
      <c r="UTH44" s="381"/>
      <c r="UTI44" s="381"/>
      <c r="UTJ44" s="381"/>
      <c r="UTK44" s="381"/>
      <c r="UTL44" s="381"/>
      <c r="UTM44" s="381"/>
      <c r="UTN44" s="381"/>
      <c r="UTO44" s="381"/>
      <c r="UTP44" s="381"/>
      <c r="UTQ44" s="381"/>
      <c r="UTR44" s="381"/>
      <c r="UTS44" s="381"/>
      <c r="UTT44" s="381"/>
      <c r="UTU44" s="381"/>
      <c r="UTV44" s="381"/>
      <c r="UTW44" s="381"/>
      <c r="UTX44" s="381"/>
      <c r="UTY44" s="381"/>
      <c r="UTZ44" s="381"/>
      <c r="UUA44" s="381"/>
      <c r="UUB44" s="381"/>
      <c r="UUC44" s="381"/>
      <c r="UUD44" s="381"/>
      <c r="UUE44" s="381"/>
      <c r="UUF44" s="381"/>
      <c r="UUG44" s="381"/>
      <c r="UUH44" s="381"/>
      <c r="UUI44" s="381"/>
      <c r="UUJ44" s="381"/>
      <c r="UUK44" s="381"/>
      <c r="UUL44" s="381"/>
      <c r="UUM44" s="381"/>
      <c r="UUN44" s="381"/>
      <c r="UUO44" s="381"/>
      <c r="UUP44" s="381"/>
      <c r="UUQ44" s="381"/>
      <c r="UUR44" s="381"/>
      <c r="UUS44" s="381"/>
      <c r="UUT44" s="381"/>
      <c r="UUU44" s="381"/>
      <c r="UUV44" s="381"/>
      <c r="UUW44" s="381"/>
      <c r="UUX44" s="381"/>
      <c r="UUY44" s="381"/>
      <c r="UUZ44" s="381"/>
      <c r="UVA44" s="381"/>
      <c r="UVB44" s="381"/>
      <c r="UVC44" s="381"/>
      <c r="UVD44" s="381"/>
      <c r="UVE44" s="381"/>
      <c r="UVF44" s="381"/>
      <c r="UVG44" s="381"/>
      <c r="UVH44" s="381"/>
      <c r="UVI44" s="381"/>
      <c r="UVJ44" s="381"/>
      <c r="UVK44" s="381"/>
      <c r="UVL44" s="381"/>
      <c r="UVM44" s="381"/>
      <c r="UVN44" s="381"/>
      <c r="UVO44" s="381"/>
      <c r="UVP44" s="381"/>
      <c r="UVQ44" s="381"/>
      <c r="UVR44" s="381"/>
      <c r="UVS44" s="381"/>
      <c r="UVT44" s="381"/>
      <c r="UVU44" s="381"/>
      <c r="UVV44" s="381"/>
      <c r="UVW44" s="381"/>
      <c r="UVX44" s="381"/>
      <c r="UVY44" s="381"/>
      <c r="UVZ44" s="381"/>
      <c r="UWA44" s="381"/>
      <c r="UWB44" s="381"/>
      <c r="UWC44" s="381"/>
      <c r="UWD44" s="381"/>
      <c r="UWE44" s="381"/>
      <c r="UWF44" s="381"/>
      <c r="UWG44" s="381"/>
      <c r="UWH44" s="381"/>
      <c r="UWI44" s="381"/>
      <c r="UWJ44" s="381"/>
      <c r="UWK44" s="381"/>
      <c r="UWL44" s="381"/>
      <c r="UWM44" s="381"/>
      <c r="UWN44" s="381"/>
      <c r="UWO44" s="381"/>
      <c r="UWP44" s="381"/>
      <c r="UWQ44" s="381"/>
      <c r="UWR44" s="381"/>
      <c r="UWS44" s="381"/>
      <c r="UWT44" s="381"/>
      <c r="UWU44" s="381"/>
      <c r="UWV44" s="381"/>
      <c r="UWW44" s="381"/>
      <c r="UWX44" s="381"/>
      <c r="UWY44" s="381"/>
      <c r="UWZ44" s="381"/>
      <c r="UXA44" s="381"/>
      <c r="UXB44" s="381"/>
      <c r="UXC44" s="381"/>
      <c r="UXD44" s="381"/>
      <c r="UXE44" s="381"/>
      <c r="UXF44" s="381"/>
      <c r="UXG44" s="381"/>
      <c r="UXH44" s="381"/>
      <c r="UXI44" s="381"/>
      <c r="UXJ44" s="381"/>
      <c r="UXK44" s="381"/>
      <c r="UXL44" s="381"/>
      <c r="UXM44" s="381"/>
      <c r="UXN44" s="381"/>
      <c r="UXO44" s="381"/>
      <c r="UXP44" s="381"/>
      <c r="UXQ44" s="381"/>
      <c r="UXR44" s="381"/>
      <c r="UXS44" s="381"/>
      <c r="UXT44" s="381"/>
      <c r="UXU44" s="381"/>
      <c r="UXV44" s="381"/>
      <c r="UXW44" s="381"/>
      <c r="UXX44" s="381"/>
      <c r="UXY44" s="381"/>
      <c r="UXZ44" s="381"/>
      <c r="UYA44" s="381"/>
      <c r="UYB44" s="381"/>
      <c r="UYC44" s="381"/>
      <c r="UYD44" s="381"/>
      <c r="UYE44" s="381"/>
      <c r="UYF44" s="381"/>
      <c r="UYG44" s="381"/>
      <c r="UYH44" s="381"/>
      <c r="UYI44" s="381"/>
      <c r="UYJ44" s="381"/>
      <c r="UYK44" s="381"/>
      <c r="UYL44" s="381"/>
      <c r="UYM44" s="381"/>
      <c r="UYN44" s="381"/>
      <c r="UYO44" s="381"/>
      <c r="UYP44" s="381"/>
      <c r="UYQ44" s="381"/>
      <c r="UYR44" s="381"/>
      <c r="UYS44" s="381"/>
      <c r="UYT44" s="381"/>
      <c r="UYU44" s="381"/>
      <c r="UYV44" s="381"/>
      <c r="UYW44" s="381"/>
      <c r="UYX44" s="381"/>
      <c r="UYY44" s="381"/>
      <c r="UYZ44" s="381"/>
      <c r="UZA44" s="381"/>
      <c r="UZB44" s="381"/>
      <c r="UZC44" s="381"/>
      <c r="UZD44" s="381"/>
      <c r="UZE44" s="381"/>
      <c r="UZF44" s="381"/>
      <c r="UZG44" s="381"/>
      <c r="UZH44" s="381"/>
      <c r="UZI44" s="381"/>
      <c r="UZJ44" s="381"/>
      <c r="UZK44" s="381"/>
      <c r="UZL44" s="381"/>
      <c r="UZM44" s="381"/>
      <c r="UZN44" s="381"/>
      <c r="UZO44" s="381"/>
      <c r="UZP44" s="381"/>
      <c r="UZQ44" s="381"/>
      <c r="UZR44" s="381"/>
      <c r="UZS44" s="381"/>
      <c r="UZT44" s="381"/>
      <c r="UZU44" s="381"/>
      <c r="UZV44" s="381"/>
      <c r="UZW44" s="381"/>
      <c r="UZX44" s="381"/>
      <c r="UZY44" s="381"/>
      <c r="UZZ44" s="381"/>
      <c r="VAA44" s="381"/>
      <c r="VAB44" s="381"/>
      <c r="VAC44" s="381"/>
      <c r="VAD44" s="381"/>
      <c r="VAE44" s="381"/>
      <c r="VAF44" s="381"/>
      <c r="VAG44" s="381"/>
      <c r="VAH44" s="381"/>
      <c r="VAI44" s="381"/>
      <c r="VAJ44" s="381"/>
      <c r="VAK44" s="381"/>
      <c r="VAL44" s="381"/>
      <c r="VAM44" s="381"/>
      <c r="VAN44" s="381"/>
      <c r="VAO44" s="381"/>
      <c r="VAP44" s="381"/>
      <c r="VAQ44" s="381"/>
      <c r="VAR44" s="381"/>
      <c r="VAS44" s="381"/>
      <c r="VAT44" s="381"/>
      <c r="VAU44" s="381"/>
      <c r="VAV44" s="381"/>
      <c r="VAW44" s="381"/>
      <c r="VAX44" s="381"/>
      <c r="VAY44" s="381"/>
      <c r="VAZ44" s="381"/>
      <c r="VBA44" s="381"/>
      <c r="VBB44" s="381"/>
      <c r="VBC44" s="381"/>
      <c r="VBD44" s="381"/>
      <c r="VBE44" s="381"/>
      <c r="VBF44" s="381"/>
      <c r="VBG44" s="381"/>
      <c r="VBH44" s="381"/>
      <c r="VBI44" s="381"/>
      <c r="VBJ44" s="381"/>
      <c r="VBK44" s="381"/>
      <c r="VBL44" s="381"/>
      <c r="VBM44" s="381"/>
      <c r="VBN44" s="381"/>
      <c r="VBO44" s="381"/>
      <c r="VBP44" s="381"/>
      <c r="VBQ44" s="381"/>
      <c r="VBR44" s="381"/>
      <c r="VBS44" s="381"/>
      <c r="VBT44" s="381"/>
      <c r="VBU44" s="381"/>
      <c r="VBV44" s="381"/>
      <c r="VBW44" s="381"/>
      <c r="VBX44" s="381"/>
      <c r="VBY44" s="381"/>
      <c r="VBZ44" s="381"/>
      <c r="VCA44" s="381"/>
      <c r="VCB44" s="381"/>
      <c r="VCC44" s="381"/>
      <c r="VCD44" s="381"/>
      <c r="VCE44" s="381"/>
      <c r="VCF44" s="381"/>
      <c r="VCG44" s="381"/>
      <c r="VCH44" s="381"/>
      <c r="VCI44" s="381"/>
      <c r="VCJ44" s="381"/>
      <c r="VCK44" s="381"/>
      <c r="VCL44" s="381"/>
      <c r="VCM44" s="381"/>
      <c r="VCN44" s="381"/>
      <c r="VCO44" s="381"/>
      <c r="VCP44" s="381"/>
      <c r="VCQ44" s="381"/>
      <c r="VCR44" s="381"/>
      <c r="VCS44" s="381"/>
      <c r="VCT44" s="381"/>
      <c r="VCU44" s="381"/>
      <c r="VCV44" s="381"/>
      <c r="VCW44" s="381"/>
      <c r="VCX44" s="381"/>
      <c r="VCY44" s="381"/>
      <c r="VCZ44" s="381"/>
      <c r="VDA44" s="381"/>
      <c r="VDB44" s="381"/>
      <c r="VDC44" s="381"/>
      <c r="VDD44" s="381"/>
      <c r="VDE44" s="381"/>
      <c r="VDF44" s="381"/>
      <c r="VDG44" s="381"/>
      <c r="VDH44" s="381"/>
      <c r="VDI44" s="381"/>
      <c r="VDJ44" s="381"/>
      <c r="VDK44" s="381"/>
      <c r="VDL44" s="381"/>
      <c r="VDM44" s="381"/>
      <c r="VDN44" s="381"/>
      <c r="VDO44" s="381"/>
      <c r="VDP44" s="381"/>
      <c r="VDQ44" s="381"/>
      <c r="VDR44" s="381"/>
      <c r="VDS44" s="381"/>
      <c r="VDT44" s="381"/>
      <c r="VDU44" s="381"/>
      <c r="VDV44" s="381"/>
      <c r="VDW44" s="381"/>
      <c r="VDX44" s="381"/>
      <c r="VDY44" s="381"/>
      <c r="VDZ44" s="381"/>
      <c r="VEA44" s="381"/>
      <c r="VEB44" s="381"/>
      <c r="VEC44" s="381"/>
      <c r="VED44" s="381"/>
      <c r="VEE44" s="381"/>
      <c r="VEF44" s="381"/>
      <c r="VEG44" s="381"/>
      <c r="VEH44" s="381"/>
      <c r="VEI44" s="381"/>
      <c r="VEJ44" s="381"/>
      <c r="VEK44" s="381"/>
      <c r="VEL44" s="381"/>
      <c r="VEM44" s="381"/>
      <c r="VEN44" s="381"/>
      <c r="VEO44" s="381"/>
      <c r="VEP44" s="381"/>
      <c r="VEQ44" s="381"/>
      <c r="VER44" s="381"/>
      <c r="VES44" s="381"/>
      <c r="VET44" s="381"/>
      <c r="VEU44" s="381"/>
      <c r="VEV44" s="381"/>
      <c r="VEW44" s="381"/>
      <c r="VEX44" s="381"/>
      <c r="VEY44" s="381"/>
      <c r="VEZ44" s="381"/>
      <c r="VFA44" s="381"/>
      <c r="VFB44" s="381"/>
      <c r="VFC44" s="381"/>
      <c r="VFD44" s="381"/>
      <c r="VFE44" s="381"/>
      <c r="VFF44" s="381"/>
      <c r="VFG44" s="381"/>
      <c r="VFH44" s="381"/>
      <c r="VFI44" s="381"/>
      <c r="VFJ44" s="381"/>
      <c r="VFK44" s="381"/>
      <c r="VFL44" s="381"/>
      <c r="VFM44" s="381"/>
      <c r="VFN44" s="381"/>
      <c r="VFO44" s="381"/>
      <c r="VFP44" s="381"/>
      <c r="VFQ44" s="381"/>
      <c r="VFR44" s="381"/>
      <c r="VFS44" s="381"/>
      <c r="VFT44" s="381"/>
      <c r="VFU44" s="381"/>
      <c r="VFV44" s="381"/>
      <c r="VFW44" s="381"/>
      <c r="VFX44" s="381"/>
      <c r="VFY44" s="381"/>
      <c r="VFZ44" s="381"/>
      <c r="VGA44" s="381"/>
      <c r="VGB44" s="381"/>
      <c r="VGC44" s="381"/>
      <c r="VGD44" s="381"/>
      <c r="VGE44" s="381"/>
      <c r="VGF44" s="381"/>
      <c r="VGG44" s="381"/>
      <c r="VGH44" s="381"/>
      <c r="VGI44" s="381"/>
      <c r="VGJ44" s="381"/>
      <c r="VGK44" s="381"/>
      <c r="VGL44" s="381"/>
      <c r="VGM44" s="381"/>
      <c r="VGN44" s="381"/>
      <c r="VGO44" s="381"/>
      <c r="VGP44" s="381"/>
      <c r="VGQ44" s="381"/>
      <c r="VGR44" s="381"/>
      <c r="VGS44" s="381"/>
      <c r="VGT44" s="381"/>
      <c r="VGU44" s="381"/>
      <c r="VGV44" s="381"/>
      <c r="VGW44" s="381"/>
      <c r="VGX44" s="381"/>
      <c r="VGY44" s="381"/>
      <c r="VGZ44" s="381"/>
      <c r="VHA44" s="381"/>
      <c r="VHB44" s="381"/>
      <c r="VHC44" s="381"/>
      <c r="VHD44" s="381"/>
      <c r="VHE44" s="381"/>
      <c r="VHF44" s="381"/>
      <c r="VHG44" s="381"/>
      <c r="VHH44" s="381"/>
      <c r="VHI44" s="381"/>
      <c r="VHJ44" s="381"/>
      <c r="VHK44" s="381"/>
      <c r="VHL44" s="381"/>
      <c r="VHM44" s="381"/>
      <c r="VHN44" s="381"/>
      <c r="VHO44" s="381"/>
      <c r="VHP44" s="381"/>
      <c r="VHQ44" s="381"/>
      <c r="VHR44" s="381"/>
      <c r="VHS44" s="381"/>
      <c r="VHT44" s="381"/>
      <c r="VHU44" s="381"/>
      <c r="VHV44" s="381"/>
      <c r="VHW44" s="381"/>
      <c r="VHX44" s="381"/>
      <c r="VHY44" s="381"/>
      <c r="VHZ44" s="381"/>
      <c r="VIA44" s="381"/>
      <c r="VIB44" s="381"/>
      <c r="VIC44" s="381"/>
      <c r="VID44" s="381"/>
      <c r="VIE44" s="381"/>
      <c r="VIF44" s="381"/>
      <c r="VIG44" s="381"/>
      <c r="VIH44" s="381"/>
      <c r="VII44" s="381"/>
      <c r="VIJ44" s="381"/>
      <c r="VIK44" s="381"/>
      <c r="VIL44" s="381"/>
      <c r="VIM44" s="381"/>
      <c r="VIN44" s="381"/>
      <c r="VIO44" s="381"/>
      <c r="VIP44" s="381"/>
      <c r="VIQ44" s="381"/>
      <c r="VIR44" s="381"/>
      <c r="VIS44" s="381"/>
      <c r="VIT44" s="381"/>
      <c r="VIU44" s="381"/>
      <c r="VIV44" s="381"/>
      <c r="VIW44" s="381"/>
      <c r="VIX44" s="381"/>
      <c r="VIY44" s="381"/>
      <c r="VIZ44" s="381"/>
      <c r="VJA44" s="381"/>
      <c r="VJB44" s="381"/>
      <c r="VJC44" s="381"/>
      <c r="VJD44" s="381"/>
      <c r="VJE44" s="381"/>
      <c r="VJF44" s="381"/>
      <c r="VJG44" s="381"/>
      <c r="VJH44" s="381"/>
      <c r="VJI44" s="381"/>
      <c r="VJJ44" s="381"/>
      <c r="VJK44" s="381"/>
      <c r="VJL44" s="381"/>
      <c r="VJM44" s="381"/>
      <c r="VJN44" s="381"/>
      <c r="VJO44" s="381"/>
      <c r="VJP44" s="381"/>
      <c r="VJQ44" s="381"/>
      <c r="VJR44" s="381"/>
      <c r="VJS44" s="381"/>
      <c r="VJT44" s="381"/>
      <c r="VJU44" s="381"/>
      <c r="VJV44" s="381"/>
      <c r="VJW44" s="381"/>
      <c r="VJX44" s="381"/>
      <c r="VJY44" s="381"/>
      <c r="VJZ44" s="381"/>
      <c r="VKA44" s="381"/>
      <c r="VKB44" s="381"/>
      <c r="VKC44" s="381"/>
      <c r="VKD44" s="381"/>
      <c r="VKE44" s="381"/>
      <c r="VKF44" s="381"/>
      <c r="VKG44" s="381"/>
      <c r="VKH44" s="381"/>
      <c r="VKI44" s="381"/>
      <c r="VKJ44" s="381"/>
      <c r="VKK44" s="381"/>
      <c r="VKL44" s="381"/>
      <c r="VKM44" s="381"/>
      <c r="VKN44" s="381"/>
      <c r="VKO44" s="381"/>
      <c r="VKP44" s="381"/>
      <c r="VKQ44" s="381"/>
      <c r="VKR44" s="381"/>
      <c r="VKS44" s="381"/>
      <c r="VKT44" s="381"/>
      <c r="VKU44" s="381"/>
      <c r="VKV44" s="381"/>
      <c r="VKW44" s="381"/>
      <c r="VKX44" s="381"/>
      <c r="VKY44" s="381"/>
      <c r="VKZ44" s="381"/>
      <c r="VLA44" s="381"/>
      <c r="VLB44" s="381"/>
      <c r="VLC44" s="381"/>
      <c r="VLD44" s="381"/>
      <c r="VLE44" s="381"/>
      <c r="VLF44" s="381"/>
      <c r="VLG44" s="381"/>
      <c r="VLH44" s="381"/>
      <c r="VLI44" s="381"/>
      <c r="VLJ44" s="381"/>
      <c r="VLK44" s="381"/>
      <c r="VLL44" s="381"/>
      <c r="VLM44" s="381"/>
      <c r="VLN44" s="381"/>
      <c r="VLO44" s="381"/>
      <c r="VLP44" s="381"/>
      <c r="VLQ44" s="381"/>
      <c r="VLR44" s="381"/>
      <c r="VLS44" s="381"/>
      <c r="VLT44" s="381"/>
      <c r="VLU44" s="381"/>
      <c r="VLV44" s="381"/>
      <c r="VLW44" s="381"/>
      <c r="VLX44" s="381"/>
      <c r="VLY44" s="381"/>
      <c r="VLZ44" s="381"/>
      <c r="VMA44" s="381"/>
      <c r="VMB44" s="381"/>
      <c r="VMC44" s="381"/>
      <c r="VMD44" s="381"/>
      <c r="VME44" s="381"/>
      <c r="VMF44" s="381"/>
      <c r="VMG44" s="381"/>
      <c r="VMH44" s="381"/>
      <c r="VMI44" s="381"/>
      <c r="VMJ44" s="381"/>
      <c r="VMK44" s="381"/>
      <c r="VML44" s="381"/>
      <c r="VMM44" s="381"/>
      <c r="VMN44" s="381"/>
      <c r="VMO44" s="381"/>
      <c r="VMP44" s="381"/>
      <c r="VMQ44" s="381"/>
      <c r="VMR44" s="381"/>
      <c r="VMS44" s="381"/>
      <c r="VMT44" s="381"/>
      <c r="VMU44" s="381"/>
      <c r="VMV44" s="381"/>
      <c r="VMW44" s="381"/>
      <c r="VMX44" s="381"/>
      <c r="VMY44" s="381"/>
      <c r="VMZ44" s="381"/>
      <c r="VNA44" s="381"/>
      <c r="VNB44" s="381"/>
      <c r="VNC44" s="381"/>
      <c r="VND44" s="381"/>
      <c r="VNE44" s="381"/>
      <c r="VNF44" s="381"/>
      <c r="VNG44" s="381"/>
      <c r="VNH44" s="381"/>
      <c r="VNI44" s="381"/>
      <c r="VNJ44" s="381"/>
      <c r="VNK44" s="381"/>
      <c r="VNL44" s="381"/>
      <c r="VNM44" s="381"/>
      <c r="VNN44" s="381"/>
      <c r="VNO44" s="381"/>
      <c r="VNP44" s="381"/>
      <c r="VNQ44" s="381"/>
      <c r="VNR44" s="381"/>
      <c r="VNS44" s="381"/>
      <c r="VNT44" s="381"/>
      <c r="VNU44" s="381"/>
      <c r="VNV44" s="381"/>
      <c r="VNW44" s="381"/>
      <c r="VNX44" s="381"/>
      <c r="VNY44" s="381"/>
      <c r="VNZ44" s="381"/>
      <c r="VOA44" s="381"/>
      <c r="VOB44" s="381"/>
      <c r="VOC44" s="381"/>
      <c r="VOD44" s="381"/>
      <c r="VOE44" s="381"/>
      <c r="VOF44" s="381"/>
      <c r="VOG44" s="381"/>
      <c r="VOH44" s="381"/>
      <c r="VOI44" s="381"/>
      <c r="VOJ44" s="381"/>
      <c r="VOK44" s="381"/>
      <c r="VOL44" s="381"/>
      <c r="VOM44" s="381"/>
      <c r="VON44" s="381"/>
      <c r="VOO44" s="381"/>
      <c r="VOP44" s="381"/>
      <c r="VOQ44" s="381"/>
      <c r="VOR44" s="381"/>
      <c r="VOS44" s="381"/>
      <c r="VOT44" s="381"/>
      <c r="VOU44" s="381"/>
      <c r="VOV44" s="381"/>
      <c r="VOW44" s="381"/>
      <c r="VOX44" s="381"/>
      <c r="VOY44" s="381"/>
      <c r="VOZ44" s="381"/>
      <c r="VPA44" s="381"/>
      <c r="VPB44" s="381"/>
      <c r="VPC44" s="381"/>
      <c r="VPD44" s="381"/>
      <c r="VPE44" s="381"/>
      <c r="VPF44" s="381"/>
      <c r="VPG44" s="381"/>
      <c r="VPH44" s="381"/>
      <c r="VPI44" s="381"/>
      <c r="VPJ44" s="381"/>
      <c r="VPK44" s="381"/>
      <c r="VPL44" s="381"/>
      <c r="VPM44" s="381"/>
      <c r="VPN44" s="381"/>
      <c r="VPO44" s="381"/>
      <c r="VPP44" s="381"/>
      <c r="VPQ44" s="381"/>
      <c r="VPR44" s="381"/>
      <c r="VPS44" s="381"/>
      <c r="VPT44" s="381"/>
      <c r="VPU44" s="381"/>
      <c r="VPV44" s="381"/>
      <c r="VPW44" s="381"/>
      <c r="VPX44" s="381"/>
      <c r="VPY44" s="381"/>
      <c r="VPZ44" s="381"/>
      <c r="VQA44" s="381"/>
      <c r="VQB44" s="381"/>
      <c r="VQC44" s="381"/>
      <c r="VQD44" s="381"/>
      <c r="VQE44" s="381"/>
      <c r="VQF44" s="381"/>
      <c r="VQG44" s="381"/>
      <c r="VQH44" s="381"/>
      <c r="VQI44" s="381"/>
      <c r="VQJ44" s="381"/>
      <c r="VQK44" s="381"/>
      <c r="VQL44" s="381"/>
      <c r="VQM44" s="381"/>
      <c r="VQN44" s="381"/>
      <c r="VQO44" s="381"/>
      <c r="VQP44" s="381"/>
      <c r="VQQ44" s="381"/>
      <c r="VQR44" s="381"/>
      <c r="VQS44" s="381"/>
      <c r="VQT44" s="381"/>
      <c r="VQU44" s="381"/>
      <c r="VQV44" s="381"/>
      <c r="VQW44" s="381"/>
      <c r="VQX44" s="381"/>
      <c r="VQY44" s="381"/>
      <c r="VQZ44" s="381"/>
      <c r="VRA44" s="381"/>
      <c r="VRB44" s="381"/>
      <c r="VRC44" s="381"/>
      <c r="VRD44" s="381"/>
      <c r="VRE44" s="381"/>
      <c r="VRF44" s="381"/>
      <c r="VRG44" s="381"/>
      <c r="VRH44" s="381"/>
      <c r="VRI44" s="381"/>
      <c r="VRJ44" s="381"/>
      <c r="VRK44" s="381"/>
      <c r="VRL44" s="381"/>
      <c r="VRM44" s="381"/>
      <c r="VRN44" s="381"/>
      <c r="VRO44" s="381"/>
      <c r="VRP44" s="381"/>
      <c r="VRQ44" s="381"/>
      <c r="VRR44" s="381"/>
      <c r="VRS44" s="381"/>
      <c r="VRT44" s="381"/>
      <c r="VRU44" s="381"/>
      <c r="VRV44" s="381"/>
      <c r="VRW44" s="381"/>
      <c r="VRX44" s="381"/>
      <c r="VRY44" s="381"/>
      <c r="VRZ44" s="381"/>
      <c r="VSA44" s="381"/>
      <c r="VSB44" s="381"/>
      <c r="VSC44" s="381"/>
      <c r="VSD44" s="381"/>
      <c r="VSE44" s="381"/>
      <c r="VSF44" s="381"/>
      <c r="VSG44" s="381"/>
      <c r="VSH44" s="381"/>
      <c r="VSI44" s="381"/>
      <c r="VSJ44" s="381"/>
      <c r="VSK44" s="381"/>
      <c r="VSL44" s="381"/>
      <c r="VSM44" s="381"/>
      <c r="VSN44" s="381"/>
      <c r="VSO44" s="381"/>
      <c r="VSP44" s="381"/>
      <c r="VSQ44" s="381"/>
      <c r="VSR44" s="381"/>
      <c r="VSS44" s="381"/>
      <c r="VST44" s="381"/>
      <c r="VSU44" s="381"/>
      <c r="VSV44" s="381"/>
      <c r="VSW44" s="381"/>
      <c r="VSX44" s="381"/>
      <c r="VSY44" s="381"/>
      <c r="VSZ44" s="381"/>
      <c r="VTA44" s="381"/>
      <c r="VTB44" s="381"/>
      <c r="VTC44" s="381"/>
      <c r="VTD44" s="381"/>
      <c r="VTE44" s="381"/>
      <c r="VTF44" s="381"/>
      <c r="VTG44" s="381"/>
      <c r="VTH44" s="381"/>
      <c r="VTI44" s="381"/>
      <c r="VTJ44" s="381"/>
      <c r="VTK44" s="381"/>
      <c r="VTL44" s="381"/>
      <c r="VTM44" s="381"/>
      <c r="VTN44" s="381"/>
      <c r="VTO44" s="381"/>
      <c r="VTP44" s="381"/>
      <c r="VTQ44" s="381"/>
      <c r="VTR44" s="381"/>
      <c r="VTS44" s="381"/>
      <c r="VTT44" s="381"/>
      <c r="VTU44" s="381"/>
      <c r="VTV44" s="381"/>
      <c r="VTW44" s="381"/>
      <c r="VTX44" s="381"/>
      <c r="VTY44" s="381"/>
      <c r="VTZ44" s="381"/>
      <c r="VUA44" s="381"/>
      <c r="VUB44" s="381"/>
      <c r="VUC44" s="381"/>
      <c r="VUD44" s="381"/>
      <c r="VUE44" s="381"/>
      <c r="VUF44" s="381"/>
      <c r="VUG44" s="381"/>
      <c r="VUH44" s="381"/>
      <c r="VUI44" s="381"/>
      <c r="VUJ44" s="381"/>
      <c r="VUK44" s="381"/>
      <c r="VUL44" s="381"/>
      <c r="VUM44" s="381"/>
      <c r="VUN44" s="381"/>
      <c r="VUO44" s="381"/>
      <c r="VUP44" s="381"/>
      <c r="VUQ44" s="381"/>
      <c r="VUR44" s="381"/>
      <c r="VUS44" s="381"/>
      <c r="VUT44" s="381"/>
      <c r="VUU44" s="381"/>
      <c r="VUV44" s="381"/>
      <c r="VUW44" s="381"/>
      <c r="VUX44" s="381"/>
      <c r="VUY44" s="381"/>
      <c r="VUZ44" s="381"/>
      <c r="VVA44" s="381"/>
      <c r="VVB44" s="381"/>
      <c r="VVC44" s="381"/>
      <c r="VVD44" s="381"/>
      <c r="VVE44" s="381"/>
      <c r="VVF44" s="381"/>
      <c r="VVG44" s="381"/>
      <c r="VVH44" s="381"/>
      <c r="VVI44" s="381"/>
      <c r="VVJ44" s="381"/>
      <c r="VVK44" s="381"/>
      <c r="VVL44" s="381"/>
      <c r="VVM44" s="381"/>
      <c r="VVN44" s="381"/>
      <c r="VVO44" s="381"/>
      <c r="VVP44" s="381"/>
      <c r="VVQ44" s="381"/>
      <c r="VVR44" s="381"/>
      <c r="VVS44" s="381"/>
      <c r="VVT44" s="381"/>
      <c r="VVU44" s="381"/>
      <c r="VVV44" s="381"/>
      <c r="VVW44" s="381"/>
      <c r="VVX44" s="381"/>
      <c r="VVY44" s="381"/>
      <c r="VVZ44" s="381"/>
      <c r="VWA44" s="381"/>
      <c r="VWB44" s="381"/>
      <c r="VWC44" s="381"/>
      <c r="VWD44" s="381"/>
      <c r="VWE44" s="381"/>
      <c r="VWF44" s="381"/>
      <c r="VWG44" s="381"/>
      <c r="VWH44" s="381"/>
      <c r="VWI44" s="381"/>
      <c r="VWJ44" s="381"/>
      <c r="VWK44" s="381"/>
      <c r="VWL44" s="381"/>
      <c r="VWM44" s="381"/>
      <c r="VWN44" s="381"/>
      <c r="VWO44" s="381"/>
      <c r="VWP44" s="381"/>
      <c r="VWQ44" s="381"/>
      <c r="VWR44" s="381"/>
      <c r="VWS44" s="381"/>
      <c r="VWT44" s="381"/>
      <c r="VWU44" s="381"/>
      <c r="VWV44" s="381"/>
      <c r="VWW44" s="381"/>
      <c r="VWX44" s="381"/>
      <c r="VWY44" s="381"/>
      <c r="VWZ44" s="381"/>
      <c r="VXA44" s="381"/>
      <c r="VXB44" s="381"/>
      <c r="VXC44" s="381"/>
      <c r="VXD44" s="381"/>
      <c r="VXE44" s="381"/>
      <c r="VXF44" s="381"/>
      <c r="VXG44" s="381"/>
      <c r="VXH44" s="381"/>
      <c r="VXI44" s="381"/>
      <c r="VXJ44" s="381"/>
      <c r="VXK44" s="381"/>
      <c r="VXL44" s="381"/>
      <c r="VXM44" s="381"/>
      <c r="VXN44" s="381"/>
      <c r="VXO44" s="381"/>
      <c r="VXP44" s="381"/>
      <c r="VXQ44" s="381"/>
      <c r="VXR44" s="381"/>
      <c r="VXS44" s="381"/>
      <c r="VXT44" s="381"/>
      <c r="VXU44" s="381"/>
      <c r="VXV44" s="381"/>
      <c r="VXW44" s="381"/>
      <c r="VXX44" s="381"/>
      <c r="VXY44" s="381"/>
      <c r="VXZ44" s="381"/>
      <c r="VYA44" s="381"/>
      <c r="VYB44" s="381"/>
      <c r="VYC44" s="381"/>
      <c r="VYD44" s="381"/>
      <c r="VYE44" s="381"/>
      <c r="VYF44" s="381"/>
      <c r="VYG44" s="381"/>
      <c r="VYH44" s="381"/>
      <c r="VYI44" s="381"/>
      <c r="VYJ44" s="381"/>
      <c r="VYK44" s="381"/>
      <c r="VYL44" s="381"/>
      <c r="VYM44" s="381"/>
      <c r="VYN44" s="381"/>
      <c r="VYO44" s="381"/>
      <c r="VYP44" s="381"/>
      <c r="VYQ44" s="381"/>
      <c r="VYR44" s="381"/>
      <c r="VYS44" s="381"/>
      <c r="VYT44" s="381"/>
      <c r="VYU44" s="381"/>
      <c r="VYV44" s="381"/>
      <c r="VYW44" s="381"/>
      <c r="VYX44" s="381"/>
      <c r="VYY44" s="381"/>
      <c r="VYZ44" s="381"/>
      <c r="VZA44" s="381"/>
      <c r="VZB44" s="381"/>
      <c r="VZC44" s="381"/>
      <c r="VZD44" s="381"/>
      <c r="VZE44" s="381"/>
      <c r="VZF44" s="381"/>
      <c r="VZG44" s="381"/>
      <c r="VZH44" s="381"/>
      <c r="VZI44" s="381"/>
      <c r="VZJ44" s="381"/>
      <c r="VZK44" s="381"/>
      <c r="VZL44" s="381"/>
      <c r="VZM44" s="381"/>
      <c r="VZN44" s="381"/>
      <c r="VZO44" s="381"/>
      <c r="VZP44" s="381"/>
      <c r="VZQ44" s="381"/>
      <c r="VZR44" s="381"/>
      <c r="VZS44" s="381"/>
      <c r="VZT44" s="381"/>
      <c r="VZU44" s="381"/>
      <c r="VZV44" s="381"/>
      <c r="VZW44" s="381"/>
      <c r="VZX44" s="381"/>
      <c r="VZY44" s="381"/>
      <c r="VZZ44" s="381"/>
      <c r="WAA44" s="381"/>
      <c r="WAB44" s="381"/>
      <c r="WAC44" s="381"/>
      <c r="WAD44" s="381"/>
      <c r="WAE44" s="381"/>
      <c r="WAF44" s="381"/>
      <c r="WAG44" s="381"/>
      <c r="WAH44" s="381"/>
      <c r="WAI44" s="381"/>
      <c r="WAJ44" s="381"/>
      <c r="WAK44" s="381"/>
      <c r="WAL44" s="381"/>
      <c r="WAM44" s="381"/>
      <c r="WAN44" s="381"/>
      <c r="WAO44" s="381"/>
      <c r="WAP44" s="381"/>
      <c r="WAQ44" s="381"/>
      <c r="WAR44" s="381"/>
      <c r="WAS44" s="381"/>
      <c r="WAT44" s="381"/>
      <c r="WAU44" s="381"/>
      <c r="WAV44" s="381"/>
      <c r="WAW44" s="381"/>
      <c r="WAX44" s="381"/>
      <c r="WAY44" s="381"/>
      <c r="WAZ44" s="381"/>
      <c r="WBA44" s="381"/>
      <c r="WBB44" s="381"/>
      <c r="WBC44" s="381"/>
      <c r="WBD44" s="381"/>
      <c r="WBE44" s="381"/>
      <c r="WBF44" s="381"/>
      <c r="WBG44" s="381"/>
      <c r="WBH44" s="381"/>
      <c r="WBI44" s="381"/>
      <c r="WBJ44" s="381"/>
      <c r="WBK44" s="381"/>
      <c r="WBL44" s="381"/>
      <c r="WBM44" s="381"/>
      <c r="WBN44" s="381"/>
      <c r="WBO44" s="381"/>
      <c r="WBP44" s="381"/>
      <c r="WBQ44" s="381"/>
      <c r="WBR44" s="381"/>
      <c r="WBS44" s="381"/>
      <c r="WBT44" s="381"/>
      <c r="WBU44" s="381"/>
      <c r="WBV44" s="381"/>
      <c r="WBW44" s="381"/>
      <c r="WBX44" s="381"/>
      <c r="WBY44" s="381"/>
      <c r="WBZ44" s="381"/>
      <c r="WCA44" s="381"/>
      <c r="WCB44" s="381"/>
      <c r="WCC44" s="381"/>
      <c r="WCD44" s="381"/>
      <c r="WCE44" s="381"/>
      <c r="WCF44" s="381"/>
      <c r="WCG44" s="381"/>
      <c r="WCH44" s="381"/>
      <c r="WCI44" s="381"/>
      <c r="WCJ44" s="381"/>
      <c r="WCK44" s="381"/>
      <c r="WCL44" s="381"/>
      <c r="WCM44" s="381"/>
      <c r="WCN44" s="381"/>
      <c r="WCO44" s="381"/>
      <c r="WCP44" s="381"/>
      <c r="WCQ44" s="381"/>
      <c r="WCR44" s="381"/>
      <c r="WCS44" s="381"/>
      <c r="WCT44" s="381"/>
      <c r="WCU44" s="381"/>
      <c r="WCV44" s="381"/>
      <c r="WCW44" s="381"/>
      <c r="WCX44" s="381"/>
      <c r="WCY44" s="381"/>
      <c r="WCZ44" s="381"/>
      <c r="WDA44" s="381"/>
      <c r="WDB44" s="381"/>
      <c r="WDC44" s="381"/>
      <c r="WDD44" s="381"/>
      <c r="WDE44" s="381"/>
      <c r="WDF44" s="381"/>
      <c r="WDG44" s="381"/>
      <c r="WDH44" s="381"/>
      <c r="WDI44" s="381"/>
      <c r="WDJ44" s="381"/>
      <c r="WDK44" s="381"/>
      <c r="WDL44" s="381"/>
      <c r="WDM44" s="381"/>
      <c r="WDN44" s="381"/>
      <c r="WDO44" s="381"/>
      <c r="WDP44" s="381"/>
      <c r="WDQ44" s="381"/>
      <c r="WDR44" s="381"/>
      <c r="WDS44" s="381"/>
      <c r="WDT44" s="381"/>
      <c r="WDU44" s="381"/>
      <c r="WDV44" s="381"/>
      <c r="WDW44" s="381"/>
      <c r="WDX44" s="381"/>
      <c r="WDY44" s="381"/>
      <c r="WDZ44" s="381"/>
      <c r="WEA44" s="381"/>
      <c r="WEB44" s="381"/>
      <c r="WEC44" s="381"/>
      <c r="WED44" s="381"/>
      <c r="WEE44" s="381"/>
      <c r="WEF44" s="381"/>
      <c r="WEG44" s="381"/>
      <c r="WEH44" s="381"/>
      <c r="WEI44" s="381"/>
      <c r="WEJ44" s="381"/>
      <c r="WEK44" s="381"/>
      <c r="WEL44" s="381"/>
      <c r="WEM44" s="381"/>
      <c r="WEN44" s="381"/>
      <c r="WEO44" s="381"/>
      <c r="WEP44" s="381"/>
      <c r="WEQ44" s="381"/>
      <c r="WER44" s="381"/>
      <c r="WES44" s="381"/>
      <c r="WET44" s="381"/>
      <c r="WEU44" s="381"/>
      <c r="WEV44" s="381"/>
      <c r="WEW44" s="381"/>
      <c r="WEX44" s="381"/>
      <c r="WEY44" s="381"/>
      <c r="WEZ44" s="381"/>
      <c r="WFA44" s="381"/>
      <c r="WFB44" s="381"/>
      <c r="WFC44" s="381"/>
      <c r="WFD44" s="381"/>
      <c r="WFE44" s="381"/>
      <c r="WFF44" s="381"/>
      <c r="WFG44" s="381"/>
      <c r="WFH44" s="381"/>
      <c r="WFI44" s="381"/>
      <c r="WFJ44" s="381"/>
      <c r="WFK44" s="381"/>
      <c r="WFL44" s="381"/>
      <c r="WFM44" s="381"/>
      <c r="WFN44" s="381"/>
      <c r="WFO44" s="381"/>
      <c r="WFP44" s="381"/>
      <c r="WFQ44" s="381"/>
      <c r="WFR44" s="381"/>
      <c r="WFS44" s="381"/>
      <c r="WFT44" s="381"/>
      <c r="WFU44" s="381"/>
      <c r="WFV44" s="381"/>
      <c r="WFW44" s="381"/>
      <c r="WFX44" s="381"/>
      <c r="WFY44" s="381"/>
      <c r="WFZ44" s="381"/>
      <c r="WGA44" s="381"/>
      <c r="WGB44" s="381"/>
      <c r="WGC44" s="381"/>
      <c r="WGD44" s="381"/>
      <c r="WGE44" s="381"/>
      <c r="WGF44" s="381"/>
      <c r="WGG44" s="381"/>
      <c r="WGH44" s="381"/>
      <c r="WGI44" s="381"/>
      <c r="WGJ44" s="381"/>
      <c r="WGK44" s="381"/>
      <c r="WGL44" s="381"/>
      <c r="WGM44" s="381"/>
      <c r="WGN44" s="381"/>
      <c r="WGO44" s="381"/>
      <c r="WGP44" s="381"/>
      <c r="WGQ44" s="381"/>
      <c r="WGR44" s="381"/>
      <c r="WGS44" s="381"/>
      <c r="WGT44" s="381"/>
      <c r="WGU44" s="381"/>
      <c r="WGV44" s="381"/>
      <c r="WGW44" s="381"/>
      <c r="WGX44" s="381"/>
      <c r="WGY44" s="381"/>
      <c r="WGZ44" s="381"/>
      <c r="WHA44" s="381"/>
      <c r="WHB44" s="381"/>
      <c r="WHC44" s="381"/>
      <c r="WHD44" s="381"/>
      <c r="WHE44" s="381"/>
      <c r="WHF44" s="381"/>
      <c r="WHG44" s="381"/>
      <c r="WHH44" s="381"/>
      <c r="WHI44" s="381"/>
      <c r="WHJ44" s="381"/>
      <c r="WHK44" s="381"/>
      <c r="WHL44" s="381"/>
      <c r="WHM44" s="381"/>
      <c r="WHN44" s="381"/>
      <c r="WHO44" s="381"/>
      <c r="WHP44" s="381"/>
      <c r="WHQ44" s="381"/>
      <c r="WHR44" s="381"/>
      <c r="WHS44" s="381"/>
      <c r="WHT44" s="381"/>
      <c r="WHU44" s="381"/>
      <c r="WHV44" s="381"/>
      <c r="WHW44" s="381"/>
      <c r="WHX44" s="381"/>
      <c r="WHY44" s="381"/>
      <c r="WHZ44" s="381"/>
      <c r="WIA44" s="381"/>
      <c r="WIB44" s="381"/>
      <c r="WIC44" s="381"/>
      <c r="WID44" s="381"/>
      <c r="WIE44" s="381"/>
      <c r="WIF44" s="381"/>
      <c r="WIG44" s="381"/>
      <c r="WIH44" s="381"/>
      <c r="WII44" s="381"/>
      <c r="WIJ44" s="381"/>
      <c r="WIK44" s="381"/>
      <c r="WIL44" s="381"/>
      <c r="WIM44" s="381"/>
      <c r="WIN44" s="381"/>
      <c r="WIO44" s="381"/>
      <c r="WIP44" s="381"/>
      <c r="WIQ44" s="381"/>
      <c r="WIR44" s="381"/>
      <c r="WIS44" s="381"/>
      <c r="WIT44" s="381"/>
      <c r="WIU44" s="381"/>
      <c r="WIV44" s="381"/>
      <c r="WIW44" s="381"/>
      <c r="WIX44" s="381"/>
      <c r="WIY44" s="381"/>
      <c r="WIZ44" s="381"/>
      <c r="WJA44" s="381"/>
      <c r="WJB44" s="381"/>
      <c r="WJC44" s="381"/>
      <c r="WJD44" s="381"/>
      <c r="WJE44" s="381"/>
      <c r="WJF44" s="381"/>
      <c r="WJG44" s="381"/>
      <c r="WJH44" s="381"/>
      <c r="WJI44" s="381"/>
      <c r="WJJ44" s="381"/>
      <c r="WJK44" s="381"/>
      <c r="WJL44" s="381"/>
      <c r="WJM44" s="381"/>
      <c r="WJN44" s="381"/>
      <c r="WJO44" s="381"/>
      <c r="WJP44" s="381"/>
      <c r="WJQ44" s="381"/>
      <c r="WJR44" s="381"/>
      <c r="WJS44" s="381"/>
      <c r="WJT44" s="381"/>
      <c r="WJU44" s="381"/>
      <c r="WJV44" s="381"/>
      <c r="WJW44" s="381"/>
      <c r="WJX44" s="381"/>
      <c r="WJY44" s="381"/>
      <c r="WJZ44" s="381"/>
      <c r="WKA44" s="381"/>
      <c r="WKB44" s="381"/>
      <c r="WKC44" s="381"/>
      <c r="WKD44" s="381"/>
      <c r="WKE44" s="381"/>
      <c r="WKF44" s="381"/>
      <c r="WKG44" s="381"/>
      <c r="WKH44" s="381"/>
      <c r="WKI44" s="381"/>
      <c r="WKJ44" s="381"/>
      <c r="WKK44" s="381"/>
      <c r="WKL44" s="381"/>
      <c r="WKM44" s="381"/>
      <c r="WKN44" s="381"/>
      <c r="WKO44" s="381"/>
      <c r="WKP44" s="381"/>
      <c r="WKQ44" s="381"/>
      <c r="WKR44" s="381"/>
      <c r="WKS44" s="381"/>
      <c r="WKT44" s="381"/>
      <c r="WKU44" s="381"/>
      <c r="WKV44" s="381"/>
      <c r="WKW44" s="381"/>
      <c r="WKX44" s="381"/>
      <c r="WKY44" s="381"/>
      <c r="WKZ44" s="381"/>
      <c r="WLA44" s="381"/>
      <c r="WLB44" s="381"/>
      <c r="WLC44" s="381"/>
      <c r="WLD44" s="381"/>
      <c r="WLE44" s="381"/>
      <c r="WLF44" s="381"/>
      <c r="WLG44" s="381"/>
      <c r="WLH44" s="381"/>
      <c r="WLI44" s="381"/>
      <c r="WLJ44" s="381"/>
      <c r="WLK44" s="381"/>
      <c r="WLL44" s="381"/>
      <c r="WLM44" s="381"/>
      <c r="WLN44" s="381"/>
      <c r="WLO44" s="381"/>
      <c r="WLP44" s="381"/>
      <c r="WLQ44" s="381"/>
      <c r="WLR44" s="381"/>
      <c r="WLS44" s="381"/>
      <c r="WLT44" s="381"/>
      <c r="WLU44" s="381"/>
      <c r="WLV44" s="381"/>
      <c r="WLW44" s="381"/>
      <c r="WLX44" s="381"/>
      <c r="WLY44" s="381"/>
      <c r="WLZ44" s="381"/>
      <c r="WMA44" s="381"/>
      <c r="WMB44" s="381"/>
      <c r="WMC44" s="381"/>
      <c r="WMD44" s="381"/>
      <c r="WME44" s="381"/>
      <c r="WMF44" s="381"/>
      <c r="WMG44" s="381"/>
      <c r="WMH44" s="381"/>
      <c r="WMI44" s="381"/>
      <c r="WMJ44" s="381"/>
      <c r="WMK44" s="381"/>
      <c r="WML44" s="381"/>
      <c r="WMM44" s="381"/>
      <c r="WMN44" s="381"/>
      <c r="WMO44" s="381"/>
      <c r="WMP44" s="381"/>
      <c r="WMQ44" s="381"/>
      <c r="WMR44" s="381"/>
      <c r="WMS44" s="381"/>
      <c r="WMT44" s="381"/>
      <c r="WMU44" s="381"/>
      <c r="WMV44" s="381"/>
      <c r="WMW44" s="381"/>
      <c r="WMX44" s="381"/>
      <c r="WMY44" s="381"/>
      <c r="WMZ44" s="381"/>
      <c r="WNA44" s="381"/>
      <c r="WNB44" s="381"/>
      <c r="WNC44" s="381"/>
      <c r="WND44" s="381"/>
      <c r="WNE44" s="381"/>
      <c r="WNF44" s="381"/>
      <c r="WNG44" s="381"/>
      <c r="WNH44" s="381"/>
      <c r="WNI44" s="381"/>
      <c r="WNJ44" s="381"/>
      <c r="WNK44" s="381"/>
      <c r="WNL44" s="381"/>
      <c r="WNM44" s="381"/>
      <c r="WNN44" s="381"/>
      <c r="WNO44" s="381"/>
      <c r="WNP44" s="381"/>
      <c r="WNQ44" s="381"/>
      <c r="WNR44" s="381"/>
      <c r="WNS44" s="381"/>
      <c r="WNT44" s="381"/>
      <c r="WNU44" s="381"/>
      <c r="WNV44" s="381"/>
      <c r="WNW44" s="381"/>
      <c r="WNX44" s="381"/>
      <c r="WNY44" s="381"/>
      <c r="WNZ44" s="381"/>
      <c r="WOA44" s="381"/>
      <c r="WOB44" s="381"/>
      <c r="WOC44" s="381"/>
      <c r="WOD44" s="381"/>
      <c r="WOE44" s="381"/>
      <c r="WOF44" s="381"/>
      <c r="WOG44" s="381"/>
      <c r="WOH44" s="381"/>
      <c r="WOI44" s="381"/>
      <c r="WOJ44" s="381"/>
      <c r="WOK44" s="381"/>
      <c r="WOL44" s="381"/>
      <c r="WOM44" s="381"/>
      <c r="WON44" s="381"/>
      <c r="WOO44" s="381"/>
      <c r="WOP44" s="381"/>
      <c r="WOQ44" s="381"/>
      <c r="WOR44" s="381"/>
      <c r="WOS44" s="381"/>
      <c r="WOT44" s="381"/>
      <c r="WOU44" s="381"/>
      <c r="WOV44" s="381"/>
      <c r="WOW44" s="381"/>
      <c r="WOX44" s="381"/>
      <c r="WOY44" s="381"/>
      <c r="WOZ44" s="381"/>
      <c r="WPA44" s="381"/>
      <c r="WPB44" s="381"/>
      <c r="WPC44" s="381"/>
      <c r="WPD44" s="381"/>
      <c r="WPE44" s="381"/>
      <c r="WPF44" s="381"/>
      <c r="WPG44" s="381"/>
      <c r="WPH44" s="381"/>
      <c r="WPI44" s="381"/>
      <c r="WPJ44" s="381"/>
      <c r="WPK44" s="381"/>
      <c r="WPL44" s="381"/>
      <c r="WPM44" s="381"/>
      <c r="WPN44" s="381"/>
      <c r="WPO44" s="381"/>
      <c r="WPP44" s="381"/>
      <c r="WPQ44" s="381"/>
      <c r="WPR44" s="381"/>
      <c r="WPS44" s="381"/>
      <c r="WPT44" s="381"/>
      <c r="WPU44" s="381"/>
      <c r="WPV44" s="381"/>
      <c r="WPW44" s="381"/>
      <c r="WPX44" s="381"/>
      <c r="WPY44" s="381"/>
      <c r="WPZ44" s="381"/>
      <c r="WQA44" s="381"/>
      <c r="WQB44" s="381"/>
      <c r="WQC44" s="381"/>
      <c r="WQD44" s="381"/>
      <c r="WQE44" s="381"/>
      <c r="WQF44" s="381"/>
      <c r="WQG44" s="381"/>
      <c r="WQH44" s="381"/>
      <c r="WQI44" s="381"/>
      <c r="WQJ44" s="381"/>
      <c r="WQK44" s="381"/>
      <c r="WQL44" s="381"/>
      <c r="WQM44" s="381"/>
      <c r="WQN44" s="381"/>
      <c r="WQO44" s="381"/>
      <c r="WQP44" s="381"/>
      <c r="WQQ44" s="381"/>
      <c r="WQR44" s="381"/>
      <c r="WQS44" s="381"/>
      <c r="WQT44" s="381"/>
      <c r="WQU44" s="381"/>
      <c r="WQV44" s="381"/>
      <c r="WQW44" s="381"/>
      <c r="WQX44" s="381"/>
      <c r="WQY44" s="381"/>
      <c r="WQZ44" s="381"/>
      <c r="WRA44" s="381"/>
      <c r="WRB44" s="381"/>
      <c r="WRC44" s="381"/>
      <c r="WRD44" s="381"/>
      <c r="WRE44" s="381"/>
      <c r="WRF44" s="381"/>
      <c r="WRG44" s="381"/>
      <c r="WRH44" s="381"/>
      <c r="WRI44" s="381"/>
      <c r="WRJ44" s="381"/>
      <c r="WRK44" s="381"/>
      <c r="WRL44" s="381"/>
      <c r="WRM44" s="381"/>
      <c r="WRN44" s="381"/>
      <c r="WRO44" s="381"/>
      <c r="WRP44" s="381"/>
      <c r="WRQ44" s="381"/>
      <c r="WRR44" s="381"/>
      <c r="WRS44" s="381"/>
      <c r="WRT44" s="381"/>
      <c r="WRU44" s="381"/>
      <c r="WRV44" s="381"/>
      <c r="WRW44" s="381"/>
      <c r="WRX44" s="381"/>
      <c r="WRY44" s="381"/>
      <c r="WRZ44" s="381"/>
      <c r="WSA44" s="381"/>
      <c r="WSB44" s="381"/>
      <c r="WSC44" s="381"/>
      <c r="WSD44" s="381"/>
      <c r="WSE44" s="381"/>
      <c r="WSF44" s="381"/>
      <c r="WSG44" s="381"/>
      <c r="WSH44" s="381"/>
      <c r="WSI44" s="381"/>
      <c r="WSJ44" s="381"/>
      <c r="WSK44" s="381"/>
      <c r="WSL44" s="381"/>
      <c r="WSM44" s="381"/>
      <c r="WSN44" s="381"/>
      <c r="WSO44" s="381"/>
      <c r="WSP44" s="381"/>
      <c r="WSQ44" s="381"/>
      <c r="WSR44" s="381"/>
      <c r="WSS44" s="381"/>
      <c r="WST44" s="381"/>
      <c r="WSU44" s="381"/>
      <c r="WSV44" s="381"/>
      <c r="WSW44" s="381"/>
      <c r="WSX44" s="381"/>
      <c r="WSY44" s="381"/>
      <c r="WSZ44" s="381"/>
      <c r="WTA44" s="381"/>
      <c r="WTB44" s="381"/>
      <c r="WTC44" s="381"/>
      <c r="WTD44" s="381"/>
      <c r="WTE44" s="381"/>
      <c r="WTF44" s="381"/>
      <c r="WTG44" s="381"/>
      <c r="WTH44" s="381"/>
      <c r="WTI44" s="381"/>
      <c r="WTJ44" s="381"/>
      <c r="WTK44" s="381"/>
      <c r="WTL44" s="381"/>
      <c r="WTM44" s="381"/>
      <c r="WTN44" s="381"/>
      <c r="WTO44" s="381"/>
      <c r="WTP44" s="381"/>
      <c r="WTQ44" s="381"/>
      <c r="WTR44" s="381"/>
      <c r="WTS44" s="381"/>
      <c r="WTT44" s="381"/>
      <c r="WTU44" s="381"/>
      <c r="WTV44" s="381"/>
      <c r="WTW44" s="381"/>
      <c r="WTX44" s="381"/>
      <c r="WTY44" s="381"/>
      <c r="WTZ44" s="381"/>
      <c r="WUA44" s="381"/>
      <c r="WUB44" s="381"/>
      <c r="WUC44" s="381"/>
      <c r="WUD44" s="381"/>
      <c r="WUE44" s="381"/>
      <c r="WUF44" s="381"/>
      <c r="WUG44" s="381"/>
      <c r="WUH44" s="381"/>
      <c r="WUI44" s="381"/>
      <c r="WUJ44" s="381"/>
      <c r="WUK44" s="381"/>
      <c r="WUL44" s="381"/>
      <c r="WUM44" s="381"/>
      <c r="WUN44" s="381"/>
      <c r="WUO44" s="381"/>
      <c r="WUP44" s="381"/>
      <c r="WUQ44" s="381"/>
      <c r="WUR44" s="381"/>
      <c r="WUS44" s="381"/>
      <c r="WUT44" s="381"/>
      <c r="WUU44" s="381"/>
      <c r="WUV44" s="381"/>
      <c r="WUW44" s="381"/>
      <c r="WUX44" s="381"/>
      <c r="WUY44" s="381"/>
      <c r="WUZ44" s="381"/>
      <c r="WVA44" s="381"/>
      <c r="WVB44" s="381"/>
      <c r="WVC44" s="381"/>
      <c r="WVD44" s="381"/>
      <c r="WVE44" s="381"/>
      <c r="WVF44" s="381"/>
      <c r="WVG44" s="381"/>
      <c r="WVH44" s="381"/>
      <c r="WVI44" s="381"/>
      <c r="WVJ44" s="381"/>
      <c r="WVK44" s="381"/>
      <c r="WVL44" s="381"/>
      <c r="WVM44" s="381"/>
      <c r="WVN44" s="381"/>
      <c r="WVO44" s="381"/>
      <c r="WVP44" s="381"/>
      <c r="WVQ44" s="381"/>
      <c r="WVR44" s="381"/>
      <c r="WVS44" s="381"/>
      <c r="WVT44" s="381"/>
      <c r="WVU44" s="381"/>
      <c r="WVV44" s="381"/>
      <c r="WVW44" s="381"/>
      <c r="WVX44" s="381"/>
      <c r="WVY44" s="381"/>
      <c r="WVZ44" s="381"/>
      <c r="WWA44" s="381"/>
      <c r="WWB44" s="381"/>
      <c r="WWC44" s="381"/>
      <c r="WWD44" s="381"/>
      <c r="WWE44" s="381"/>
      <c r="WWF44" s="381"/>
      <c r="WWG44" s="381"/>
      <c r="WWH44" s="381"/>
      <c r="WWI44" s="381"/>
      <c r="WWJ44" s="381"/>
      <c r="WWK44" s="381"/>
      <c r="WWL44" s="381"/>
      <c r="WWM44" s="381"/>
      <c r="WWN44" s="381"/>
      <c r="WWO44" s="381"/>
      <c r="WWP44" s="381"/>
      <c r="WWQ44" s="381"/>
      <c r="WWR44" s="381"/>
      <c r="WWS44" s="381"/>
      <c r="WWT44" s="381"/>
      <c r="WWU44" s="381"/>
      <c r="WWV44" s="381"/>
      <c r="WWW44" s="381"/>
      <c r="WWX44" s="381"/>
      <c r="WWY44" s="381"/>
      <c r="WWZ44" s="381"/>
      <c r="WXA44" s="381"/>
      <c r="WXB44" s="381"/>
      <c r="WXC44" s="381"/>
      <c r="WXD44" s="381"/>
      <c r="WXE44" s="381"/>
      <c r="WXF44" s="381"/>
      <c r="WXG44" s="381"/>
      <c r="WXH44" s="381"/>
      <c r="WXI44" s="381"/>
      <c r="WXJ44" s="381"/>
      <c r="WXK44" s="381"/>
      <c r="WXL44" s="381"/>
      <c r="WXM44" s="381"/>
      <c r="WXN44" s="381"/>
      <c r="WXO44" s="381"/>
      <c r="WXP44" s="381"/>
      <c r="WXQ44" s="381"/>
      <c r="WXR44" s="381"/>
      <c r="WXS44" s="381"/>
      <c r="WXT44" s="381"/>
      <c r="WXU44" s="381"/>
      <c r="WXV44" s="381"/>
      <c r="WXW44" s="381"/>
      <c r="WXX44" s="381"/>
      <c r="WXY44" s="381"/>
      <c r="WXZ44" s="381"/>
      <c r="WYA44" s="381"/>
      <c r="WYB44" s="381"/>
      <c r="WYC44" s="381"/>
      <c r="WYD44" s="381"/>
      <c r="WYE44" s="381"/>
      <c r="WYF44" s="381"/>
      <c r="WYG44" s="381"/>
      <c r="WYH44" s="381"/>
      <c r="WYI44" s="381"/>
      <c r="WYJ44" s="381"/>
      <c r="WYK44" s="381"/>
      <c r="WYL44" s="381"/>
      <c r="WYM44" s="381"/>
      <c r="WYN44" s="381"/>
      <c r="WYO44" s="381"/>
      <c r="WYP44" s="381"/>
      <c r="WYQ44" s="381"/>
      <c r="WYR44" s="381"/>
      <c r="WYS44" s="381"/>
      <c r="WYT44" s="381"/>
      <c r="WYU44" s="381"/>
      <c r="WYV44" s="381"/>
      <c r="WYW44" s="381"/>
      <c r="WYX44" s="381"/>
      <c r="WYY44" s="381"/>
      <c r="WYZ44" s="381"/>
      <c r="WZA44" s="381"/>
      <c r="WZB44" s="381"/>
      <c r="WZC44" s="381"/>
      <c r="WZD44" s="381"/>
      <c r="WZE44" s="381"/>
      <c r="WZF44" s="381"/>
      <c r="WZG44" s="381"/>
      <c r="WZH44" s="381"/>
      <c r="WZI44" s="381"/>
      <c r="WZJ44" s="381"/>
      <c r="WZK44" s="381"/>
      <c r="WZL44" s="381"/>
      <c r="WZM44" s="381"/>
      <c r="WZN44" s="381"/>
      <c r="WZO44" s="381"/>
      <c r="WZP44" s="381"/>
      <c r="WZQ44" s="381"/>
      <c r="WZR44" s="381"/>
      <c r="WZS44" s="381"/>
      <c r="WZT44" s="381"/>
      <c r="WZU44" s="381"/>
      <c r="WZV44" s="381"/>
      <c r="WZW44" s="381"/>
      <c r="WZX44" s="381"/>
      <c r="WZY44" s="381"/>
      <c r="WZZ44" s="381"/>
      <c r="XAA44" s="381"/>
      <c r="XAB44" s="381"/>
      <c r="XAC44" s="381"/>
      <c r="XAD44" s="381"/>
      <c r="XAE44" s="381"/>
      <c r="XAF44" s="381"/>
      <c r="XAG44" s="381"/>
      <c r="XAH44" s="381"/>
      <c r="XAI44" s="381"/>
      <c r="XAJ44" s="381"/>
      <c r="XAK44" s="381"/>
      <c r="XAL44" s="381"/>
      <c r="XAM44" s="381"/>
      <c r="XAN44" s="381"/>
      <c r="XAO44" s="381"/>
      <c r="XAP44" s="381"/>
      <c r="XAQ44" s="381"/>
      <c r="XAR44" s="381"/>
      <c r="XAS44" s="381"/>
      <c r="XAT44" s="381"/>
      <c r="XAU44" s="381"/>
      <c r="XAV44" s="381"/>
      <c r="XAW44" s="381"/>
      <c r="XAX44" s="381"/>
      <c r="XAY44" s="381"/>
      <c r="XAZ44" s="381"/>
      <c r="XBA44" s="381"/>
      <c r="XBB44" s="381"/>
      <c r="XBC44" s="381"/>
      <c r="XBD44" s="381"/>
      <c r="XBE44" s="381"/>
      <c r="XBF44" s="381"/>
      <c r="XBG44" s="381"/>
      <c r="XBH44" s="381"/>
      <c r="XBI44" s="381"/>
      <c r="XBJ44" s="381"/>
      <c r="XBK44" s="381"/>
      <c r="XBL44" s="381"/>
      <c r="XBM44" s="381"/>
      <c r="XBN44" s="381"/>
      <c r="XBO44" s="381"/>
      <c r="XBP44" s="381"/>
      <c r="XBQ44" s="381"/>
      <c r="XBR44" s="381"/>
      <c r="XBS44" s="381"/>
      <c r="XBT44" s="381"/>
      <c r="XBU44" s="381"/>
      <c r="XBV44" s="381"/>
      <c r="XBW44" s="381"/>
      <c r="XBX44" s="381"/>
      <c r="XBY44" s="381"/>
      <c r="XBZ44" s="381"/>
      <c r="XCA44" s="381"/>
      <c r="XCB44" s="381"/>
      <c r="XCC44" s="381"/>
      <c r="XCD44" s="381"/>
      <c r="XCE44" s="381"/>
      <c r="XCF44" s="381"/>
      <c r="XCG44" s="381"/>
      <c r="XCH44" s="381"/>
      <c r="XCI44" s="381"/>
      <c r="XCJ44" s="381"/>
      <c r="XCK44" s="381"/>
      <c r="XCL44" s="381"/>
      <c r="XCM44" s="381"/>
      <c r="XCN44" s="381"/>
      <c r="XCO44" s="381"/>
      <c r="XCP44" s="381"/>
      <c r="XCQ44" s="381"/>
      <c r="XCR44" s="381"/>
      <c r="XCS44" s="381"/>
      <c r="XCT44" s="381"/>
      <c r="XCU44" s="381"/>
      <c r="XCV44" s="381"/>
      <c r="XCW44" s="381"/>
      <c r="XCX44" s="381"/>
      <c r="XCY44" s="381"/>
      <c r="XCZ44" s="381"/>
      <c r="XDA44" s="381"/>
      <c r="XDB44" s="381"/>
      <c r="XDC44" s="381"/>
      <c r="XDD44" s="381"/>
      <c r="XDE44" s="381"/>
      <c r="XDF44" s="381"/>
      <c r="XDG44" s="381"/>
      <c r="XDH44" s="381"/>
      <c r="XDI44" s="381"/>
      <c r="XDJ44" s="381"/>
      <c r="XDK44" s="381"/>
      <c r="XDL44" s="381"/>
      <c r="XDM44" s="381"/>
      <c r="XDN44" s="381"/>
      <c r="XDO44" s="381"/>
      <c r="XDP44" s="381"/>
      <c r="XDQ44" s="381"/>
      <c r="XDR44" s="381"/>
      <c r="XDS44" s="381"/>
      <c r="XDT44" s="381"/>
      <c r="XDU44" s="381"/>
      <c r="XDV44" s="381"/>
      <c r="XDW44" s="381"/>
      <c r="XDX44" s="381"/>
      <c r="XDY44" s="381"/>
      <c r="XDZ44" s="381"/>
      <c r="XEA44" s="381"/>
      <c r="XEB44" s="381"/>
      <c r="XEC44" s="381"/>
      <c r="XED44" s="381"/>
      <c r="XEE44" s="381"/>
      <c r="XEF44" s="381"/>
      <c r="XEG44" s="381"/>
      <c r="XEH44" s="381"/>
      <c r="XEI44" s="381"/>
      <c r="XEJ44" s="381"/>
      <c r="XEK44" s="381"/>
      <c r="XEL44" s="381"/>
      <c r="XEM44" s="381"/>
      <c r="XEN44" s="381"/>
      <c r="XEO44" s="381"/>
      <c r="XEP44" s="381"/>
      <c r="XEQ44" s="381"/>
      <c r="XER44" s="381"/>
      <c r="XES44" s="381"/>
      <c r="XET44" s="381"/>
      <c r="XEU44" s="381"/>
      <c r="XEV44" s="381"/>
      <c r="XEW44" s="381"/>
      <c r="XEX44" s="381"/>
      <c r="XEY44" s="381"/>
      <c r="XEZ44" s="381"/>
      <c r="XFA44" s="381"/>
      <c r="XFB44" s="381"/>
      <c r="XFC44" s="381"/>
      <c r="XFD44" s="381"/>
    </row>
    <row r="45" spans="1:16384" ht="14.25" customHeight="1"/>
    <row r="46" spans="1:16384" ht="14.25" customHeight="1"/>
    <row r="47" spans="1:16384" ht="14.25" customHeight="1"/>
    <row r="48" spans="1:16384" ht="14.25" customHeight="1"/>
    <row r="49" ht="14.25" customHeight="1"/>
    <row r="50" ht="14.25" customHeight="1"/>
    <row r="51" ht="14.25" customHeight="1"/>
  </sheetData>
  <sheetProtection password="DC2B" sheet="1" objects="1" scenarios="1" selectLockedCells="1"/>
  <mergeCells count="60">
    <mergeCell ref="E42:L42"/>
    <mergeCell ref="D13:D14"/>
    <mergeCell ref="E40:F40"/>
    <mergeCell ref="G40:H40"/>
    <mergeCell ref="I40:J40"/>
    <mergeCell ref="K40:L40"/>
    <mergeCell ref="E41:F41"/>
    <mergeCell ref="G41:H41"/>
    <mergeCell ref="I41:J41"/>
    <mergeCell ref="K41:L41"/>
    <mergeCell ref="E37:L37"/>
    <mergeCell ref="D38:L38"/>
    <mergeCell ref="E39:F39"/>
    <mergeCell ref="G39:H39"/>
    <mergeCell ref="I39:J39"/>
    <mergeCell ref="G35:H35"/>
    <mergeCell ref="I35:J35"/>
    <mergeCell ref="K35:L35"/>
    <mergeCell ref="E36:F36"/>
    <mergeCell ref="G36:H36"/>
    <mergeCell ref="I36:J36"/>
    <mergeCell ref="K36:L36"/>
    <mergeCell ref="E28:L28"/>
    <mergeCell ref="C29:L29"/>
    <mergeCell ref="C32:C42"/>
    <mergeCell ref="D32:L32"/>
    <mergeCell ref="D33:L33"/>
    <mergeCell ref="E34:F34"/>
    <mergeCell ref="G34:H34"/>
    <mergeCell ref="I34:J34"/>
    <mergeCell ref="K34:L34"/>
    <mergeCell ref="E35:F35"/>
    <mergeCell ref="C25:C28"/>
    <mergeCell ref="E25:F25"/>
    <mergeCell ref="G25:H25"/>
    <mergeCell ref="I25:J25"/>
    <mergeCell ref="K25:L25"/>
    <mergeCell ref="K39:L39"/>
    <mergeCell ref="E26:F26"/>
    <mergeCell ref="G26:H26"/>
    <mergeCell ref="I26:J26"/>
    <mergeCell ref="K26:L26"/>
    <mergeCell ref="U26:V26"/>
    <mergeCell ref="E27:F27"/>
    <mergeCell ref="G27:H27"/>
    <mergeCell ref="I27:J27"/>
    <mergeCell ref="K27:L27"/>
    <mergeCell ref="U27:V27"/>
    <mergeCell ref="C4:C16"/>
    <mergeCell ref="D4:L4"/>
    <mergeCell ref="Q4:Q16"/>
    <mergeCell ref="C17:C24"/>
    <mergeCell ref="D17:L17"/>
    <mergeCell ref="Q17:Q24"/>
    <mergeCell ref="C1:L1"/>
    <mergeCell ref="C2:D3"/>
    <mergeCell ref="E2:F2"/>
    <mergeCell ref="G2:H2"/>
    <mergeCell ref="I2:J2"/>
    <mergeCell ref="K2:L2"/>
  </mergeCells>
  <conditionalFormatting sqref="F5:F12 F14:F16 F18:F24">
    <cfRule type="expression" dxfId="139" priority="47" stopIfTrue="1">
      <formula>NOT(ISBLANK(E5))</formula>
    </cfRule>
    <cfRule type="expression" dxfId="138" priority="48" stopIfTrue="1">
      <formula>ISBLANK(E5)</formula>
    </cfRule>
  </conditionalFormatting>
  <conditionalFormatting sqref="H5:H12">
    <cfRule type="expression" dxfId="137" priority="45" stopIfTrue="1">
      <formula>NOT(ISBLANK(G5))</formula>
    </cfRule>
    <cfRule type="expression" dxfId="136" priority="46" stopIfTrue="1">
      <formula>ISBLANK(G5)</formula>
    </cfRule>
  </conditionalFormatting>
  <conditionalFormatting sqref="J5:J12">
    <cfRule type="expression" dxfId="135" priority="43" stopIfTrue="1">
      <formula>NOT(ISBLANK(I5))</formula>
    </cfRule>
    <cfRule type="expression" dxfId="134" priority="44" stopIfTrue="1">
      <formula>ISBLANK(I5)</formula>
    </cfRule>
  </conditionalFormatting>
  <conditionalFormatting sqref="L5:L12">
    <cfRule type="expression" dxfId="133" priority="41" stopIfTrue="1">
      <formula>NOT(ISBLANK(K5))</formula>
    </cfRule>
    <cfRule type="expression" dxfId="132" priority="42" stopIfTrue="1">
      <formula>ISBLANK(K5)</formula>
    </cfRule>
  </conditionalFormatting>
  <conditionalFormatting sqref="H14:H16">
    <cfRule type="expression" dxfId="131" priority="39" stopIfTrue="1">
      <formula>NOT(ISBLANK(G14))</formula>
    </cfRule>
    <cfRule type="expression" dxfId="130" priority="40" stopIfTrue="1">
      <formula>ISBLANK(G14)</formula>
    </cfRule>
  </conditionalFormatting>
  <conditionalFormatting sqref="J14:J16">
    <cfRule type="expression" dxfId="129" priority="37" stopIfTrue="1">
      <formula>NOT(ISBLANK(I14))</formula>
    </cfRule>
    <cfRule type="expression" dxfId="128" priority="38" stopIfTrue="1">
      <formula>ISBLANK(I14)</formula>
    </cfRule>
  </conditionalFormatting>
  <conditionalFormatting sqref="L14:L16">
    <cfRule type="expression" dxfId="127" priority="35" stopIfTrue="1">
      <formula>NOT(ISBLANK(K14))</formula>
    </cfRule>
    <cfRule type="expression" dxfId="126" priority="36" stopIfTrue="1">
      <formula>ISBLANK(K14)</formula>
    </cfRule>
  </conditionalFormatting>
  <conditionalFormatting sqref="H18:H24">
    <cfRule type="expression" dxfId="125" priority="33" stopIfTrue="1">
      <formula>NOT(ISBLANK(G18))</formula>
    </cfRule>
    <cfRule type="expression" dxfId="124" priority="34" stopIfTrue="1">
      <formula>ISBLANK(G18)</formula>
    </cfRule>
  </conditionalFormatting>
  <conditionalFormatting sqref="J18:J24">
    <cfRule type="expression" dxfId="123" priority="31" stopIfTrue="1">
      <formula>NOT(ISBLANK(I18))</formula>
    </cfRule>
    <cfRule type="expression" dxfId="122" priority="32" stopIfTrue="1">
      <formula>ISBLANK(I18)</formula>
    </cfRule>
  </conditionalFormatting>
  <conditionalFormatting sqref="L18:L24">
    <cfRule type="expression" dxfId="121" priority="29" stopIfTrue="1">
      <formula>NOT(ISBLANK(K18))</formula>
    </cfRule>
    <cfRule type="expression" dxfId="120" priority="30" stopIfTrue="1">
      <formula>ISBLANK(K18)</formula>
    </cfRule>
  </conditionalFormatting>
  <conditionalFormatting sqref="H24">
    <cfRule type="expression" dxfId="119" priority="27" stopIfTrue="1">
      <formula>NOT(ISBLANK(G24))</formula>
    </cfRule>
    <cfRule type="expression" dxfId="118" priority="28" stopIfTrue="1">
      <formula>ISBLANK(G24)</formula>
    </cfRule>
  </conditionalFormatting>
  <conditionalFormatting sqref="J24">
    <cfRule type="expression" dxfId="117" priority="25" stopIfTrue="1">
      <formula>NOT(ISBLANK(I24))</formula>
    </cfRule>
    <cfRule type="expression" dxfId="116" priority="26" stopIfTrue="1">
      <formula>ISBLANK(I24)</formula>
    </cfRule>
  </conditionalFormatting>
  <conditionalFormatting sqref="L24">
    <cfRule type="expression" dxfId="115" priority="23" stopIfTrue="1">
      <formula>NOT(ISBLANK(K24))</formula>
    </cfRule>
    <cfRule type="expression" dxfId="114" priority="24" stopIfTrue="1">
      <formula>ISBLANK(K24)</formula>
    </cfRule>
  </conditionalFormatting>
  <conditionalFormatting sqref="J23">
    <cfRule type="expression" dxfId="113" priority="21" stopIfTrue="1">
      <formula>NOT(ISBLANK(I23))</formula>
    </cfRule>
    <cfRule type="expression" dxfId="112" priority="22" stopIfTrue="1">
      <formula>ISBLANK(I23)</formula>
    </cfRule>
  </conditionalFormatting>
  <conditionalFormatting sqref="L23">
    <cfRule type="expression" dxfId="111" priority="19" stopIfTrue="1">
      <formula>NOT(ISBLANK(K23))</formula>
    </cfRule>
    <cfRule type="expression" dxfId="110" priority="20" stopIfTrue="1">
      <formula>ISBLANK(K23)</formula>
    </cfRule>
  </conditionalFormatting>
  <conditionalFormatting sqref="H21">
    <cfRule type="expression" dxfId="109" priority="17" stopIfTrue="1">
      <formula>NOT(ISBLANK(G21))</formula>
    </cfRule>
    <cfRule type="expression" dxfId="108" priority="18" stopIfTrue="1">
      <formula>ISBLANK(G21)</formula>
    </cfRule>
  </conditionalFormatting>
  <conditionalFormatting sqref="J21">
    <cfRule type="expression" dxfId="107" priority="15" stopIfTrue="1">
      <formula>NOT(ISBLANK(I21))</formula>
    </cfRule>
    <cfRule type="expression" dxfId="106" priority="16" stopIfTrue="1">
      <formula>ISBLANK(I21)</formula>
    </cfRule>
  </conditionalFormatting>
  <conditionalFormatting sqref="L21">
    <cfRule type="expression" dxfId="105" priority="13" stopIfTrue="1">
      <formula>NOT(ISBLANK(K21))</formula>
    </cfRule>
    <cfRule type="expression" dxfId="104" priority="14" stopIfTrue="1">
      <formula>ISBLANK(K21)</formula>
    </cfRule>
  </conditionalFormatting>
  <conditionalFormatting sqref="H24">
    <cfRule type="expression" dxfId="103" priority="11" stopIfTrue="1">
      <formula>NOT(ISBLANK(G24))</formula>
    </cfRule>
    <cfRule type="expression" dxfId="102" priority="12" stopIfTrue="1">
      <formula>ISBLANK(G24)</formula>
    </cfRule>
  </conditionalFormatting>
  <conditionalFormatting sqref="J24">
    <cfRule type="expression" dxfId="101" priority="9" stopIfTrue="1">
      <formula>NOT(ISBLANK(I24))</formula>
    </cfRule>
    <cfRule type="expression" dxfId="100" priority="10" stopIfTrue="1">
      <formula>ISBLANK(I24)</formula>
    </cfRule>
  </conditionalFormatting>
  <conditionalFormatting sqref="L24">
    <cfRule type="expression" dxfId="99" priority="7" stopIfTrue="1">
      <formula>NOT(ISBLANK(K24))</formula>
    </cfRule>
    <cfRule type="expression" dxfId="98" priority="8" stopIfTrue="1">
      <formula>ISBLANK(K24)</formula>
    </cfRule>
  </conditionalFormatting>
  <conditionalFormatting sqref="H12">
    <cfRule type="expression" dxfId="97" priority="5" stopIfTrue="1">
      <formula>NOT(ISBLANK(G12))</formula>
    </cfRule>
    <cfRule type="expression" dxfId="96" priority="6" stopIfTrue="1">
      <formula>ISBLANK(G12)</formula>
    </cfRule>
  </conditionalFormatting>
  <conditionalFormatting sqref="J12">
    <cfRule type="expression" dxfId="95" priority="3" stopIfTrue="1">
      <formula>NOT(ISBLANK(I12))</formula>
    </cfRule>
    <cfRule type="expression" dxfId="94" priority="4" stopIfTrue="1">
      <formula>ISBLANK(I12)</formula>
    </cfRule>
  </conditionalFormatting>
  <conditionalFormatting sqref="L12">
    <cfRule type="expression" dxfId="93" priority="1" stopIfTrue="1">
      <formula>NOT(ISBLANK(K12))</formula>
    </cfRule>
    <cfRule type="expression" dxfId="92" priority="2" stopIfTrue="1">
      <formula>ISBLANK(K12)</formula>
    </cfRule>
  </conditionalFormatting>
  <dataValidations xWindow="782" yWindow="813" count="6">
    <dataValidation type="list" allowBlank="1" showInputMessage="1" showErrorMessage="1" errorTitle="Invalid Answer" error="Please enter &gt;50% _x000a_                     25% to 34%  _x000a_                     15% to 24%_x000a_                     0 to 14%" prompt="Please enter &gt;50% _x000a_                     25% to 34%  _x000a_                     15% to 24%_x000a_                     0 to 14%" sqref="G13 K13 I13 E13">
      <formula1>$R$4:$V$4</formula1>
    </dataValidation>
    <dataValidation type="list" allowBlank="1" showInputMessage="1" showErrorMessage="1" errorTitle="Invalid Answer" error="&gt;2 varieties_x000a_1 variety     _x000a_None" prompt="&gt;2 varieties_x000a_ 1 variety     _x000a_None" sqref="E5 I5 G5 K5">
      <formula1>$R$4:$T$4</formula1>
    </dataValidation>
    <dataValidation type="list" allowBlank="1" showInputMessage="1" showErrorMessage="1" errorTitle="Invalid Answer" error="Please enter &gt;50% _x000a_                     25% to 34%  _x000a_                     15% to 24%_x000a_                     0 to 14%" prompt="Please enter &gt;50% _x000a_                     25% to 34%  _x000a_                     15% to 24%_x000a_                     0 to 14%" sqref="E14 K14 G14 I14">
      <formula1>$R$13:$V$13</formula1>
    </dataValidation>
    <dataValidation type="list" allowBlank="1" showInputMessage="1" showErrorMessage="1" errorTitle="Invalid Answer" error="Please enter &quot;YES&quot; or &quot;NO&quot; only." prompt="Please enter &quot;YES&quot; or &quot;NO&quot;" sqref="I6:I8 K6:K8 I10:I11 G10:G11 G6:G8 K10:K11 K15 E10:E11 I15 G15 E15 E18:E20 G18:G20 I18:I20 K18:K20 E22 G22 I22 K22 E6:E8">
      <formula1>$R$3:$S$3</formula1>
    </dataValidation>
    <dataValidation type="list" allowBlank="1" showInputMessage="1" showErrorMessage="1" errorTitle="Invalid Answer" error="Please enter &quot;YES&quot;  &quot;NO&quot;  &quot;Same&quot;  &quot;NA&quot; only." prompt="Please enter &quot;YES&quot;  &quot;NO&quot;  &quot;Same&quot;  &quot;NA&quot;" sqref="E16 G16 I16 K16 E21 G21 I21 K21 E23 G23 I23 K23">
      <formula1>$R$3:$U$3</formula1>
    </dataValidation>
    <dataValidation type="list" allowBlank="1" showInputMessage="1" showErrorMessage="1" errorTitle="Invalid Answer" error="Please enter &quot;YES&quot;  &quot;NO&quot;  or &quot;Same&quot; only." prompt="Please enter &quot;YES&quot;  &quot;NO&quot;  or &quot;Same&quot;" sqref="E12 G12 I12 K12 E9 G9 I9 K9 E24 G24 I24 K24">
      <formula1>$R$3:$T$3</formula1>
    </dataValidation>
  </dataValidations>
  <pageMargins left="0.25" right="0.17" top="0.26" bottom="0.25" header="0.17" footer="0.17"/>
  <pageSetup orientation="landscape"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enableFormatConditionsCalculation="0">
    <tabColor rgb="FFFFC000"/>
  </sheetPr>
  <dimension ref="A1:XFC148"/>
  <sheetViews>
    <sheetView showGridLines="0" showWhiteSpace="0" zoomScaleNormal="100" workbookViewId="0">
      <pane xSplit="1" ySplit="3" topLeftCell="C4" activePane="bottomRight" state="frozen"/>
      <selection pane="topRight" activeCell="B1" sqref="B1"/>
      <selection pane="bottomLeft" activeCell="A4" sqref="A4"/>
      <selection pane="bottomRight" activeCell="E44" sqref="E44:E46"/>
    </sheetView>
  </sheetViews>
  <sheetFormatPr defaultColWidth="0" defaultRowHeight="14.25" zeroHeight="1"/>
  <cols>
    <col min="1" max="1" width="1.875" style="421" hidden="1" customWidth="1"/>
    <col min="2" max="2" width="2.375" style="399" hidden="1" customWidth="1"/>
    <col min="3" max="3" width="6.875" style="399" customWidth="1"/>
    <col min="4" max="4" width="65.125" style="399" customWidth="1"/>
    <col min="5" max="5" width="9.375" style="424" customWidth="1"/>
    <col min="6" max="6" width="4.75" style="440" customWidth="1"/>
    <col min="7" max="7" width="9.25" style="424" customWidth="1"/>
    <col min="8" max="8" width="5.25" style="424" customWidth="1"/>
    <col min="9" max="9" width="9.625" style="424" customWidth="1"/>
    <col min="10" max="10" width="5" style="424" customWidth="1"/>
    <col min="11" max="11" width="1.625" style="399" customWidth="1"/>
    <col min="12" max="12" width="1.25" style="421" customWidth="1"/>
    <col min="13" max="13" width="2.5" style="383" hidden="1" customWidth="1"/>
    <col min="14" max="14" width="4" style="427" hidden="1" customWidth="1"/>
    <col min="15" max="15" width="4.25" style="428" hidden="1" customWidth="1"/>
    <col min="16" max="16" width="7.75" style="393" hidden="1" customWidth="1"/>
    <col min="17" max="17" width="5" style="393" hidden="1" customWidth="1"/>
    <col min="18" max="18" width="7.875" style="393" hidden="1" customWidth="1"/>
    <col min="19" max="19" width="6.625" style="393" hidden="1" customWidth="1"/>
    <col min="20" max="20" width="5.625" style="393" hidden="1" customWidth="1"/>
    <col min="21" max="21" width="1.875" style="484" hidden="1" customWidth="1"/>
    <col min="22" max="22" width="2.375" style="556" customWidth="1"/>
    <col min="23" max="16384" width="9" style="556" hidden="1"/>
  </cols>
  <sheetData>
    <row r="1" spans="1:22" ht="24" customHeight="1" thickBot="1">
      <c r="A1" s="381"/>
      <c r="B1" s="484"/>
      <c r="C1" s="554"/>
      <c r="D1" s="1229" t="s">
        <v>243</v>
      </c>
      <c r="E1" s="1230"/>
      <c r="F1" s="1230"/>
      <c r="G1" s="1230"/>
      <c r="H1" s="1230"/>
      <c r="I1" s="1230"/>
      <c r="J1" s="1230"/>
      <c r="K1" s="484"/>
      <c r="L1" s="382"/>
      <c r="N1" s="383"/>
      <c r="O1" s="383"/>
      <c r="P1" s="383"/>
      <c r="Q1" s="383"/>
      <c r="R1" s="383"/>
      <c r="S1" s="383"/>
      <c r="T1" s="383"/>
      <c r="U1" s="383"/>
      <c r="V1" s="555"/>
    </row>
    <row r="2" spans="1:22" ht="29.25" customHeight="1" thickBot="1">
      <c r="A2" s="381"/>
      <c r="B2" s="484"/>
      <c r="C2" s="1036" t="s">
        <v>193</v>
      </c>
      <c r="D2" s="1037"/>
      <c r="E2" s="1115" t="s">
        <v>136</v>
      </c>
      <c r="F2" s="1363"/>
      <c r="G2" s="1232" t="s">
        <v>137</v>
      </c>
      <c r="H2" s="1283"/>
      <c r="I2" s="1115" t="s">
        <v>138</v>
      </c>
      <c r="J2" s="1363"/>
      <c r="K2" s="484"/>
      <c r="L2" s="382"/>
      <c r="N2" s="372" t="s">
        <v>102</v>
      </c>
      <c r="O2" s="1369" t="s">
        <v>106</v>
      </c>
      <c r="P2" s="1369"/>
      <c r="Q2" s="1369"/>
      <c r="R2" s="1370"/>
      <c r="S2" s="383"/>
      <c r="T2" s="383"/>
      <c r="V2" s="555"/>
    </row>
    <row r="3" spans="1:22" ht="25.5" customHeight="1" thickBot="1">
      <c r="A3" s="381"/>
      <c r="B3" s="484"/>
      <c r="C3" s="1364"/>
      <c r="D3" s="1365"/>
      <c r="E3" s="445" t="s">
        <v>101</v>
      </c>
      <c r="F3" s="446" t="s">
        <v>99</v>
      </c>
      <c r="G3" s="447" t="s">
        <v>101</v>
      </c>
      <c r="H3" s="459" t="s">
        <v>99</v>
      </c>
      <c r="I3" s="445" t="s">
        <v>101</v>
      </c>
      <c r="J3" s="448" t="s">
        <v>99</v>
      </c>
      <c r="K3" s="484"/>
      <c r="L3" s="382"/>
      <c r="N3" s="384">
        <v>1</v>
      </c>
      <c r="O3" s="385"/>
      <c r="P3" s="386" t="s">
        <v>98</v>
      </c>
      <c r="Q3" s="387" t="s">
        <v>97</v>
      </c>
      <c r="R3" s="388" t="s">
        <v>144</v>
      </c>
      <c r="S3" s="388" t="s">
        <v>163</v>
      </c>
      <c r="T3" s="449" t="s">
        <v>96</v>
      </c>
      <c r="V3" s="555"/>
    </row>
    <row r="4" spans="1:22" ht="22.5" customHeight="1">
      <c r="A4" s="381"/>
      <c r="B4" s="484"/>
      <c r="C4" s="1349" t="s">
        <v>72</v>
      </c>
      <c r="D4" s="1398" t="s">
        <v>72</v>
      </c>
      <c r="E4" s="1398"/>
      <c r="F4" s="1398"/>
      <c r="G4" s="1398"/>
      <c r="H4" s="1398"/>
      <c r="I4" s="1398"/>
      <c r="J4" s="1399"/>
      <c r="K4" s="484"/>
      <c r="L4" s="382"/>
      <c r="M4" s="383">
        <v>2</v>
      </c>
      <c r="N4" s="389">
        <v>1</v>
      </c>
      <c r="O4" s="1378" t="s">
        <v>72</v>
      </c>
      <c r="P4" s="557" t="s">
        <v>282</v>
      </c>
      <c r="Q4" s="558" t="s">
        <v>281</v>
      </c>
      <c r="R4" s="559" t="s">
        <v>175</v>
      </c>
      <c r="S4" s="560"/>
      <c r="T4" s="561">
        <v>0</v>
      </c>
      <c r="V4" s="555"/>
    </row>
    <row r="5" spans="1:22" ht="52.9" customHeight="1" thickBot="1">
      <c r="A5" s="381"/>
      <c r="B5" s="484"/>
      <c r="C5" s="1350"/>
      <c r="D5" s="735" t="s">
        <v>452</v>
      </c>
      <c r="E5" s="366"/>
      <c r="F5" s="562" t="e">
        <f>HLOOKUP(E5,$P$4:$R$5,$N5,FALSE)</f>
        <v>#N/A</v>
      </c>
      <c r="G5" s="898"/>
      <c r="H5" s="562" t="e">
        <f>HLOOKUP(G5,$P$4:$R$5,$N5,FALSE)</f>
        <v>#N/A</v>
      </c>
      <c r="I5" s="898"/>
      <c r="J5" s="562" t="e">
        <f>HLOOKUP(I5,$P$4:$R$5,$N5,FALSE)</f>
        <v>#N/A</v>
      </c>
      <c r="K5" s="484"/>
      <c r="L5" s="382"/>
      <c r="M5" s="383">
        <v>3</v>
      </c>
      <c r="N5" s="389">
        <v>2</v>
      </c>
      <c r="O5" s="1350"/>
      <c r="P5" s="390">
        <v>0</v>
      </c>
      <c r="Q5" s="391">
        <v>2</v>
      </c>
      <c r="R5" s="392">
        <v>3</v>
      </c>
      <c r="S5" s="450"/>
      <c r="T5" s="394">
        <v>3</v>
      </c>
      <c r="V5" s="555"/>
    </row>
    <row r="6" spans="1:22" ht="23.25" customHeight="1">
      <c r="A6" s="381"/>
      <c r="B6" s="484"/>
      <c r="C6" s="1350"/>
      <c r="D6" s="1347" t="s">
        <v>302</v>
      </c>
      <c r="E6" s="1346"/>
      <c r="F6" s="1348" t="e">
        <f>HLOOKUP(E6,$P$6:$S$7,$N7,FALSE)</f>
        <v>#N/A</v>
      </c>
      <c r="G6" s="1346"/>
      <c r="H6" s="1348" t="e">
        <f>HLOOKUP(G6,$P$6:$S$7,$N7,FALSE)</f>
        <v>#N/A</v>
      </c>
      <c r="I6" s="1346"/>
      <c r="J6" s="1348" t="e">
        <f>HLOOKUP(I6,$P$6:$S$7,$N7,FALSE)</f>
        <v>#N/A</v>
      </c>
      <c r="K6" s="484"/>
      <c r="L6" s="382"/>
      <c r="M6" s="383">
        <v>4</v>
      </c>
      <c r="N6" s="389">
        <v>1</v>
      </c>
      <c r="O6" s="1350"/>
      <c r="P6" s="376" t="s">
        <v>176</v>
      </c>
      <c r="Q6" s="367" t="s">
        <v>177</v>
      </c>
      <c r="R6" s="723" t="s">
        <v>279</v>
      </c>
      <c r="S6" s="724" t="s">
        <v>163</v>
      </c>
      <c r="T6" s="394">
        <v>0</v>
      </c>
      <c r="V6" s="555"/>
    </row>
    <row r="7" spans="1:22" ht="47.45" customHeight="1">
      <c r="A7" s="381"/>
      <c r="B7" s="484"/>
      <c r="C7" s="1350"/>
      <c r="D7" s="1347"/>
      <c r="E7" s="1346"/>
      <c r="F7" s="1348"/>
      <c r="G7" s="1346"/>
      <c r="H7" s="1348"/>
      <c r="I7" s="1346"/>
      <c r="J7" s="1348"/>
      <c r="K7" s="484"/>
      <c r="L7" s="382"/>
      <c r="M7" s="383">
        <v>5</v>
      </c>
      <c r="N7" s="389">
        <v>2</v>
      </c>
      <c r="O7" s="1350"/>
      <c r="P7" s="377">
        <v>3</v>
      </c>
      <c r="Q7" s="472">
        <v>2</v>
      </c>
      <c r="R7" s="369">
        <v>1</v>
      </c>
      <c r="S7" s="885">
        <v>0</v>
      </c>
      <c r="T7" s="370">
        <v>3</v>
      </c>
      <c r="V7" s="555"/>
    </row>
    <row r="8" spans="1:22" ht="27" customHeight="1" thickBot="1">
      <c r="A8" s="381"/>
      <c r="B8" s="484"/>
      <c r="C8" s="1350"/>
      <c r="D8" s="722" t="s">
        <v>280</v>
      </c>
      <c r="E8" s="443"/>
      <c r="F8" s="563" t="e">
        <f>HLOOKUP(E8,$P$3:$S$46,$N8,FALSE)</f>
        <v>#N/A</v>
      </c>
      <c r="G8" s="897"/>
      <c r="H8" s="563" t="e">
        <f>HLOOKUP(G8,$P$3:$R$46,$N8,FALSE)</f>
        <v>#N/A</v>
      </c>
      <c r="I8" s="897"/>
      <c r="J8" s="563" t="e">
        <f>HLOOKUP(I8,$P$3:$R$46,$N8,FALSE)</f>
        <v>#N/A</v>
      </c>
      <c r="K8" s="484"/>
      <c r="L8" s="382"/>
      <c r="N8" s="389">
        <v>6</v>
      </c>
      <c r="O8" s="1350"/>
      <c r="P8" s="390">
        <v>2</v>
      </c>
      <c r="Q8" s="391">
        <v>-2</v>
      </c>
      <c r="R8" s="392"/>
      <c r="T8" s="450">
        <v>2</v>
      </c>
      <c r="V8" s="555"/>
    </row>
    <row r="9" spans="1:22" ht="27" customHeight="1">
      <c r="A9" s="381"/>
      <c r="B9" s="484"/>
      <c r="C9" s="1350"/>
      <c r="D9" s="1347" t="s">
        <v>481</v>
      </c>
      <c r="E9" s="1346"/>
      <c r="F9" s="1396" t="e">
        <f>HLOOKUP(E9,$P$9:$R$10,$N10,FALSE)</f>
        <v>#N/A</v>
      </c>
      <c r="G9" s="1346"/>
      <c r="H9" s="1396" t="e">
        <f>HLOOKUP(G9,$P$9:$R$10,$N10,FALSE)</f>
        <v>#N/A</v>
      </c>
      <c r="I9" s="1346"/>
      <c r="J9" s="1396" t="e">
        <f>HLOOKUP(I9,$P$9:$R$10,$N10,FALSE)</f>
        <v>#N/A</v>
      </c>
      <c r="K9" s="484"/>
      <c r="L9" s="382"/>
      <c r="M9" s="383">
        <v>7</v>
      </c>
      <c r="N9" s="389">
        <v>1</v>
      </c>
      <c r="O9" s="1350"/>
      <c r="P9" s="376" t="s">
        <v>163</v>
      </c>
      <c r="Q9" s="367" t="s">
        <v>281</v>
      </c>
      <c r="R9" s="368" t="s">
        <v>175</v>
      </c>
      <c r="T9" s="394"/>
      <c r="V9" s="555"/>
    </row>
    <row r="10" spans="1:22" ht="30.6" customHeight="1" thickBot="1">
      <c r="A10" s="381"/>
      <c r="B10" s="484"/>
      <c r="C10" s="1350"/>
      <c r="D10" s="1347"/>
      <c r="E10" s="1346"/>
      <c r="F10" s="1397"/>
      <c r="G10" s="1346"/>
      <c r="H10" s="1397"/>
      <c r="I10" s="1346"/>
      <c r="J10" s="1397"/>
      <c r="K10" s="484"/>
      <c r="L10" s="382"/>
      <c r="M10" s="383">
        <v>8</v>
      </c>
      <c r="N10" s="389">
        <v>2</v>
      </c>
      <c r="O10" s="1350"/>
      <c r="P10" s="390">
        <v>0</v>
      </c>
      <c r="Q10" s="391">
        <v>1</v>
      </c>
      <c r="R10" s="392">
        <v>2</v>
      </c>
      <c r="T10" s="451">
        <v>2</v>
      </c>
      <c r="V10" s="555"/>
    </row>
    <row r="11" spans="1:22" ht="27" customHeight="1">
      <c r="A11" s="381"/>
      <c r="B11" s="484"/>
      <c r="C11" s="1350"/>
      <c r="D11" s="1347" t="s">
        <v>303</v>
      </c>
      <c r="E11" s="1346"/>
      <c r="F11" s="1348" t="e">
        <f>HLOOKUP(E11,$P$11:$S$12,$N12,FALSE)</f>
        <v>#N/A</v>
      </c>
      <c r="G11" s="1346"/>
      <c r="H11" s="1348" t="e">
        <f>HLOOKUP(G11,$P$11:$S$12,$N12,FALSE)</f>
        <v>#N/A</v>
      </c>
      <c r="I11" s="1346"/>
      <c r="J11" s="1348" t="e">
        <f>HLOOKUP(I11,$P$11:$S$12,$N12,FALSE)</f>
        <v>#N/A</v>
      </c>
      <c r="K11" s="484"/>
      <c r="L11" s="382"/>
      <c r="M11" s="383">
        <v>9</v>
      </c>
      <c r="N11" s="389">
        <v>1</v>
      </c>
      <c r="O11" s="1350"/>
      <c r="P11" s="376" t="s">
        <v>176</v>
      </c>
      <c r="Q11" s="367" t="s">
        <v>177</v>
      </c>
      <c r="R11" s="368" t="s">
        <v>179</v>
      </c>
      <c r="S11" s="375" t="s">
        <v>163</v>
      </c>
      <c r="T11" s="452">
        <v>0</v>
      </c>
      <c r="V11" s="555"/>
    </row>
    <row r="12" spans="1:22" ht="44.45" customHeight="1" thickBot="1">
      <c r="A12" s="381"/>
      <c r="B12" s="484"/>
      <c r="C12" s="1350"/>
      <c r="D12" s="1347"/>
      <c r="E12" s="1346"/>
      <c r="F12" s="1348"/>
      <c r="G12" s="1346"/>
      <c r="H12" s="1348"/>
      <c r="I12" s="1346"/>
      <c r="J12" s="1348"/>
      <c r="K12" s="484"/>
      <c r="L12" s="382"/>
      <c r="M12" s="383">
        <v>10</v>
      </c>
      <c r="N12" s="389">
        <v>2</v>
      </c>
      <c r="O12" s="1350"/>
      <c r="P12" s="390">
        <v>2</v>
      </c>
      <c r="Q12" s="391">
        <v>1</v>
      </c>
      <c r="R12" s="395">
        <v>0</v>
      </c>
      <c r="S12" s="886">
        <v>0</v>
      </c>
      <c r="T12" s="451">
        <v>2</v>
      </c>
      <c r="V12" s="555"/>
    </row>
    <row r="13" spans="1:22" ht="30" customHeight="1" thickBot="1">
      <c r="A13" s="381"/>
      <c r="B13" s="484"/>
      <c r="C13" s="1351"/>
      <c r="D13" s="307" t="s">
        <v>278</v>
      </c>
      <c r="E13" s="486"/>
      <c r="F13" s="564" t="e">
        <f>HLOOKUP(E13,$P$3:$R$46,$N13,FALSE)</f>
        <v>#N/A</v>
      </c>
      <c r="G13" s="486"/>
      <c r="H13" s="564" t="e">
        <f>HLOOKUP(G13,$P$3:$R$46,$N13,FALSE)</f>
        <v>#N/A</v>
      </c>
      <c r="I13" s="486"/>
      <c r="J13" s="564" t="e">
        <f>HLOOKUP(I13,$P$3:$R$46,$N13,FALSE)</f>
        <v>#N/A</v>
      </c>
      <c r="K13" s="484"/>
      <c r="L13" s="382"/>
      <c r="N13" s="389">
        <v>11</v>
      </c>
      <c r="O13" s="1351"/>
      <c r="P13" s="396">
        <v>1</v>
      </c>
      <c r="Q13" s="397">
        <v>0</v>
      </c>
      <c r="R13" s="398"/>
      <c r="T13" s="453">
        <v>1</v>
      </c>
      <c r="V13" s="555"/>
    </row>
    <row r="14" spans="1:22">
      <c r="A14" s="381"/>
      <c r="C14" s="1224" t="s">
        <v>73</v>
      </c>
      <c r="D14" s="1400" t="s">
        <v>73</v>
      </c>
      <c r="E14" s="1400"/>
      <c r="F14" s="1400"/>
      <c r="G14" s="1400"/>
      <c r="H14" s="1400"/>
      <c r="I14" s="1400"/>
      <c r="J14" s="1401"/>
      <c r="K14" s="484"/>
      <c r="L14" s="382"/>
      <c r="N14" s="400">
        <v>12</v>
      </c>
      <c r="O14" s="1379" t="s">
        <v>73</v>
      </c>
      <c r="P14" s="565">
        <v>0</v>
      </c>
      <c r="Q14" s="566">
        <v>0</v>
      </c>
      <c r="R14" s="567"/>
      <c r="S14" s="887"/>
      <c r="T14" s="888">
        <v>0</v>
      </c>
      <c r="V14" s="555"/>
    </row>
    <row r="15" spans="1:22" ht="27" customHeight="1">
      <c r="A15" s="381"/>
      <c r="C15" s="1355"/>
      <c r="D15" s="64" t="s">
        <v>427</v>
      </c>
      <c r="E15" s="894"/>
      <c r="F15" s="563" t="e">
        <f t="shared" ref="F15:F19" si="0">HLOOKUP(E15,$P$3:$R$46,$N15,FALSE)</f>
        <v>#N/A</v>
      </c>
      <c r="G15" s="897"/>
      <c r="H15" s="563" t="e">
        <f t="shared" ref="H15:H19" si="1">HLOOKUP(G15,$P$3:$R$46,$N15,FALSE)</f>
        <v>#N/A</v>
      </c>
      <c r="I15" s="897"/>
      <c r="J15" s="563" t="e">
        <f t="shared" ref="J15:J19" si="2">HLOOKUP(I15,$P$3:$R$46,$N15,FALSE)</f>
        <v>#N/A</v>
      </c>
      <c r="K15" s="484"/>
      <c r="L15" s="382"/>
      <c r="N15" s="400">
        <v>13</v>
      </c>
      <c r="O15" s="1358"/>
      <c r="P15" s="401">
        <v>2</v>
      </c>
      <c r="Q15" s="402">
        <v>0</v>
      </c>
      <c r="T15" s="394">
        <v>2</v>
      </c>
      <c r="V15" s="555"/>
    </row>
    <row r="16" spans="1:22" ht="31.9" customHeight="1" thickBot="1">
      <c r="A16" s="381"/>
      <c r="C16" s="1355"/>
      <c r="D16" s="895" t="s">
        <v>579</v>
      </c>
      <c r="E16" s="894"/>
      <c r="F16" s="563" t="e">
        <f>HLOOKUP(E16,$P$3:$S$46,$N16,FALSE)</f>
        <v>#N/A</v>
      </c>
      <c r="G16" s="897"/>
      <c r="H16" s="745" t="e">
        <f>HLOOKUP(G16,$P$3:$S$46,$N16,FALSE)</f>
        <v>#N/A</v>
      </c>
      <c r="I16" s="897"/>
      <c r="J16" s="745" t="e">
        <f>HLOOKUP(I16,$P$3:$S$46,$N16,FALSE)</f>
        <v>#N/A</v>
      </c>
      <c r="K16" s="484"/>
      <c r="L16" s="382"/>
      <c r="N16" s="400">
        <v>14</v>
      </c>
      <c r="O16" s="1358"/>
      <c r="P16" s="401">
        <v>1</v>
      </c>
      <c r="Q16" s="402">
        <v>0</v>
      </c>
      <c r="S16" s="393">
        <v>0</v>
      </c>
      <c r="T16" s="394">
        <v>1</v>
      </c>
      <c r="V16" s="555"/>
    </row>
    <row r="17" spans="1:22" ht="30.75" customHeight="1" thickBot="1">
      <c r="A17" s="381"/>
      <c r="C17" s="1355"/>
      <c r="D17" s="64" t="s">
        <v>304</v>
      </c>
      <c r="E17" s="894"/>
      <c r="F17" s="563" t="e">
        <f>HLOOKUP(E17,$P$3:$S$46,$N17,FALSE)</f>
        <v>#N/A</v>
      </c>
      <c r="G17" s="897"/>
      <c r="H17" s="563" t="e">
        <f>HLOOKUP(G17,$P$3:$S$46,$N17,FALSE)</f>
        <v>#N/A</v>
      </c>
      <c r="I17" s="897"/>
      <c r="J17" s="563" t="e">
        <f>HLOOKUP(I17,$P$3:$S$46,$N17,FALSE)</f>
        <v>#N/A</v>
      </c>
      <c r="K17" s="484"/>
      <c r="L17" s="382"/>
      <c r="N17" s="400">
        <v>15</v>
      </c>
      <c r="O17" s="1358"/>
      <c r="P17" s="401">
        <v>0</v>
      </c>
      <c r="Q17" s="403">
        <v>0</v>
      </c>
      <c r="R17" s="397">
        <v>0</v>
      </c>
      <c r="S17" s="393">
        <v>0</v>
      </c>
      <c r="T17" s="394">
        <v>0</v>
      </c>
      <c r="V17" s="555"/>
    </row>
    <row r="18" spans="1:22" ht="27" customHeight="1">
      <c r="A18" s="381"/>
      <c r="C18" s="1355"/>
      <c r="D18" s="722" t="s">
        <v>283</v>
      </c>
      <c r="E18" s="894"/>
      <c r="F18" s="563" t="e">
        <f t="shared" si="0"/>
        <v>#N/A</v>
      </c>
      <c r="G18" s="897"/>
      <c r="H18" s="563" t="e">
        <f t="shared" si="1"/>
        <v>#N/A</v>
      </c>
      <c r="I18" s="897"/>
      <c r="J18" s="563" t="e">
        <f t="shared" si="2"/>
        <v>#N/A</v>
      </c>
      <c r="K18" s="484"/>
      <c r="L18" s="382"/>
      <c r="N18" s="400">
        <v>16</v>
      </c>
      <c r="O18" s="1358"/>
      <c r="P18" s="401">
        <v>1</v>
      </c>
      <c r="Q18" s="402">
        <v>0</v>
      </c>
      <c r="T18" s="394">
        <v>1</v>
      </c>
      <c r="V18" s="555"/>
    </row>
    <row r="19" spans="1:22" ht="27" customHeight="1" thickBot="1">
      <c r="A19" s="381"/>
      <c r="C19" s="1356"/>
      <c r="D19" s="307" t="s">
        <v>284</v>
      </c>
      <c r="E19" s="486"/>
      <c r="F19" s="564" t="e">
        <f t="shared" si="0"/>
        <v>#N/A</v>
      </c>
      <c r="G19" s="486"/>
      <c r="H19" s="564" t="e">
        <f t="shared" si="1"/>
        <v>#N/A</v>
      </c>
      <c r="I19" s="486"/>
      <c r="J19" s="564" t="e">
        <f t="shared" si="2"/>
        <v>#N/A</v>
      </c>
      <c r="K19" s="484"/>
      <c r="L19" s="382"/>
      <c r="N19" s="400">
        <v>17</v>
      </c>
      <c r="O19" s="1359"/>
      <c r="P19" s="391">
        <v>1</v>
      </c>
      <c r="Q19" s="392">
        <v>0</v>
      </c>
      <c r="T19" s="451">
        <v>1</v>
      </c>
      <c r="V19" s="555"/>
    </row>
    <row r="20" spans="1:22" ht="16.5" customHeight="1">
      <c r="A20" s="381"/>
      <c r="C20" s="1366" t="s">
        <v>3</v>
      </c>
      <c r="D20" s="1402" t="s">
        <v>3</v>
      </c>
      <c r="E20" s="1402"/>
      <c r="F20" s="1402"/>
      <c r="G20" s="1402"/>
      <c r="H20" s="1402"/>
      <c r="I20" s="1402"/>
      <c r="J20" s="1403"/>
      <c r="K20" s="484"/>
      <c r="L20" s="382"/>
      <c r="N20" s="404">
        <v>18</v>
      </c>
      <c r="O20" s="1380" t="s">
        <v>3</v>
      </c>
      <c r="P20" s="569">
        <v>0</v>
      </c>
      <c r="Q20" s="570">
        <v>0</v>
      </c>
      <c r="R20" s="571"/>
      <c r="S20" s="543"/>
      <c r="T20" s="572">
        <v>0</v>
      </c>
      <c r="V20" s="555"/>
    </row>
    <row r="21" spans="1:22" ht="32.25" customHeight="1">
      <c r="A21" s="381"/>
      <c r="C21" s="1367"/>
      <c r="D21" s="722" t="s">
        <v>285</v>
      </c>
      <c r="E21" s="443"/>
      <c r="F21" s="563" t="e">
        <f t="shared" ref="F21:F27" si="3">HLOOKUP(E21,$P$3:$R$46,$N21,FALSE)</f>
        <v>#N/A</v>
      </c>
      <c r="G21" s="897"/>
      <c r="H21" s="563" t="e">
        <f t="shared" ref="H21:H25" si="4">HLOOKUP(G21,$P$3:$R$46,$N21,FALSE)</f>
        <v>#N/A</v>
      </c>
      <c r="I21" s="897"/>
      <c r="J21" s="563" t="e">
        <f t="shared" ref="J21:J25" si="5">HLOOKUP(I21,$P$3:$R$46,$N21,FALSE)</f>
        <v>#N/A</v>
      </c>
      <c r="K21" s="484"/>
      <c r="L21" s="382"/>
      <c r="N21" s="404">
        <v>19</v>
      </c>
      <c r="O21" s="1381"/>
      <c r="P21" s="405">
        <v>1</v>
      </c>
      <c r="Q21" s="402">
        <v>0</v>
      </c>
      <c r="T21" s="394">
        <v>1</v>
      </c>
      <c r="V21" s="555"/>
    </row>
    <row r="22" spans="1:22" ht="32.25" customHeight="1" thickBot="1">
      <c r="A22" s="381"/>
      <c r="C22" s="1367"/>
      <c r="D22" s="722" t="s">
        <v>286</v>
      </c>
      <c r="E22" s="897"/>
      <c r="F22" s="563" t="e">
        <f t="shared" si="3"/>
        <v>#N/A</v>
      </c>
      <c r="G22" s="897"/>
      <c r="H22" s="563" t="e">
        <f t="shared" si="4"/>
        <v>#N/A</v>
      </c>
      <c r="I22" s="897"/>
      <c r="J22" s="563" t="e">
        <f t="shared" si="5"/>
        <v>#N/A</v>
      </c>
      <c r="K22" s="484"/>
      <c r="L22" s="382"/>
      <c r="N22" s="404">
        <v>20</v>
      </c>
      <c r="O22" s="1381"/>
      <c r="P22" s="377">
        <v>2</v>
      </c>
      <c r="Q22" s="369">
        <v>0</v>
      </c>
      <c r="R22" s="458"/>
      <c r="S22" s="458"/>
      <c r="T22" s="371">
        <v>2</v>
      </c>
      <c r="V22" s="555"/>
    </row>
    <row r="23" spans="1:22" ht="38.25" customHeight="1" thickBot="1">
      <c r="A23" s="381"/>
      <c r="C23" s="1367"/>
      <c r="D23" s="64" t="s">
        <v>305</v>
      </c>
      <c r="E23" s="897"/>
      <c r="F23" s="563" t="e">
        <f>HLOOKUP(E23,$P$3:$S$46,$N23,FALSE)</f>
        <v>#N/A</v>
      </c>
      <c r="G23" s="897"/>
      <c r="H23" s="563" t="e">
        <f>HLOOKUP(G23,$P$3:$S$46,$N23,FALSE)</f>
        <v>#N/A</v>
      </c>
      <c r="I23" s="897"/>
      <c r="J23" s="563" t="e">
        <f>HLOOKUP(I23,$P$3:$S$46,$N23,FALSE)</f>
        <v>#N/A</v>
      </c>
      <c r="K23" s="484"/>
      <c r="L23" s="382"/>
      <c r="N23" s="404">
        <v>21</v>
      </c>
      <c r="O23" s="1381"/>
      <c r="P23" s="405">
        <v>0</v>
      </c>
      <c r="Q23" s="403">
        <v>0</v>
      </c>
      <c r="R23" s="397">
        <v>0</v>
      </c>
      <c r="S23" s="393">
        <v>0</v>
      </c>
      <c r="T23" s="394">
        <v>0</v>
      </c>
      <c r="V23" s="555"/>
    </row>
    <row r="24" spans="1:22" ht="32.25" customHeight="1">
      <c r="A24" s="381"/>
      <c r="C24" s="1367"/>
      <c r="D24" s="722" t="s">
        <v>307</v>
      </c>
      <c r="E24" s="897"/>
      <c r="F24" s="563" t="e">
        <f t="shared" si="3"/>
        <v>#N/A</v>
      </c>
      <c r="G24" s="897"/>
      <c r="H24" s="563" t="e">
        <f t="shared" si="4"/>
        <v>#N/A</v>
      </c>
      <c r="I24" s="897"/>
      <c r="J24" s="563" t="e">
        <f t="shared" si="5"/>
        <v>#N/A</v>
      </c>
      <c r="K24" s="484"/>
      <c r="L24" s="382"/>
      <c r="N24" s="404">
        <v>22</v>
      </c>
      <c r="O24" s="1381"/>
      <c r="P24" s="405">
        <v>1</v>
      </c>
      <c r="Q24" s="402">
        <v>-1</v>
      </c>
      <c r="T24" s="394">
        <v>1</v>
      </c>
      <c r="V24" s="555"/>
    </row>
    <row r="25" spans="1:22" ht="32.25" customHeight="1" thickBot="1">
      <c r="A25" s="381"/>
      <c r="C25" s="1367"/>
      <c r="D25" s="722" t="s">
        <v>287</v>
      </c>
      <c r="E25" s="897"/>
      <c r="F25" s="563" t="e">
        <f t="shared" si="3"/>
        <v>#N/A</v>
      </c>
      <c r="G25" s="897"/>
      <c r="H25" s="563" t="e">
        <f t="shared" si="4"/>
        <v>#N/A</v>
      </c>
      <c r="I25" s="897"/>
      <c r="J25" s="563" t="e">
        <f t="shared" si="5"/>
        <v>#N/A</v>
      </c>
      <c r="K25" s="484"/>
      <c r="L25" s="382"/>
      <c r="M25" s="330"/>
      <c r="N25" s="404">
        <v>23</v>
      </c>
      <c r="O25" s="1381"/>
      <c r="P25" s="405">
        <v>1</v>
      </c>
      <c r="Q25" s="402">
        <v>0</v>
      </c>
      <c r="T25" s="394">
        <v>1</v>
      </c>
      <c r="V25" s="555"/>
    </row>
    <row r="26" spans="1:22" ht="32.25" customHeight="1">
      <c r="A26" s="381"/>
      <c r="C26" s="1367"/>
      <c r="D26" s="64" t="s">
        <v>495</v>
      </c>
      <c r="E26" s="897"/>
      <c r="F26" s="563" t="e">
        <f>HLOOKUP(E26,$P$3:$S$46,$N26,FALSE)</f>
        <v>#N/A</v>
      </c>
      <c r="G26" s="897"/>
      <c r="H26" s="563" t="e">
        <f>HLOOKUP(G26,$P$3:$S$46,$N26,FALSE)</f>
        <v>#N/A</v>
      </c>
      <c r="I26" s="897"/>
      <c r="J26" s="563" t="e">
        <f>HLOOKUP(I26,$P$3:$S$46,$N26,FALSE)</f>
        <v>#N/A</v>
      </c>
      <c r="K26" s="484"/>
      <c r="L26" s="382"/>
      <c r="N26" s="404">
        <v>24</v>
      </c>
      <c r="O26" s="1381"/>
      <c r="P26" s="405">
        <v>0</v>
      </c>
      <c r="Q26" s="403">
        <v>0</v>
      </c>
      <c r="R26" s="406">
        <v>0</v>
      </c>
      <c r="S26" s="393">
        <v>0</v>
      </c>
      <c r="T26" s="394">
        <v>0</v>
      </c>
      <c r="V26" s="555"/>
    </row>
    <row r="27" spans="1:22" ht="32.25" customHeight="1" thickBot="1">
      <c r="A27" s="381"/>
      <c r="C27" s="1368"/>
      <c r="D27" s="310" t="s">
        <v>580</v>
      </c>
      <c r="E27" s="486"/>
      <c r="F27" s="564" t="e">
        <f t="shared" si="3"/>
        <v>#N/A</v>
      </c>
      <c r="G27" s="486"/>
      <c r="H27" s="564" t="e">
        <f>HLOOKUP(G27,$P$3:$S$46,$N27,FALSE)</f>
        <v>#N/A</v>
      </c>
      <c r="I27" s="486"/>
      <c r="J27" s="564" t="e">
        <f>HLOOKUP(I27,$P$3:$S$46,$N27,FALSE)</f>
        <v>#N/A</v>
      </c>
      <c r="K27" s="484"/>
      <c r="L27" s="382"/>
      <c r="M27" s="330"/>
      <c r="N27" s="404">
        <v>25</v>
      </c>
      <c r="O27" s="1382"/>
      <c r="P27" s="390">
        <v>0</v>
      </c>
      <c r="Q27" s="407">
        <v>0</v>
      </c>
      <c r="R27" s="395">
        <v>0</v>
      </c>
      <c r="S27" s="393">
        <v>0</v>
      </c>
      <c r="T27" s="451">
        <v>0</v>
      </c>
      <c r="V27" s="555"/>
    </row>
    <row r="28" spans="1:22" ht="15" customHeight="1">
      <c r="A28" s="381"/>
      <c r="C28" s="1357" t="s">
        <v>74</v>
      </c>
      <c r="D28" s="1400" t="s">
        <v>74</v>
      </c>
      <c r="E28" s="1400"/>
      <c r="F28" s="1400"/>
      <c r="G28" s="1400"/>
      <c r="H28" s="1400"/>
      <c r="I28" s="1400"/>
      <c r="J28" s="1401"/>
      <c r="K28" s="484"/>
      <c r="L28" s="382"/>
      <c r="M28" s="330"/>
      <c r="N28" s="408">
        <v>26</v>
      </c>
      <c r="O28" s="1383" t="s">
        <v>74</v>
      </c>
      <c r="P28" s="573">
        <v>0</v>
      </c>
      <c r="Q28" s="566">
        <v>0</v>
      </c>
      <c r="R28" s="567"/>
      <c r="S28" s="544"/>
      <c r="T28" s="568">
        <v>0</v>
      </c>
      <c r="V28" s="555"/>
    </row>
    <row r="29" spans="1:22" ht="31.5" customHeight="1">
      <c r="A29" s="381"/>
      <c r="C29" s="1358"/>
      <c r="D29" s="733" t="s">
        <v>426</v>
      </c>
      <c r="E29" s="897"/>
      <c r="F29" s="563" t="e">
        <f t="shared" ref="F29:F32" si="6">HLOOKUP(E29,$P$3:$R$46,$N29,FALSE)</f>
        <v>#N/A</v>
      </c>
      <c r="G29" s="897"/>
      <c r="H29" s="563" t="e">
        <f t="shared" ref="H29:H32" si="7">HLOOKUP(G29,$P$3:$R$46,$N29,FALSE)</f>
        <v>#N/A</v>
      </c>
      <c r="I29" s="897"/>
      <c r="J29" s="563" t="e">
        <f t="shared" ref="J29:J32" si="8">HLOOKUP(I29,$P$3:$R$46,$N29,FALSE)</f>
        <v>#N/A</v>
      </c>
      <c r="K29" s="484"/>
      <c r="L29" s="382"/>
      <c r="M29" s="330"/>
      <c r="N29" s="408">
        <v>27</v>
      </c>
      <c r="O29" s="1355"/>
      <c r="P29" s="405">
        <v>2</v>
      </c>
      <c r="Q29" s="402">
        <v>-1</v>
      </c>
      <c r="T29" s="394">
        <v>2</v>
      </c>
      <c r="V29" s="555"/>
    </row>
    <row r="30" spans="1:22" ht="44.45" customHeight="1" thickBot="1">
      <c r="A30" s="381"/>
      <c r="C30" s="1358"/>
      <c r="D30" s="895" t="s">
        <v>581</v>
      </c>
      <c r="E30" s="897"/>
      <c r="F30" s="563" t="e">
        <f>HLOOKUP(E30,$P$3:$S$46,$N30,FALSE)</f>
        <v>#N/A</v>
      </c>
      <c r="G30" s="897"/>
      <c r="H30" s="563" t="e">
        <f>HLOOKUP(G30,$P$3:$S$46,$N30,FALSE)</f>
        <v>#N/A</v>
      </c>
      <c r="I30" s="897"/>
      <c r="J30" s="563" t="e">
        <f>HLOOKUP(I30,$P$3:$S$46,$N30,FALSE)</f>
        <v>#N/A</v>
      </c>
      <c r="K30" s="484"/>
      <c r="L30" s="382"/>
      <c r="N30" s="408">
        <v>28</v>
      </c>
      <c r="O30" s="1355"/>
      <c r="P30" s="405">
        <v>2</v>
      </c>
      <c r="Q30" s="402">
        <v>-1</v>
      </c>
      <c r="S30" s="393">
        <v>0</v>
      </c>
      <c r="T30" s="394">
        <v>2</v>
      </c>
      <c r="V30" s="555"/>
    </row>
    <row r="31" spans="1:22" ht="31.5" customHeight="1" thickBot="1">
      <c r="A31" s="381"/>
      <c r="C31" s="1358"/>
      <c r="D31" s="64" t="s">
        <v>453</v>
      </c>
      <c r="E31" s="897"/>
      <c r="F31" s="563" t="e">
        <f>HLOOKUP(E31,$P$3:$S$46,$N31,FALSE)</f>
        <v>#N/A</v>
      </c>
      <c r="G31" s="897"/>
      <c r="H31" s="563" t="e">
        <f>HLOOKUP(G31,$P$3:$S$46,$N31,FALSE)</f>
        <v>#N/A</v>
      </c>
      <c r="I31" s="897"/>
      <c r="J31" s="563" t="e">
        <f>HLOOKUP(I31,$P$3:$S$46,$N31,FALSE)</f>
        <v>#N/A</v>
      </c>
      <c r="K31" s="484"/>
      <c r="L31" s="382"/>
      <c r="N31" s="408">
        <v>29</v>
      </c>
      <c r="O31" s="1355"/>
      <c r="P31" s="405">
        <v>0</v>
      </c>
      <c r="Q31" s="403">
        <v>0</v>
      </c>
      <c r="R31" s="397">
        <v>0</v>
      </c>
      <c r="S31" s="393">
        <v>0</v>
      </c>
      <c r="T31" s="394">
        <v>0</v>
      </c>
      <c r="V31" s="555"/>
    </row>
    <row r="32" spans="1:22" ht="31.5" customHeight="1" thickBot="1">
      <c r="A32" s="381"/>
      <c r="C32" s="1359"/>
      <c r="D32" s="307" t="s">
        <v>288</v>
      </c>
      <c r="E32" s="486"/>
      <c r="F32" s="564" t="e">
        <f t="shared" si="6"/>
        <v>#N/A</v>
      </c>
      <c r="G32" s="486"/>
      <c r="H32" s="564" t="e">
        <f t="shared" si="7"/>
        <v>#N/A</v>
      </c>
      <c r="I32" s="486"/>
      <c r="J32" s="564" t="e">
        <f t="shared" si="8"/>
        <v>#N/A</v>
      </c>
      <c r="K32" s="484"/>
      <c r="L32" s="382"/>
      <c r="N32" s="408">
        <v>30</v>
      </c>
      <c r="O32" s="1355"/>
      <c r="P32" s="390">
        <v>2</v>
      </c>
      <c r="Q32" s="392">
        <v>-1</v>
      </c>
      <c r="T32" s="451">
        <v>2</v>
      </c>
      <c r="V32" s="555"/>
    </row>
    <row r="33" spans="1:22" ht="17.25" customHeight="1">
      <c r="A33" s="381"/>
      <c r="C33" s="1371" t="s">
        <v>75</v>
      </c>
      <c r="D33" s="1404" t="s">
        <v>75</v>
      </c>
      <c r="E33" s="1404"/>
      <c r="F33" s="1404"/>
      <c r="G33" s="1404"/>
      <c r="H33" s="1404"/>
      <c r="I33" s="1404"/>
      <c r="J33" s="1405"/>
      <c r="K33" s="484"/>
      <c r="L33" s="382"/>
      <c r="M33" s="242"/>
      <c r="N33" s="409">
        <v>31</v>
      </c>
      <c r="O33" s="1384" t="s">
        <v>75</v>
      </c>
      <c r="P33" s="574">
        <v>0</v>
      </c>
      <c r="Q33" s="575">
        <v>0</v>
      </c>
      <c r="R33" s="576"/>
      <c r="S33" s="577"/>
      <c r="T33" s="578">
        <v>0</v>
      </c>
      <c r="V33" s="555"/>
    </row>
    <row r="34" spans="1:22" ht="30.75" customHeight="1" thickBot="1">
      <c r="A34" s="381"/>
      <c r="C34" s="1372"/>
      <c r="D34" s="722" t="s">
        <v>289</v>
      </c>
      <c r="E34" s="897"/>
      <c r="F34" s="563" t="e">
        <f t="shared" ref="F34:F36" si="9">HLOOKUP(E34,$P$3:$R$46,$N34,FALSE)</f>
        <v>#N/A</v>
      </c>
      <c r="G34" s="897"/>
      <c r="H34" s="563" t="e">
        <f t="shared" ref="H34:H36" si="10">HLOOKUP(G34,$P$3:$R$46,$N34,FALSE)</f>
        <v>#N/A</v>
      </c>
      <c r="I34" s="897"/>
      <c r="J34" s="563" t="e">
        <f t="shared" ref="J34:J36" si="11">HLOOKUP(I34,$P$3:$R$46,$N34,FALSE)</f>
        <v>#N/A</v>
      </c>
      <c r="K34" s="484"/>
      <c r="L34" s="382"/>
      <c r="M34" s="330"/>
      <c r="N34" s="409">
        <v>32</v>
      </c>
      <c r="O34" s="1385"/>
      <c r="P34" s="472">
        <v>2</v>
      </c>
      <c r="Q34" s="369">
        <v>-1</v>
      </c>
      <c r="R34" s="458"/>
      <c r="S34" s="458"/>
      <c r="T34" s="371">
        <v>2</v>
      </c>
      <c r="V34" s="555"/>
    </row>
    <row r="35" spans="1:22" ht="30.75" customHeight="1" thickBot="1">
      <c r="A35" s="381"/>
      <c r="C35" s="1372"/>
      <c r="D35" s="64" t="s">
        <v>313</v>
      </c>
      <c r="E35" s="443"/>
      <c r="F35" s="563" t="e">
        <f>HLOOKUP(E35,$P$3:$S$46,33,FALSE)</f>
        <v>#N/A</v>
      </c>
      <c r="G35" s="897"/>
      <c r="H35" s="563" t="e">
        <f>HLOOKUP(G35,$P$3:$S$46,$N35,FALSE)</f>
        <v>#N/A</v>
      </c>
      <c r="I35" s="897"/>
      <c r="J35" s="563" t="e">
        <f>HLOOKUP(I35,$P$3:$S$46,$N35,FALSE)</f>
        <v>#N/A</v>
      </c>
      <c r="K35" s="484"/>
      <c r="L35" s="382"/>
      <c r="M35" s="330"/>
      <c r="N35" s="409">
        <v>33</v>
      </c>
      <c r="O35" s="1385"/>
      <c r="P35" s="401">
        <v>0</v>
      </c>
      <c r="Q35" s="403">
        <v>0</v>
      </c>
      <c r="R35" s="397">
        <v>0</v>
      </c>
      <c r="S35" s="393">
        <v>0</v>
      </c>
      <c r="T35" s="394">
        <v>0</v>
      </c>
      <c r="V35" s="555"/>
    </row>
    <row r="36" spans="1:22" ht="30.75" customHeight="1" thickBot="1">
      <c r="A36" s="381"/>
      <c r="C36" s="1373"/>
      <c r="D36" s="307" t="s">
        <v>428</v>
      </c>
      <c r="E36" s="486"/>
      <c r="F36" s="564" t="e">
        <f t="shared" si="9"/>
        <v>#N/A</v>
      </c>
      <c r="G36" s="486"/>
      <c r="H36" s="564" t="e">
        <f t="shared" si="10"/>
        <v>#N/A</v>
      </c>
      <c r="I36" s="486"/>
      <c r="J36" s="564" t="e">
        <f t="shared" si="11"/>
        <v>#N/A</v>
      </c>
      <c r="K36" s="484"/>
      <c r="L36" s="382"/>
      <c r="M36" s="330"/>
      <c r="N36" s="409">
        <v>34</v>
      </c>
      <c r="O36" s="1385"/>
      <c r="P36" s="391">
        <v>2</v>
      </c>
      <c r="Q36" s="392">
        <v>-1</v>
      </c>
      <c r="T36" s="451">
        <v>2</v>
      </c>
      <c r="V36" s="555"/>
    </row>
    <row r="37" spans="1:22" ht="15.75" customHeight="1">
      <c r="A37" s="381"/>
      <c r="C37" s="1360" t="s">
        <v>76</v>
      </c>
      <c r="D37" s="1406" t="s">
        <v>76</v>
      </c>
      <c r="E37" s="1406"/>
      <c r="F37" s="1406"/>
      <c r="G37" s="1406"/>
      <c r="H37" s="1406"/>
      <c r="I37" s="1406"/>
      <c r="J37" s="1407"/>
      <c r="K37" s="484"/>
      <c r="L37" s="382"/>
      <c r="M37" s="330"/>
      <c r="N37" s="410">
        <v>35</v>
      </c>
      <c r="O37" s="1374" t="s">
        <v>76</v>
      </c>
      <c r="P37" s="579">
        <v>0</v>
      </c>
      <c r="Q37" s="580">
        <v>0</v>
      </c>
      <c r="R37" s="581"/>
      <c r="S37" s="582"/>
      <c r="T37" s="583">
        <v>0</v>
      </c>
      <c r="V37" s="555"/>
    </row>
    <row r="38" spans="1:22" ht="24.75" customHeight="1">
      <c r="A38" s="381"/>
      <c r="C38" s="1361"/>
      <c r="D38" s="722" t="s">
        <v>290</v>
      </c>
      <c r="E38" s="894"/>
      <c r="F38" s="563" t="e">
        <f t="shared" ref="F38:F41" si="12">HLOOKUP(E38,$P$3:$R$46,$N38,FALSE)</f>
        <v>#N/A</v>
      </c>
      <c r="G38" s="897"/>
      <c r="H38" s="563" t="e">
        <f t="shared" ref="H38:H41" si="13">HLOOKUP(G38,$P$3:$R$46,$N38,FALSE)</f>
        <v>#N/A</v>
      </c>
      <c r="I38" s="897"/>
      <c r="J38" s="563" t="e">
        <f t="shared" ref="J38:J41" si="14">HLOOKUP(I38,$P$3:$R$46,$N38,FALSE)</f>
        <v>#N/A</v>
      </c>
      <c r="K38" s="484"/>
      <c r="L38" s="382"/>
      <c r="M38" s="242"/>
      <c r="N38" s="410">
        <v>36</v>
      </c>
      <c r="O38" s="1361"/>
      <c r="P38" s="401">
        <v>2</v>
      </c>
      <c r="Q38" s="402">
        <v>-1</v>
      </c>
      <c r="T38" s="394">
        <v>2</v>
      </c>
      <c r="V38" s="555"/>
    </row>
    <row r="39" spans="1:22" ht="21.75" customHeight="1" thickBot="1">
      <c r="A39" s="381"/>
      <c r="C39" s="1361"/>
      <c r="D39" s="722" t="s">
        <v>291</v>
      </c>
      <c r="E39" s="897"/>
      <c r="F39" s="563" t="e">
        <f t="shared" si="12"/>
        <v>#N/A</v>
      </c>
      <c r="G39" s="897"/>
      <c r="H39" s="563" t="e">
        <f t="shared" si="13"/>
        <v>#N/A</v>
      </c>
      <c r="I39" s="897"/>
      <c r="J39" s="563" t="e">
        <f t="shared" si="14"/>
        <v>#N/A</v>
      </c>
      <c r="K39" s="484"/>
      <c r="L39" s="382"/>
      <c r="M39" s="330"/>
      <c r="N39" s="410">
        <v>37</v>
      </c>
      <c r="O39" s="1361"/>
      <c r="P39" s="401">
        <v>2</v>
      </c>
      <c r="Q39" s="402">
        <v>-1</v>
      </c>
      <c r="T39" s="394">
        <v>2</v>
      </c>
      <c r="V39" s="555"/>
    </row>
    <row r="40" spans="1:22" ht="29.25" customHeight="1" thickBot="1">
      <c r="A40" s="381"/>
      <c r="C40" s="1361"/>
      <c r="D40" s="733" t="s">
        <v>429</v>
      </c>
      <c r="E40" s="897"/>
      <c r="F40" s="563" t="e">
        <f>HLOOKUP(E40,$P$3:$S$46,$N40,FALSE)</f>
        <v>#N/A</v>
      </c>
      <c r="G40" s="897"/>
      <c r="H40" s="563" t="e">
        <f>HLOOKUP(G40,$P$3:$S$46,$N40,FALSE)</f>
        <v>#N/A</v>
      </c>
      <c r="I40" s="897"/>
      <c r="J40" s="563" t="e">
        <f>HLOOKUP(I40,$P$3:$S$46,$N40,FALSE)</f>
        <v>#N/A</v>
      </c>
      <c r="K40" s="484"/>
      <c r="L40" s="382"/>
      <c r="M40" s="330"/>
      <c r="N40" s="410">
        <v>38</v>
      </c>
      <c r="O40" s="1361"/>
      <c r="P40" s="472">
        <v>0</v>
      </c>
      <c r="Q40" s="378">
        <v>0</v>
      </c>
      <c r="R40" s="379">
        <v>0</v>
      </c>
      <c r="S40" s="458">
        <v>0</v>
      </c>
      <c r="T40" s="370">
        <v>0</v>
      </c>
      <c r="V40" s="555"/>
    </row>
    <row r="41" spans="1:22" ht="24" customHeight="1" thickBot="1">
      <c r="A41" s="381"/>
      <c r="C41" s="1361"/>
      <c r="D41" s="722" t="s">
        <v>292</v>
      </c>
      <c r="E41" s="897"/>
      <c r="F41" s="563" t="e">
        <f t="shared" si="12"/>
        <v>#N/A</v>
      </c>
      <c r="G41" s="897"/>
      <c r="H41" s="563" t="e">
        <f t="shared" si="13"/>
        <v>#N/A</v>
      </c>
      <c r="I41" s="897"/>
      <c r="J41" s="563" t="e">
        <f t="shared" si="14"/>
        <v>#N/A</v>
      </c>
      <c r="K41" s="484"/>
      <c r="L41" s="382"/>
      <c r="M41" s="330"/>
      <c r="N41" s="410">
        <v>39</v>
      </c>
      <c r="O41" s="1361"/>
      <c r="P41" s="401">
        <v>2</v>
      </c>
      <c r="Q41" s="402">
        <v>-1</v>
      </c>
      <c r="T41" s="394">
        <v>2</v>
      </c>
      <c r="V41" s="555"/>
    </row>
    <row r="42" spans="1:22" ht="27.95" customHeight="1" thickBot="1">
      <c r="A42" s="381"/>
      <c r="C42" s="1362"/>
      <c r="D42" s="310" t="s">
        <v>306</v>
      </c>
      <c r="E42" s="486"/>
      <c r="F42" s="564" t="e">
        <f>HLOOKUP(E42,$P$3:$S$46,$N42,FALSE)</f>
        <v>#N/A</v>
      </c>
      <c r="G42" s="486"/>
      <c r="H42" s="564" t="e">
        <f>HLOOKUP(G42,$P$3:$S$46,$N42,FALSE)</f>
        <v>#N/A</v>
      </c>
      <c r="I42" s="486"/>
      <c r="J42" s="564" t="e">
        <f>HLOOKUP(I42,$P$3:$S$46,$N42,FALSE)</f>
        <v>#N/A</v>
      </c>
      <c r="K42" s="484"/>
      <c r="L42" s="382"/>
      <c r="M42" s="330"/>
      <c r="N42" s="410">
        <v>40</v>
      </c>
      <c r="O42" s="1375"/>
      <c r="P42" s="391">
        <v>0</v>
      </c>
      <c r="Q42" s="407">
        <v>0</v>
      </c>
      <c r="R42" s="379">
        <v>0</v>
      </c>
      <c r="S42" s="393">
        <v>0</v>
      </c>
      <c r="T42" s="451">
        <v>0</v>
      </c>
      <c r="V42" s="555"/>
    </row>
    <row r="43" spans="1:22" ht="17.25" customHeight="1">
      <c r="A43" s="381"/>
      <c r="C43" s="1342" t="s">
        <v>60</v>
      </c>
      <c r="D43" s="1408" t="s">
        <v>60</v>
      </c>
      <c r="E43" s="1408"/>
      <c r="F43" s="1408"/>
      <c r="G43" s="1408"/>
      <c r="H43" s="1408"/>
      <c r="I43" s="1408"/>
      <c r="J43" s="1409"/>
      <c r="K43" s="484"/>
      <c r="L43" s="382"/>
      <c r="M43" s="330"/>
      <c r="N43" s="411">
        <v>41</v>
      </c>
      <c r="O43" s="1376" t="s">
        <v>60</v>
      </c>
      <c r="P43" s="584">
        <v>0</v>
      </c>
      <c r="Q43" s="585">
        <v>0</v>
      </c>
      <c r="R43" s="586"/>
      <c r="S43" s="587"/>
      <c r="T43" s="588">
        <v>0</v>
      </c>
      <c r="V43" s="555"/>
    </row>
    <row r="44" spans="1:22" ht="24.75" customHeight="1">
      <c r="A44" s="381"/>
      <c r="C44" s="1343"/>
      <c r="D44" s="722" t="s">
        <v>293</v>
      </c>
      <c r="E44" s="894"/>
      <c r="F44" s="563" t="e">
        <f t="shared" ref="F44:F46" si="15">HLOOKUP(E44,$P$3:$R$46,$N44,FALSE)</f>
        <v>#N/A</v>
      </c>
      <c r="G44" s="897"/>
      <c r="H44" s="563" t="e">
        <f t="shared" ref="H44:H46" si="16">HLOOKUP(G44,$P$3:$R$46,$N44,FALSE)</f>
        <v>#N/A</v>
      </c>
      <c r="I44" s="442"/>
      <c r="J44" s="563" t="e">
        <f t="shared" ref="J44:J46" si="17">HLOOKUP(I44,$P$3:$R$46,$N44,FALSE)</f>
        <v>#N/A</v>
      </c>
      <c r="K44" s="484"/>
      <c r="L44" s="382"/>
      <c r="M44" s="330"/>
      <c r="N44" s="411">
        <v>42</v>
      </c>
      <c r="O44" s="1377"/>
      <c r="P44" s="401">
        <v>1</v>
      </c>
      <c r="Q44" s="402">
        <v>0</v>
      </c>
      <c r="T44" s="394">
        <v>1</v>
      </c>
      <c r="V44" s="555"/>
    </row>
    <row r="45" spans="1:22" ht="24.75" customHeight="1">
      <c r="A45" s="381"/>
      <c r="C45" s="1343"/>
      <c r="D45" s="722" t="s">
        <v>294</v>
      </c>
      <c r="E45" s="897"/>
      <c r="F45" s="563" t="e">
        <f t="shared" si="15"/>
        <v>#N/A</v>
      </c>
      <c r="G45" s="897"/>
      <c r="H45" s="563" t="e">
        <f t="shared" si="16"/>
        <v>#N/A</v>
      </c>
      <c r="I45" s="442"/>
      <c r="J45" s="563" t="e">
        <f t="shared" si="17"/>
        <v>#N/A</v>
      </c>
      <c r="K45" s="484"/>
      <c r="L45" s="382"/>
      <c r="M45" s="549"/>
      <c r="N45" s="411">
        <v>43</v>
      </c>
      <c r="O45" s="1377"/>
      <c r="P45" s="401">
        <v>2</v>
      </c>
      <c r="Q45" s="402">
        <v>-1</v>
      </c>
      <c r="T45" s="394">
        <v>2</v>
      </c>
      <c r="V45" s="555"/>
    </row>
    <row r="46" spans="1:22" ht="24.75" customHeight="1" thickBot="1">
      <c r="A46" s="381"/>
      <c r="C46" s="1344"/>
      <c r="D46" s="307" t="s">
        <v>295</v>
      </c>
      <c r="E46" s="486"/>
      <c r="F46" s="564" t="e">
        <f t="shared" si="15"/>
        <v>#N/A</v>
      </c>
      <c r="G46" s="486"/>
      <c r="H46" s="564" t="e">
        <f t="shared" si="16"/>
        <v>#N/A</v>
      </c>
      <c r="I46" s="442"/>
      <c r="J46" s="564" t="e">
        <f t="shared" si="17"/>
        <v>#N/A</v>
      </c>
      <c r="K46" s="484"/>
      <c r="L46" s="382"/>
      <c r="M46" s="330"/>
      <c r="N46" s="412">
        <v>44</v>
      </c>
      <c r="O46" s="1377"/>
      <c r="P46" s="391">
        <v>1</v>
      </c>
      <c r="Q46" s="392">
        <v>-1</v>
      </c>
      <c r="T46" s="413">
        <v>1</v>
      </c>
      <c r="V46" s="555"/>
    </row>
    <row r="47" spans="1:22" s="399" customFormat="1" ht="18" customHeight="1" thickBot="1">
      <c r="A47" s="381"/>
      <c r="C47" s="1103" t="s">
        <v>105</v>
      </c>
      <c r="D47" s="589" t="s">
        <v>224</v>
      </c>
      <c r="E47" s="1315" t="e">
        <f>SUM(F5:F13,F15:F19,F21:F27,F29:F32, F34:F36,F38:F42,F44:F46)</f>
        <v>#N/A</v>
      </c>
      <c r="F47" s="1316"/>
      <c r="G47" s="1353" t="e">
        <f t="shared" ref="G47" si="18">SUM(H5:H13,H15:H19,H21:H27,H29:H32, H34:H36,H38:H42,H44:H46)</f>
        <v>#N/A</v>
      </c>
      <c r="H47" s="1354"/>
      <c r="I47" s="1353" t="e">
        <f t="shared" ref="I47" si="19">SUM(J5:J13,J15:J19,J21:J27,J29:J32, J34:J36,J38:J42,J44:J46)</f>
        <v>#N/A</v>
      </c>
      <c r="J47" s="1354"/>
      <c r="K47" s="484"/>
      <c r="L47" s="382"/>
      <c r="M47" s="330"/>
      <c r="N47" s="374" t="s">
        <v>95</v>
      </c>
      <c r="O47" s="373"/>
      <c r="P47" s="364">
        <f>SUM(P7:P46)</f>
        <v>38</v>
      </c>
      <c r="Q47" s="364">
        <f t="shared" ref="Q47:S47" si="20">SUM(Q7:Q46)</f>
        <v>-9</v>
      </c>
      <c r="R47" s="364">
        <f t="shared" si="20"/>
        <v>3</v>
      </c>
      <c r="S47" s="380">
        <f t="shared" si="20"/>
        <v>0</v>
      </c>
      <c r="T47" s="374">
        <f>SUM(T5:T46)</f>
        <v>43</v>
      </c>
      <c r="V47" s="381"/>
    </row>
    <row r="48" spans="1:22" s="399" customFormat="1" ht="18" customHeight="1">
      <c r="A48" s="381"/>
      <c r="C48" s="1104"/>
      <c r="D48" s="590" t="s">
        <v>149</v>
      </c>
      <c r="E48" s="1304">
        <f>$T$47</f>
        <v>43</v>
      </c>
      <c r="F48" s="1305"/>
      <c r="G48" s="1304">
        <f t="shared" ref="G48" si="21">$T$47</f>
        <v>43</v>
      </c>
      <c r="H48" s="1305"/>
      <c r="I48" s="1352">
        <f t="shared" ref="I48" si="22">$T$47</f>
        <v>43</v>
      </c>
      <c r="J48" s="1305"/>
      <c r="K48" s="484"/>
      <c r="L48" s="382"/>
      <c r="M48" s="330"/>
      <c r="N48" s="591"/>
      <c r="O48" s="365"/>
      <c r="P48" s="365"/>
      <c r="Q48" s="365"/>
      <c r="R48" s="365"/>
      <c r="S48" s="365"/>
      <c r="T48" s="365"/>
      <c r="V48" s="381"/>
    </row>
    <row r="49" spans="1:16383" s="399" customFormat="1" ht="18" customHeight="1" thickBot="1">
      <c r="A49" s="381"/>
      <c r="C49" s="1104"/>
      <c r="D49" s="590" t="s">
        <v>225</v>
      </c>
      <c r="E49" s="1300" t="e">
        <f>E47/E48</f>
        <v>#N/A</v>
      </c>
      <c r="F49" s="1301"/>
      <c r="G49" s="1300" t="e">
        <f t="shared" ref="G49" si="23">G47/G48</f>
        <v>#N/A</v>
      </c>
      <c r="H49" s="1301"/>
      <c r="I49" s="1410" t="e">
        <f t="shared" ref="I49" si="24">I47/I48</f>
        <v>#N/A</v>
      </c>
      <c r="J49" s="1301"/>
      <c r="K49" s="484"/>
      <c r="L49" s="382"/>
      <c r="M49" s="330"/>
      <c r="N49" s="591"/>
      <c r="O49" s="591"/>
      <c r="P49" s="424"/>
      <c r="Q49" s="424"/>
      <c r="R49" s="424"/>
      <c r="S49" s="424"/>
      <c r="T49" s="424"/>
      <c r="V49" s="381"/>
    </row>
    <row r="50" spans="1:16383" s="399" customFormat="1" ht="24" thickBot="1">
      <c r="A50" s="381"/>
      <c r="C50" s="1345"/>
      <c r="D50" s="592" t="s">
        <v>5</v>
      </c>
      <c r="E50" s="1411" t="e">
        <f>IF(ISNUMBER(I47), (SUM(E47:J47)/SUM(E48:J48)), IF(ISNUMBER(G47), (SUM(E47:H47)/SUM(E48:H48)), E49))</f>
        <v>#N/A</v>
      </c>
      <c r="F50" s="1412"/>
      <c r="G50" s="1412"/>
      <c r="H50" s="1412"/>
      <c r="I50" s="1412"/>
      <c r="J50" s="1413"/>
      <c r="K50" s="484"/>
      <c r="L50" s="382"/>
      <c r="M50" s="330"/>
      <c r="N50" s="591"/>
      <c r="O50" s="424"/>
      <c r="P50" s="424"/>
      <c r="Q50" s="424"/>
      <c r="R50" s="424"/>
      <c r="S50" s="424"/>
      <c r="T50" s="424"/>
      <c r="V50" s="381"/>
    </row>
    <row r="51" spans="1:16383" s="399" customFormat="1" ht="42" customHeight="1">
      <c r="A51" s="381"/>
      <c r="C51" s="1210" t="s">
        <v>477</v>
      </c>
      <c r="D51" s="1210"/>
      <c r="E51" s="1210"/>
      <c r="F51" s="1210"/>
      <c r="G51" s="1210"/>
      <c r="H51" s="1210"/>
      <c r="I51" s="1210"/>
      <c r="J51" s="1210"/>
      <c r="K51" s="484"/>
      <c r="L51" s="382"/>
      <c r="M51" s="330"/>
      <c r="N51" s="591"/>
      <c r="O51" s="423"/>
      <c r="P51" s="424"/>
      <c r="Q51" s="424"/>
      <c r="R51" s="424"/>
      <c r="S51" s="424"/>
      <c r="T51" s="424"/>
      <c r="V51" s="381"/>
    </row>
    <row r="52" spans="1:16383" s="399" customFormat="1" ht="11.25" customHeight="1">
      <c r="A52" s="381"/>
      <c r="C52" s="27"/>
      <c r="E52" s="425"/>
      <c r="F52" s="440"/>
      <c r="G52" s="424"/>
      <c r="H52" s="424"/>
      <c r="I52" s="424"/>
      <c r="J52" s="424"/>
      <c r="K52" s="484"/>
      <c r="L52" s="382"/>
      <c r="M52" s="414"/>
      <c r="N52" s="365"/>
      <c r="O52" s="415"/>
      <c r="P52" s="415"/>
      <c r="Q52" s="415"/>
      <c r="R52" s="415"/>
      <c r="S52" s="415"/>
      <c r="T52" s="415"/>
      <c r="U52" s="415"/>
      <c r="V52" s="381"/>
    </row>
    <row r="53" spans="1:16383" s="421" customFormat="1">
      <c r="A53" s="381"/>
      <c r="B53" s="381"/>
      <c r="C53" s="381"/>
      <c r="D53" s="381"/>
      <c r="E53" s="420"/>
      <c r="F53" s="439"/>
      <c r="G53" s="420"/>
      <c r="H53" s="420"/>
      <c r="I53" s="420"/>
      <c r="J53" s="420"/>
      <c r="K53" s="381"/>
      <c r="L53" s="416"/>
      <c r="M53" s="417"/>
      <c r="N53" s="418"/>
      <c r="O53" s="419"/>
      <c r="P53" s="419"/>
      <c r="Q53" s="419"/>
      <c r="R53" s="419"/>
      <c r="S53" s="419"/>
      <c r="T53" s="420"/>
      <c r="U53" s="381"/>
      <c r="V53" s="381"/>
      <c r="W53" s="381"/>
      <c r="X53" s="381"/>
      <c r="Y53" s="381"/>
      <c r="Z53" s="381"/>
      <c r="AA53" s="381"/>
      <c r="AB53" s="381"/>
      <c r="AC53" s="381"/>
      <c r="AD53" s="381"/>
      <c r="AE53" s="381"/>
      <c r="AF53" s="381"/>
      <c r="AG53" s="381"/>
      <c r="AH53" s="381"/>
      <c r="AI53" s="381"/>
      <c r="AJ53" s="381"/>
      <c r="AK53" s="381"/>
      <c r="AL53" s="381"/>
      <c r="AM53" s="381"/>
      <c r="AN53" s="381"/>
      <c r="AO53" s="381"/>
      <c r="AP53" s="381"/>
      <c r="AQ53" s="381"/>
      <c r="AR53" s="381"/>
      <c r="AS53" s="381"/>
      <c r="AT53" s="381"/>
      <c r="AU53" s="381"/>
      <c r="AV53" s="381"/>
      <c r="AW53" s="381"/>
      <c r="AX53" s="381"/>
      <c r="AY53" s="381"/>
      <c r="AZ53" s="381"/>
      <c r="BA53" s="381"/>
      <c r="BB53" s="381"/>
      <c r="BC53" s="381"/>
      <c r="BD53" s="381"/>
      <c r="BE53" s="381"/>
      <c r="BF53" s="381"/>
      <c r="BG53" s="381"/>
      <c r="BH53" s="381"/>
      <c r="BI53" s="381"/>
      <c r="BJ53" s="381"/>
      <c r="BK53" s="381"/>
      <c r="BL53" s="381"/>
      <c r="BM53" s="381"/>
      <c r="BN53" s="381"/>
      <c r="BO53" s="381"/>
      <c r="BP53" s="381"/>
      <c r="BQ53" s="381"/>
      <c r="BR53" s="381"/>
      <c r="BS53" s="381"/>
      <c r="BT53" s="381"/>
      <c r="BU53" s="381"/>
      <c r="BV53" s="381"/>
      <c r="BW53" s="381"/>
      <c r="BX53" s="381"/>
      <c r="BY53" s="381"/>
      <c r="BZ53" s="381"/>
      <c r="CA53" s="381"/>
      <c r="CB53" s="381"/>
      <c r="CC53" s="381"/>
      <c r="CD53" s="381"/>
      <c r="CE53" s="381"/>
      <c r="CF53" s="381"/>
      <c r="CG53" s="381"/>
      <c r="CH53" s="381"/>
      <c r="CI53" s="381"/>
      <c r="CJ53" s="381"/>
      <c r="CK53" s="381"/>
      <c r="CL53" s="381"/>
      <c r="CM53" s="381"/>
      <c r="CN53" s="381"/>
      <c r="CO53" s="381"/>
      <c r="CP53" s="381"/>
      <c r="CQ53" s="381"/>
      <c r="CR53" s="381"/>
      <c r="CS53" s="381"/>
      <c r="CT53" s="381"/>
      <c r="CU53" s="381"/>
      <c r="CV53" s="381"/>
      <c r="CW53" s="381"/>
      <c r="CX53" s="381"/>
      <c r="CY53" s="381"/>
      <c r="CZ53" s="381"/>
      <c r="DA53" s="381"/>
      <c r="DB53" s="381"/>
      <c r="DC53" s="381"/>
      <c r="DD53" s="381"/>
      <c r="DE53" s="381"/>
      <c r="DF53" s="381"/>
      <c r="DG53" s="381"/>
      <c r="DH53" s="381"/>
      <c r="DI53" s="381"/>
      <c r="DJ53" s="381"/>
      <c r="DK53" s="381"/>
      <c r="DL53" s="381"/>
      <c r="DM53" s="381"/>
      <c r="DN53" s="381"/>
      <c r="DO53" s="381"/>
      <c r="DP53" s="381"/>
      <c r="DQ53" s="381"/>
      <c r="DR53" s="381"/>
      <c r="DS53" s="381"/>
      <c r="DT53" s="381"/>
      <c r="DU53" s="381"/>
      <c r="DV53" s="381"/>
      <c r="DW53" s="381"/>
      <c r="DX53" s="381"/>
      <c r="DY53" s="381"/>
      <c r="DZ53" s="381"/>
      <c r="EA53" s="381"/>
      <c r="EB53" s="381"/>
      <c r="EC53" s="381"/>
      <c r="ED53" s="381"/>
      <c r="EE53" s="381"/>
      <c r="EF53" s="381"/>
      <c r="EG53" s="381"/>
      <c r="EH53" s="381"/>
      <c r="EI53" s="381"/>
      <c r="EJ53" s="381"/>
      <c r="EK53" s="381"/>
      <c r="EL53" s="381"/>
      <c r="EM53" s="381"/>
      <c r="EN53" s="381"/>
      <c r="EO53" s="381"/>
      <c r="EP53" s="381"/>
      <c r="EQ53" s="381"/>
      <c r="ER53" s="381"/>
      <c r="ES53" s="381"/>
      <c r="ET53" s="381"/>
      <c r="EU53" s="381"/>
      <c r="EV53" s="381"/>
      <c r="EW53" s="381"/>
      <c r="EX53" s="381"/>
      <c r="EY53" s="381"/>
      <c r="EZ53" s="381"/>
      <c r="FA53" s="381"/>
      <c r="FB53" s="381"/>
      <c r="FC53" s="381"/>
      <c r="FD53" s="381"/>
      <c r="FE53" s="381"/>
      <c r="FF53" s="381"/>
      <c r="FG53" s="381"/>
      <c r="FH53" s="381"/>
      <c r="FI53" s="381"/>
      <c r="FJ53" s="381"/>
      <c r="FK53" s="381"/>
      <c r="FL53" s="381"/>
      <c r="FM53" s="381"/>
      <c r="FN53" s="381"/>
      <c r="FO53" s="381"/>
      <c r="FP53" s="381"/>
      <c r="FQ53" s="381"/>
      <c r="FR53" s="381"/>
      <c r="FS53" s="381"/>
      <c r="FT53" s="381"/>
      <c r="FU53" s="381"/>
      <c r="FV53" s="381"/>
      <c r="FW53" s="381"/>
      <c r="FX53" s="381"/>
      <c r="FY53" s="381"/>
      <c r="FZ53" s="381"/>
      <c r="GA53" s="381"/>
      <c r="GB53" s="381"/>
      <c r="GC53" s="381"/>
      <c r="GD53" s="381"/>
      <c r="GE53" s="381"/>
      <c r="GF53" s="381"/>
      <c r="GG53" s="381"/>
      <c r="GH53" s="381"/>
      <c r="GI53" s="381"/>
      <c r="GJ53" s="381"/>
      <c r="GK53" s="381"/>
      <c r="GL53" s="381"/>
      <c r="GM53" s="381"/>
      <c r="GN53" s="381"/>
      <c r="GO53" s="381"/>
      <c r="GP53" s="381"/>
      <c r="GQ53" s="381"/>
      <c r="GR53" s="381"/>
      <c r="GS53" s="381"/>
      <c r="GT53" s="381"/>
      <c r="GU53" s="381"/>
      <c r="GV53" s="381"/>
      <c r="GW53" s="381"/>
      <c r="GX53" s="381"/>
      <c r="GY53" s="381"/>
      <c r="GZ53" s="381"/>
      <c r="HA53" s="381"/>
      <c r="HB53" s="381"/>
      <c r="HC53" s="381"/>
      <c r="HD53" s="381"/>
      <c r="HE53" s="381"/>
      <c r="HF53" s="381"/>
      <c r="HG53" s="381"/>
      <c r="HH53" s="381"/>
      <c r="HI53" s="381"/>
      <c r="HJ53" s="381"/>
      <c r="HK53" s="381"/>
      <c r="HL53" s="381"/>
      <c r="HM53" s="381"/>
      <c r="HN53" s="381"/>
      <c r="HO53" s="381"/>
      <c r="HP53" s="381"/>
      <c r="HQ53" s="381"/>
      <c r="HR53" s="381"/>
      <c r="HS53" s="381"/>
      <c r="HT53" s="381"/>
      <c r="HU53" s="381"/>
      <c r="HV53" s="381"/>
      <c r="HW53" s="381"/>
      <c r="HX53" s="381"/>
      <c r="HY53" s="381"/>
      <c r="HZ53" s="381"/>
      <c r="IA53" s="381"/>
      <c r="IB53" s="381"/>
      <c r="IC53" s="381"/>
      <c r="ID53" s="381"/>
      <c r="IE53" s="381"/>
      <c r="IF53" s="381"/>
      <c r="IG53" s="381"/>
      <c r="IH53" s="381"/>
      <c r="II53" s="381"/>
      <c r="IJ53" s="381"/>
      <c r="IK53" s="381"/>
      <c r="IL53" s="381"/>
      <c r="IM53" s="381"/>
      <c r="IN53" s="381"/>
      <c r="IO53" s="381"/>
      <c r="IP53" s="381"/>
      <c r="IQ53" s="381"/>
      <c r="IR53" s="381"/>
      <c r="IS53" s="381"/>
      <c r="IT53" s="381"/>
      <c r="IU53" s="381"/>
      <c r="IV53" s="381"/>
      <c r="IW53" s="381"/>
      <c r="IX53" s="381"/>
      <c r="IY53" s="381"/>
      <c r="IZ53" s="381"/>
      <c r="JA53" s="381"/>
      <c r="JB53" s="381"/>
      <c r="JC53" s="381"/>
      <c r="JD53" s="381"/>
      <c r="JE53" s="381"/>
      <c r="JF53" s="381"/>
      <c r="JG53" s="381"/>
      <c r="JH53" s="381"/>
      <c r="JI53" s="381"/>
      <c r="JJ53" s="381"/>
      <c r="JK53" s="381"/>
      <c r="JL53" s="381"/>
      <c r="JM53" s="381"/>
      <c r="JN53" s="381"/>
      <c r="JO53" s="381"/>
      <c r="JP53" s="381"/>
      <c r="JQ53" s="381"/>
      <c r="JR53" s="381"/>
      <c r="JS53" s="381"/>
      <c r="JT53" s="381"/>
      <c r="JU53" s="381"/>
      <c r="JV53" s="381"/>
      <c r="JW53" s="381"/>
      <c r="JX53" s="381"/>
      <c r="JY53" s="381"/>
      <c r="JZ53" s="381"/>
      <c r="KA53" s="381"/>
      <c r="KB53" s="381"/>
      <c r="KC53" s="381"/>
      <c r="KD53" s="381"/>
      <c r="KE53" s="381"/>
      <c r="KF53" s="381"/>
      <c r="KG53" s="381"/>
      <c r="KH53" s="381"/>
      <c r="KI53" s="381"/>
      <c r="KJ53" s="381"/>
      <c r="KK53" s="381"/>
      <c r="KL53" s="381"/>
      <c r="KM53" s="381"/>
      <c r="KN53" s="381"/>
      <c r="KO53" s="381"/>
      <c r="KP53" s="381"/>
      <c r="KQ53" s="381"/>
      <c r="KR53" s="381"/>
      <c r="KS53" s="381"/>
      <c r="KT53" s="381"/>
      <c r="KU53" s="381"/>
      <c r="KV53" s="381"/>
      <c r="KW53" s="381"/>
      <c r="KX53" s="381"/>
      <c r="KY53" s="381"/>
      <c r="KZ53" s="381"/>
      <c r="LA53" s="381"/>
      <c r="LB53" s="381"/>
      <c r="LC53" s="381"/>
      <c r="LD53" s="381"/>
      <c r="LE53" s="381"/>
      <c r="LF53" s="381"/>
      <c r="LG53" s="381"/>
      <c r="LH53" s="381"/>
      <c r="LI53" s="381"/>
      <c r="LJ53" s="381"/>
      <c r="LK53" s="381"/>
      <c r="LL53" s="381"/>
      <c r="LM53" s="381"/>
      <c r="LN53" s="381"/>
      <c r="LO53" s="381"/>
      <c r="LP53" s="381"/>
      <c r="LQ53" s="381"/>
      <c r="LR53" s="381"/>
      <c r="LS53" s="381"/>
      <c r="LT53" s="381"/>
      <c r="LU53" s="381"/>
      <c r="LV53" s="381"/>
      <c r="LW53" s="381"/>
      <c r="LX53" s="381"/>
      <c r="LY53" s="381"/>
      <c r="LZ53" s="381"/>
      <c r="MA53" s="381"/>
      <c r="MB53" s="381"/>
      <c r="MC53" s="381"/>
      <c r="MD53" s="381"/>
      <c r="ME53" s="381"/>
      <c r="MF53" s="381"/>
      <c r="MG53" s="381"/>
      <c r="MH53" s="381"/>
      <c r="MI53" s="381"/>
      <c r="MJ53" s="381"/>
      <c r="MK53" s="381"/>
      <c r="ML53" s="381"/>
      <c r="MM53" s="381"/>
      <c r="MN53" s="381"/>
      <c r="MO53" s="381"/>
      <c r="MP53" s="381"/>
      <c r="MQ53" s="381"/>
      <c r="MR53" s="381"/>
      <c r="MS53" s="381"/>
      <c r="MT53" s="381"/>
      <c r="MU53" s="381"/>
      <c r="MV53" s="381"/>
      <c r="MW53" s="381"/>
      <c r="MX53" s="381"/>
      <c r="MY53" s="381"/>
      <c r="MZ53" s="381"/>
      <c r="NA53" s="381"/>
      <c r="NB53" s="381"/>
      <c r="NC53" s="381"/>
      <c r="ND53" s="381"/>
      <c r="NE53" s="381"/>
      <c r="NF53" s="381"/>
      <c r="NG53" s="381"/>
      <c r="NH53" s="381"/>
      <c r="NI53" s="381"/>
      <c r="NJ53" s="381"/>
      <c r="NK53" s="381"/>
      <c r="NL53" s="381"/>
      <c r="NM53" s="381"/>
      <c r="NN53" s="381"/>
      <c r="NO53" s="381"/>
      <c r="NP53" s="381"/>
      <c r="NQ53" s="381"/>
      <c r="NR53" s="381"/>
      <c r="NS53" s="381"/>
      <c r="NT53" s="381"/>
      <c r="NU53" s="381"/>
      <c r="NV53" s="381"/>
      <c r="NW53" s="381"/>
      <c r="NX53" s="381"/>
      <c r="NY53" s="381"/>
      <c r="NZ53" s="381"/>
      <c r="OA53" s="381"/>
      <c r="OB53" s="381"/>
      <c r="OC53" s="381"/>
      <c r="OD53" s="381"/>
      <c r="OE53" s="381"/>
      <c r="OF53" s="381"/>
      <c r="OG53" s="381"/>
      <c r="OH53" s="381"/>
      <c r="OI53" s="381"/>
      <c r="OJ53" s="381"/>
      <c r="OK53" s="381"/>
      <c r="OL53" s="381"/>
      <c r="OM53" s="381"/>
      <c r="ON53" s="381"/>
      <c r="OO53" s="381"/>
      <c r="OP53" s="381"/>
      <c r="OQ53" s="381"/>
      <c r="OR53" s="381"/>
      <c r="OS53" s="381"/>
      <c r="OT53" s="381"/>
      <c r="OU53" s="381"/>
      <c r="OV53" s="381"/>
      <c r="OW53" s="381"/>
      <c r="OX53" s="381"/>
      <c r="OY53" s="381"/>
      <c r="OZ53" s="381"/>
      <c r="PA53" s="381"/>
      <c r="PB53" s="381"/>
      <c r="PC53" s="381"/>
      <c r="PD53" s="381"/>
      <c r="PE53" s="381"/>
      <c r="PF53" s="381"/>
      <c r="PG53" s="381"/>
      <c r="PH53" s="381"/>
      <c r="PI53" s="381"/>
      <c r="PJ53" s="381"/>
      <c r="PK53" s="381"/>
      <c r="PL53" s="381"/>
      <c r="PM53" s="381"/>
      <c r="PN53" s="381"/>
      <c r="PO53" s="381"/>
      <c r="PP53" s="381"/>
      <c r="PQ53" s="381"/>
      <c r="PR53" s="381"/>
      <c r="PS53" s="381"/>
      <c r="PT53" s="381"/>
      <c r="PU53" s="381"/>
      <c r="PV53" s="381"/>
      <c r="PW53" s="381"/>
      <c r="PX53" s="381"/>
      <c r="PY53" s="381"/>
      <c r="PZ53" s="381"/>
      <c r="QA53" s="381"/>
      <c r="QB53" s="381"/>
      <c r="QC53" s="381"/>
      <c r="QD53" s="381"/>
      <c r="QE53" s="381"/>
      <c r="QF53" s="381"/>
      <c r="QG53" s="381"/>
      <c r="QH53" s="381"/>
      <c r="QI53" s="381"/>
      <c r="QJ53" s="381"/>
      <c r="QK53" s="381"/>
      <c r="QL53" s="381"/>
      <c r="QM53" s="381"/>
      <c r="QN53" s="381"/>
      <c r="QO53" s="381"/>
      <c r="QP53" s="381"/>
      <c r="QQ53" s="381"/>
      <c r="QR53" s="381"/>
      <c r="QS53" s="381"/>
      <c r="QT53" s="381"/>
      <c r="QU53" s="381"/>
      <c r="QV53" s="381"/>
      <c r="QW53" s="381"/>
      <c r="QX53" s="381"/>
      <c r="QY53" s="381"/>
      <c r="QZ53" s="381"/>
      <c r="RA53" s="381"/>
      <c r="RB53" s="381"/>
      <c r="RC53" s="381"/>
      <c r="RD53" s="381"/>
      <c r="RE53" s="381"/>
      <c r="RF53" s="381"/>
      <c r="RG53" s="381"/>
      <c r="RH53" s="381"/>
      <c r="RI53" s="381"/>
      <c r="RJ53" s="381"/>
      <c r="RK53" s="381"/>
      <c r="RL53" s="381"/>
      <c r="RM53" s="381"/>
      <c r="RN53" s="381"/>
      <c r="RO53" s="381"/>
      <c r="RP53" s="381"/>
      <c r="RQ53" s="381"/>
      <c r="RR53" s="381"/>
      <c r="RS53" s="381"/>
      <c r="RT53" s="381"/>
      <c r="RU53" s="381"/>
      <c r="RV53" s="381"/>
      <c r="RW53" s="381"/>
      <c r="RX53" s="381"/>
      <c r="RY53" s="381"/>
      <c r="RZ53" s="381"/>
      <c r="SA53" s="381"/>
      <c r="SB53" s="381"/>
      <c r="SC53" s="381"/>
      <c r="SD53" s="381"/>
      <c r="SE53" s="381"/>
      <c r="SF53" s="381"/>
      <c r="SG53" s="381"/>
      <c r="SH53" s="381"/>
      <c r="SI53" s="381"/>
      <c r="SJ53" s="381"/>
      <c r="SK53" s="381"/>
      <c r="SL53" s="381"/>
      <c r="SM53" s="381"/>
      <c r="SN53" s="381"/>
      <c r="SO53" s="381"/>
      <c r="SP53" s="381"/>
      <c r="SQ53" s="381"/>
      <c r="SR53" s="381"/>
      <c r="SS53" s="381"/>
      <c r="ST53" s="381"/>
      <c r="SU53" s="381"/>
      <c r="SV53" s="381"/>
      <c r="SW53" s="381"/>
      <c r="SX53" s="381"/>
      <c r="SY53" s="381"/>
      <c r="SZ53" s="381"/>
      <c r="TA53" s="381"/>
      <c r="TB53" s="381"/>
      <c r="TC53" s="381"/>
      <c r="TD53" s="381"/>
      <c r="TE53" s="381"/>
      <c r="TF53" s="381"/>
      <c r="TG53" s="381"/>
      <c r="TH53" s="381"/>
      <c r="TI53" s="381"/>
      <c r="TJ53" s="381"/>
      <c r="TK53" s="381"/>
      <c r="TL53" s="381"/>
      <c r="TM53" s="381"/>
      <c r="TN53" s="381"/>
      <c r="TO53" s="381"/>
      <c r="TP53" s="381"/>
      <c r="TQ53" s="381"/>
      <c r="TR53" s="381"/>
      <c r="TS53" s="381"/>
      <c r="TT53" s="381"/>
      <c r="TU53" s="381"/>
      <c r="TV53" s="381"/>
      <c r="TW53" s="381"/>
      <c r="TX53" s="381"/>
      <c r="TY53" s="381"/>
      <c r="TZ53" s="381"/>
      <c r="UA53" s="381"/>
      <c r="UB53" s="381"/>
      <c r="UC53" s="381"/>
      <c r="UD53" s="381"/>
      <c r="UE53" s="381"/>
      <c r="UF53" s="381"/>
      <c r="UG53" s="381"/>
      <c r="UH53" s="381"/>
      <c r="UI53" s="381"/>
      <c r="UJ53" s="381"/>
      <c r="UK53" s="381"/>
      <c r="UL53" s="381"/>
      <c r="UM53" s="381"/>
      <c r="UN53" s="381"/>
      <c r="UO53" s="381"/>
      <c r="UP53" s="381"/>
      <c r="UQ53" s="381"/>
      <c r="UR53" s="381"/>
      <c r="US53" s="381"/>
      <c r="UT53" s="381"/>
      <c r="UU53" s="381"/>
      <c r="UV53" s="381"/>
      <c r="UW53" s="381"/>
      <c r="UX53" s="381"/>
      <c r="UY53" s="381"/>
      <c r="UZ53" s="381"/>
      <c r="VA53" s="381"/>
      <c r="VB53" s="381"/>
      <c r="VC53" s="381"/>
      <c r="VD53" s="381"/>
      <c r="VE53" s="381"/>
      <c r="VF53" s="381"/>
      <c r="VG53" s="381"/>
      <c r="VH53" s="381"/>
      <c r="VI53" s="381"/>
      <c r="VJ53" s="381"/>
      <c r="VK53" s="381"/>
      <c r="VL53" s="381"/>
      <c r="VM53" s="381"/>
      <c r="VN53" s="381"/>
      <c r="VO53" s="381"/>
      <c r="VP53" s="381"/>
      <c r="VQ53" s="381"/>
      <c r="VR53" s="381"/>
      <c r="VS53" s="381"/>
      <c r="VT53" s="381"/>
      <c r="VU53" s="381"/>
      <c r="VV53" s="381"/>
      <c r="VW53" s="381"/>
      <c r="VX53" s="381"/>
      <c r="VY53" s="381"/>
      <c r="VZ53" s="381"/>
      <c r="WA53" s="381"/>
      <c r="WB53" s="381"/>
      <c r="WC53" s="381"/>
      <c r="WD53" s="381"/>
      <c r="WE53" s="381"/>
      <c r="WF53" s="381"/>
      <c r="WG53" s="381"/>
      <c r="WH53" s="381"/>
      <c r="WI53" s="381"/>
      <c r="WJ53" s="381"/>
      <c r="WK53" s="381"/>
      <c r="WL53" s="381"/>
      <c r="WM53" s="381"/>
      <c r="WN53" s="381"/>
      <c r="WO53" s="381"/>
      <c r="WP53" s="381"/>
      <c r="WQ53" s="381"/>
      <c r="WR53" s="381"/>
      <c r="WS53" s="381"/>
      <c r="WT53" s="381"/>
      <c r="WU53" s="381"/>
      <c r="WV53" s="381"/>
      <c r="WW53" s="381"/>
      <c r="WX53" s="381"/>
      <c r="WY53" s="381"/>
      <c r="WZ53" s="381"/>
      <c r="XA53" s="381"/>
      <c r="XB53" s="381"/>
      <c r="XC53" s="381"/>
      <c r="XD53" s="381"/>
      <c r="XE53" s="381"/>
      <c r="XF53" s="381"/>
      <c r="XG53" s="381"/>
      <c r="XH53" s="381"/>
      <c r="XI53" s="381"/>
      <c r="XJ53" s="381"/>
      <c r="XK53" s="381"/>
      <c r="XL53" s="381"/>
      <c r="XM53" s="381"/>
      <c r="XN53" s="381"/>
      <c r="XO53" s="381"/>
      <c r="XP53" s="381"/>
      <c r="XQ53" s="381"/>
      <c r="XR53" s="381"/>
      <c r="XS53" s="381"/>
      <c r="XT53" s="381"/>
      <c r="XU53" s="381"/>
      <c r="XV53" s="381"/>
      <c r="XW53" s="381"/>
      <c r="XX53" s="381"/>
      <c r="XY53" s="381"/>
      <c r="XZ53" s="381"/>
      <c r="YA53" s="381"/>
      <c r="YB53" s="381"/>
      <c r="YC53" s="381"/>
      <c r="YD53" s="381"/>
      <c r="YE53" s="381"/>
      <c r="YF53" s="381"/>
      <c r="YG53" s="381"/>
      <c r="YH53" s="381"/>
      <c r="YI53" s="381"/>
      <c r="YJ53" s="381"/>
      <c r="YK53" s="381"/>
      <c r="YL53" s="381"/>
      <c r="YM53" s="381"/>
      <c r="YN53" s="381"/>
      <c r="YO53" s="381"/>
      <c r="YP53" s="381"/>
      <c r="YQ53" s="381"/>
      <c r="YR53" s="381"/>
      <c r="YS53" s="381"/>
      <c r="YT53" s="381"/>
      <c r="YU53" s="381"/>
      <c r="YV53" s="381"/>
      <c r="YW53" s="381"/>
      <c r="YX53" s="381"/>
      <c r="YY53" s="381"/>
      <c r="YZ53" s="381"/>
      <c r="ZA53" s="381"/>
      <c r="ZB53" s="381"/>
      <c r="ZC53" s="381"/>
      <c r="ZD53" s="381"/>
      <c r="ZE53" s="381"/>
      <c r="ZF53" s="381"/>
      <c r="ZG53" s="381"/>
      <c r="ZH53" s="381"/>
      <c r="ZI53" s="381"/>
      <c r="ZJ53" s="381"/>
      <c r="ZK53" s="381"/>
      <c r="ZL53" s="381"/>
      <c r="ZM53" s="381"/>
      <c r="ZN53" s="381"/>
      <c r="ZO53" s="381"/>
      <c r="ZP53" s="381"/>
      <c r="ZQ53" s="381"/>
      <c r="ZR53" s="381"/>
      <c r="ZS53" s="381"/>
      <c r="ZT53" s="381"/>
      <c r="ZU53" s="381"/>
      <c r="ZV53" s="381"/>
      <c r="ZW53" s="381"/>
      <c r="ZX53" s="381"/>
      <c r="ZY53" s="381"/>
      <c r="ZZ53" s="381"/>
      <c r="AAA53" s="381"/>
      <c r="AAB53" s="381"/>
      <c r="AAC53" s="381"/>
      <c r="AAD53" s="381"/>
      <c r="AAE53" s="381"/>
      <c r="AAF53" s="381"/>
      <c r="AAG53" s="381"/>
      <c r="AAH53" s="381"/>
      <c r="AAI53" s="381"/>
      <c r="AAJ53" s="381"/>
      <c r="AAK53" s="381"/>
      <c r="AAL53" s="381"/>
      <c r="AAM53" s="381"/>
      <c r="AAN53" s="381"/>
      <c r="AAO53" s="381"/>
      <c r="AAP53" s="381"/>
      <c r="AAQ53" s="381"/>
      <c r="AAR53" s="381"/>
      <c r="AAS53" s="381"/>
      <c r="AAT53" s="381"/>
      <c r="AAU53" s="381"/>
      <c r="AAV53" s="381"/>
      <c r="AAW53" s="381"/>
      <c r="AAX53" s="381"/>
      <c r="AAY53" s="381"/>
      <c r="AAZ53" s="381"/>
      <c r="ABA53" s="381"/>
      <c r="ABB53" s="381"/>
      <c r="ABC53" s="381"/>
      <c r="ABD53" s="381"/>
      <c r="ABE53" s="381"/>
      <c r="ABF53" s="381"/>
      <c r="ABG53" s="381"/>
      <c r="ABH53" s="381"/>
      <c r="ABI53" s="381"/>
      <c r="ABJ53" s="381"/>
      <c r="ABK53" s="381"/>
      <c r="ABL53" s="381"/>
      <c r="ABM53" s="381"/>
      <c r="ABN53" s="381"/>
      <c r="ABO53" s="381"/>
      <c r="ABP53" s="381"/>
      <c r="ABQ53" s="381"/>
      <c r="ABR53" s="381"/>
      <c r="ABS53" s="381"/>
      <c r="ABT53" s="381"/>
      <c r="ABU53" s="381"/>
      <c r="ABV53" s="381"/>
      <c r="ABW53" s="381"/>
      <c r="ABX53" s="381"/>
      <c r="ABY53" s="381"/>
      <c r="ABZ53" s="381"/>
      <c r="ACA53" s="381"/>
      <c r="ACB53" s="381"/>
      <c r="ACC53" s="381"/>
      <c r="ACD53" s="381"/>
      <c r="ACE53" s="381"/>
      <c r="ACF53" s="381"/>
      <c r="ACG53" s="381"/>
      <c r="ACH53" s="381"/>
      <c r="ACI53" s="381"/>
      <c r="ACJ53" s="381"/>
      <c r="ACK53" s="381"/>
      <c r="ACL53" s="381"/>
      <c r="ACM53" s="381"/>
      <c r="ACN53" s="381"/>
      <c r="ACO53" s="381"/>
      <c r="ACP53" s="381"/>
      <c r="ACQ53" s="381"/>
      <c r="ACR53" s="381"/>
      <c r="ACS53" s="381"/>
      <c r="ACT53" s="381"/>
      <c r="ACU53" s="381"/>
      <c r="ACV53" s="381"/>
      <c r="ACW53" s="381"/>
      <c r="ACX53" s="381"/>
      <c r="ACY53" s="381"/>
      <c r="ACZ53" s="381"/>
      <c r="ADA53" s="381"/>
      <c r="ADB53" s="381"/>
      <c r="ADC53" s="381"/>
      <c r="ADD53" s="381"/>
      <c r="ADE53" s="381"/>
      <c r="ADF53" s="381"/>
      <c r="ADG53" s="381"/>
      <c r="ADH53" s="381"/>
      <c r="ADI53" s="381"/>
      <c r="ADJ53" s="381"/>
      <c r="ADK53" s="381"/>
      <c r="ADL53" s="381"/>
      <c r="ADM53" s="381"/>
      <c r="ADN53" s="381"/>
      <c r="ADO53" s="381"/>
      <c r="ADP53" s="381"/>
      <c r="ADQ53" s="381"/>
      <c r="ADR53" s="381"/>
      <c r="ADS53" s="381"/>
      <c r="ADT53" s="381"/>
      <c r="ADU53" s="381"/>
      <c r="ADV53" s="381"/>
      <c r="ADW53" s="381"/>
      <c r="ADX53" s="381"/>
      <c r="ADY53" s="381"/>
      <c r="ADZ53" s="381"/>
      <c r="AEA53" s="381"/>
      <c r="AEB53" s="381"/>
      <c r="AEC53" s="381"/>
      <c r="AED53" s="381"/>
      <c r="AEE53" s="381"/>
      <c r="AEF53" s="381"/>
      <c r="AEG53" s="381"/>
      <c r="AEH53" s="381"/>
      <c r="AEI53" s="381"/>
      <c r="AEJ53" s="381"/>
      <c r="AEK53" s="381"/>
      <c r="AEL53" s="381"/>
      <c r="AEM53" s="381"/>
      <c r="AEN53" s="381"/>
      <c r="AEO53" s="381"/>
      <c r="AEP53" s="381"/>
      <c r="AEQ53" s="381"/>
      <c r="AER53" s="381"/>
      <c r="AES53" s="381"/>
      <c r="AET53" s="381"/>
      <c r="AEU53" s="381"/>
      <c r="AEV53" s="381"/>
      <c r="AEW53" s="381"/>
      <c r="AEX53" s="381"/>
      <c r="AEY53" s="381"/>
      <c r="AEZ53" s="381"/>
      <c r="AFA53" s="381"/>
      <c r="AFB53" s="381"/>
      <c r="AFC53" s="381"/>
      <c r="AFD53" s="381"/>
      <c r="AFE53" s="381"/>
      <c r="AFF53" s="381"/>
      <c r="AFG53" s="381"/>
      <c r="AFH53" s="381"/>
      <c r="AFI53" s="381"/>
      <c r="AFJ53" s="381"/>
      <c r="AFK53" s="381"/>
      <c r="AFL53" s="381"/>
      <c r="AFM53" s="381"/>
      <c r="AFN53" s="381"/>
      <c r="AFO53" s="381"/>
      <c r="AFP53" s="381"/>
      <c r="AFQ53" s="381"/>
      <c r="AFR53" s="381"/>
      <c r="AFS53" s="381"/>
      <c r="AFT53" s="381"/>
      <c r="AFU53" s="381"/>
      <c r="AFV53" s="381"/>
      <c r="AFW53" s="381"/>
      <c r="AFX53" s="381"/>
      <c r="AFY53" s="381"/>
      <c r="AFZ53" s="381"/>
      <c r="AGA53" s="381"/>
      <c r="AGB53" s="381"/>
      <c r="AGC53" s="381"/>
      <c r="AGD53" s="381"/>
      <c r="AGE53" s="381"/>
      <c r="AGF53" s="381"/>
      <c r="AGG53" s="381"/>
      <c r="AGH53" s="381"/>
      <c r="AGI53" s="381"/>
      <c r="AGJ53" s="381"/>
      <c r="AGK53" s="381"/>
      <c r="AGL53" s="381"/>
      <c r="AGM53" s="381"/>
      <c r="AGN53" s="381"/>
      <c r="AGO53" s="381"/>
      <c r="AGP53" s="381"/>
      <c r="AGQ53" s="381"/>
      <c r="AGR53" s="381"/>
      <c r="AGS53" s="381"/>
      <c r="AGT53" s="381"/>
      <c r="AGU53" s="381"/>
      <c r="AGV53" s="381"/>
      <c r="AGW53" s="381"/>
      <c r="AGX53" s="381"/>
      <c r="AGY53" s="381"/>
      <c r="AGZ53" s="381"/>
      <c r="AHA53" s="381"/>
      <c r="AHB53" s="381"/>
      <c r="AHC53" s="381"/>
      <c r="AHD53" s="381"/>
      <c r="AHE53" s="381"/>
      <c r="AHF53" s="381"/>
      <c r="AHG53" s="381"/>
      <c r="AHH53" s="381"/>
      <c r="AHI53" s="381"/>
      <c r="AHJ53" s="381"/>
      <c r="AHK53" s="381"/>
      <c r="AHL53" s="381"/>
      <c r="AHM53" s="381"/>
      <c r="AHN53" s="381"/>
      <c r="AHO53" s="381"/>
      <c r="AHP53" s="381"/>
      <c r="AHQ53" s="381"/>
      <c r="AHR53" s="381"/>
      <c r="AHS53" s="381"/>
      <c r="AHT53" s="381"/>
      <c r="AHU53" s="381"/>
      <c r="AHV53" s="381"/>
      <c r="AHW53" s="381"/>
      <c r="AHX53" s="381"/>
      <c r="AHY53" s="381"/>
      <c r="AHZ53" s="381"/>
      <c r="AIA53" s="381"/>
      <c r="AIB53" s="381"/>
      <c r="AIC53" s="381"/>
      <c r="AID53" s="381"/>
      <c r="AIE53" s="381"/>
      <c r="AIF53" s="381"/>
      <c r="AIG53" s="381"/>
      <c r="AIH53" s="381"/>
      <c r="AII53" s="381"/>
      <c r="AIJ53" s="381"/>
      <c r="AIK53" s="381"/>
      <c r="AIL53" s="381"/>
      <c r="AIM53" s="381"/>
      <c r="AIN53" s="381"/>
      <c r="AIO53" s="381"/>
      <c r="AIP53" s="381"/>
      <c r="AIQ53" s="381"/>
      <c r="AIR53" s="381"/>
      <c r="AIS53" s="381"/>
      <c r="AIT53" s="381"/>
      <c r="AIU53" s="381"/>
      <c r="AIV53" s="381"/>
      <c r="AIW53" s="381"/>
      <c r="AIX53" s="381"/>
      <c r="AIY53" s="381"/>
      <c r="AIZ53" s="381"/>
      <c r="AJA53" s="381"/>
      <c r="AJB53" s="381"/>
      <c r="AJC53" s="381"/>
      <c r="AJD53" s="381"/>
      <c r="AJE53" s="381"/>
      <c r="AJF53" s="381"/>
      <c r="AJG53" s="381"/>
      <c r="AJH53" s="381"/>
      <c r="AJI53" s="381"/>
      <c r="AJJ53" s="381"/>
      <c r="AJK53" s="381"/>
      <c r="AJL53" s="381"/>
      <c r="AJM53" s="381"/>
      <c r="AJN53" s="381"/>
      <c r="AJO53" s="381"/>
      <c r="AJP53" s="381"/>
      <c r="AJQ53" s="381"/>
      <c r="AJR53" s="381"/>
      <c r="AJS53" s="381"/>
      <c r="AJT53" s="381"/>
      <c r="AJU53" s="381"/>
      <c r="AJV53" s="381"/>
      <c r="AJW53" s="381"/>
      <c r="AJX53" s="381"/>
      <c r="AJY53" s="381"/>
      <c r="AJZ53" s="381"/>
      <c r="AKA53" s="381"/>
      <c r="AKB53" s="381"/>
      <c r="AKC53" s="381"/>
      <c r="AKD53" s="381"/>
      <c r="AKE53" s="381"/>
      <c r="AKF53" s="381"/>
      <c r="AKG53" s="381"/>
      <c r="AKH53" s="381"/>
      <c r="AKI53" s="381"/>
      <c r="AKJ53" s="381"/>
      <c r="AKK53" s="381"/>
      <c r="AKL53" s="381"/>
      <c r="AKM53" s="381"/>
      <c r="AKN53" s="381"/>
      <c r="AKO53" s="381"/>
      <c r="AKP53" s="381"/>
      <c r="AKQ53" s="381"/>
      <c r="AKR53" s="381"/>
      <c r="AKS53" s="381"/>
      <c r="AKT53" s="381"/>
      <c r="AKU53" s="381"/>
      <c r="AKV53" s="381"/>
      <c r="AKW53" s="381"/>
      <c r="AKX53" s="381"/>
      <c r="AKY53" s="381"/>
      <c r="AKZ53" s="381"/>
      <c r="ALA53" s="381"/>
      <c r="ALB53" s="381"/>
      <c r="ALC53" s="381"/>
      <c r="ALD53" s="381"/>
      <c r="ALE53" s="381"/>
      <c r="ALF53" s="381"/>
      <c r="ALG53" s="381"/>
      <c r="ALH53" s="381"/>
      <c r="ALI53" s="381"/>
      <c r="ALJ53" s="381"/>
      <c r="ALK53" s="381"/>
      <c r="ALL53" s="381"/>
      <c r="ALM53" s="381"/>
      <c r="ALN53" s="381"/>
      <c r="ALO53" s="381"/>
      <c r="ALP53" s="381"/>
      <c r="ALQ53" s="381"/>
      <c r="ALR53" s="381"/>
      <c r="ALS53" s="381"/>
      <c r="ALT53" s="381"/>
      <c r="ALU53" s="381"/>
      <c r="ALV53" s="381"/>
      <c r="ALW53" s="381"/>
      <c r="ALX53" s="381"/>
      <c r="ALY53" s="381"/>
      <c r="ALZ53" s="381"/>
      <c r="AMA53" s="381"/>
      <c r="AMB53" s="381"/>
      <c r="AMC53" s="381"/>
      <c r="AMD53" s="381"/>
      <c r="AME53" s="381"/>
      <c r="AMF53" s="381"/>
      <c r="AMG53" s="381"/>
      <c r="AMH53" s="381"/>
      <c r="AMI53" s="381"/>
      <c r="AMJ53" s="381"/>
      <c r="AMK53" s="381"/>
      <c r="AML53" s="381"/>
      <c r="AMM53" s="381"/>
      <c r="AMN53" s="381"/>
      <c r="AMO53" s="381"/>
      <c r="AMP53" s="381"/>
      <c r="AMQ53" s="381"/>
      <c r="AMR53" s="381"/>
      <c r="AMS53" s="381"/>
      <c r="AMT53" s="381"/>
      <c r="AMU53" s="381"/>
      <c r="AMV53" s="381"/>
      <c r="AMW53" s="381"/>
      <c r="AMX53" s="381"/>
      <c r="AMY53" s="381"/>
      <c r="AMZ53" s="381"/>
      <c r="ANA53" s="381"/>
      <c r="ANB53" s="381"/>
      <c r="ANC53" s="381"/>
      <c r="AND53" s="381"/>
      <c r="ANE53" s="381"/>
      <c r="ANF53" s="381"/>
      <c r="ANG53" s="381"/>
      <c r="ANH53" s="381"/>
      <c r="ANI53" s="381"/>
      <c r="ANJ53" s="381"/>
      <c r="ANK53" s="381"/>
      <c r="ANL53" s="381"/>
      <c r="ANM53" s="381"/>
      <c r="ANN53" s="381"/>
      <c r="ANO53" s="381"/>
      <c r="ANP53" s="381"/>
      <c r="ANQ53" s="381"/>
      <c r="ANR53" s="381"/>
      <c r="ANS53" s="381"/>
      <c r="ANT53" s="381"/>
      <c r="ANU53" s="381"/>
      <c r="ANV53" s="381"/>
      <c r="ANW53" s="381"/>
      <c r="ANX53" s="381"/>
      <c r="ANY53" s="381"/>
      <c r="ANZ53" s="381"/>
      <c r="AOA53" s="381"/>
      <c r="AOB53" s="381"/>
      <c r="AOC53" s="381"/>
      <c r="AOD53" s="381"/>
      <c r="AOE53" s="381"/>
      <c r="AOF53" s="381"/>
      <c r="AOG53" s="381"/>
      <c r="AOH53" s="381"/>
      <c r="AOI53" s="381"/>
      <c r="AOJ53" s="381"/>
      <c r="AOK53" s="381"/>
      <c r="AOL53" s="381"/>
      <c r="AOM53" s="381"/>
      <c r="AON53" s="381"/>
      <c r="AOO53" s="381"/>
      <c r="AOP53" s="381"/>
      <c r="AOQ53" s="381"/>
      <c r="AOR53" s="381"/>
      <c r="AOS53" s="381"/>
      <c r="AOT53" s="381"/>
      <c r="AOU53" s="381"/>
      <c r="AOV53" s="381"/>
      <c r="AOW53" s="381"/>
      <c r="AOX53" s="381"/>
      <c r="AOY53" s="381"/>
      <c r="AOZ53" s="381"/>
      <c r="APA53" s="381"/>
      <c r="APB53" s="381"/>
      <c r="APC53" s="381"/>
      <c r="APD53" s="381"/>
      <c r="APE53" s="381"/>
      <c r="APF53" s="381"/>
      <c r="APG53" s="381"/>
      <c r="APH53" s="381"/>
      <c r="API53" s="381"/>
      <c r="APJ53" s="381"/>
      <c r="APK53" s="381"/>
      <c r="APL53" s="381"/>
      <c r="APM53" s="381"/>
      <c r="APN53" s="381"/>
      <c r="APO53" s="381"/>
      <c r="APP53" s="381"/>
      <c r="APQ53" s="381"/>
      <c r="APR53" s="381"/>
      <c r="APS53" s="381"/>
      <c r="APT53" s="381"/>
      <c r="APU53" s="381"/>
      <c r="APV53" s="381"/>
      <c r="APW53" s="381"/>
      <c r="APX53" s="381"/>
      <c r="APY53" s="381"/>
      <c r="APZ53" s="381"/>
      <c r="AQA53" s="381"/>
      <c r="AQB53" s="381"/>
      <c r="AQC53" s="381"/>
      <c r="AQD53" s="381"/>
      <c r="AQE53" s="381"/>
      <c r="AQF53" s="381"/>
      <c r="AQG53" s="381"/>
      <c r="AQH53" s="381"/>
      <c r="AQI53" s="381"/>
      <c r="AQJ53" s="381"/>
      <c r="AQK53" s="381"/>
      <c r="AQL53" s="381"/>
      <c r="AQM53" s="381"/>
      <c r="AQN53" s="381"/>
      <c r="AQO53" s="381"/>
      <c r="AQP53" s="381"/>
      <c r="AQQ53" s="381"/>
      <c r="AQR53" s="381"/>
      <c r="AQS53" s="381"/>
      <c r="AQT53" s="381"/>
      <c r="AQU53" s="381"/>
      <c r="AQV53" s="381"/>
      <c r="AQW53" s="381"/>
      <c r="AQX53" s="381"/>
      <c r="AQY53" s="381"/>
      <c r="AQZ53" s="381"/>
      <c r="ARA53" s="381"/>
      <c r="ARB53" s="381"/>
      <c r="ARC53" s="381"/>
      <c r="ARD53" s="381"/>
      <c r="ARE53" s="381"/>
      <c r="ARF53" s="381"/>
      <c r="ARG53" s="381"/>
      <c r="ARH53" s="381"/>
      <c r="ARI53" s="381"/>
      <c r="ARJ53" s="381"/>
      <c r="ARK53" s="381"/>
      <c r="ARL53" s="381"/>
      <c r="ARM53" s="381"/>
      <c r="ARN53" s="381"/>
      <c r="ARO53" s="381"/>
      <c r="ARP53" s="381"/>
      <c r="ARQ53" s="381"/>
      <c r="ARR53" s="381"/>
      <c r="ARS53" s="381"/>
      <c r="ART53" s="381"/>
      <c r="ARU53" s="381"/>
      <c r="ARV53" s="381"/>
      <c r="ARW53" s="381"/>
      <c r="ARX53" s="381"/>
      <c r="ARY53" s="381"/>
      <c r="ARZ53" s="381"/>
      <c r="ASA53" s="381"/>
      <c r="ASB53" s="381"/>
      <c r="ASC53" s="381"/>
      <c r="ASD53" s="381"/>
      <c r="ASE53" s="381"/>
      <c r="ASF53" s="381"/>
      <c r="ASG53" s="381"/>
      <c r="ASH53" s="381"/>
      <c r="ASI53" s="381"/>
      <c r="ASJ53" s="381"/>
      <c r="ASK53" s="381"/>
      <c r="ASL53" s="381"/>
      <c r="ASM53" s="381"/>
      <c r="ASN53" s="381"/>
      <c r="ASO53" s="381"/>
      <c r="ASP53" s="381"/>
      <c r="ASQ53" s="381"/>
      <c r="ASR53" s="381"/>
      <c r="ASS53" s="381"/>
      <c r="AST53" s="381"/>
      <c r="ASU53" s="381"/>
      <c r="ASV53" s="381"/>
      <c r="ASW53" s="381"/>
      <c r="ASX53" s="381"/>
      <c r="ASY53" s="381"/>
      <c r="ASZ53" s="381"/>
      <c r="ATA53" s="381"/>
      <c r="ATB53" s="381"/>
      <c r="ATC53" s="381"/>
      <c r="ATD53" s="381"/>
      <c r="ATE53" s="381"/>
      <c r="ATF53" s="381"/>
      <c r="ATG53" s="381"/>
      <c r="ATH53" s="381"/>
      <c r="ATI53" s="381"/>
      <c r="ATJ53" s="381"/>
      <c r="ATK53" s="381"/>
      <c r="ATL53" s="381"/>
      <c r="ATM53" s="381"/>
      <c r="ATN53" s="381"/>
      <c r="ATO53" s="381"/>
      <c r="ATP53" s="381"/>
      <c r="ATQ53" s="381"/>
      <c r="ATR53" s="381"/>
      <c r="ATS53" s="381"/>
      <c r="ATT53" s="381"/>
      <c r="ATU53" s="381"/>
      <c r="ATV53" s="381"/>
      <c r="ATW53" s="381"/>
      <c r="ATX53" s="381"/>
      <c r="ATY53" s="381"/>
      <c r="ATZ53" s="381"/>
      <c r="AUA53" s="381"/>
      <c r="AUB53" s="381"/>
      <c r="AUC53" s="381"/>
      <c r="AUD53" s="381"/>
      <c r="AUE53" s="381"/>
      <c r="AUF53" s="381"/>
      <c r="AUG53" s="381"/>
      <c r="AUH53" s="381"/>
      <c r="AUI53" s="381"/>
      <c r="AUJ53" s="381"/>
      <c r="AUK53" s="381"/>
      <c r="AUL53" s="381"/>
      <c r="AUM53" s="381"/>
      <c r="AUN53" s="381"/>
      <c r="AUO53" s="381"/>
      <c r="AUP53" s="381"/>
      <c r="AUQ53" s="381"/>
      <c r="AUR53" s="381"/>
      <c r="AUS53" s="381"/>
      <c r="AUT53" s="381"/>
      <c r="AUU53" s="381"/>
      <c r="AUV53" s="381"/>
      <c r="AUW53" s="381"/>
      <c r="AUX53" s="381"/>
      <c r="AUY53" s="381"/>
      <c r="AUZ53" s="381"/>
      <c r="AVA53" s="381"/>
      <c r="AVB53" s="381"/>
      <c r="AVC53" s="381"/>
      <c r="AVD53" s="381"/>
      <c r="AVE53" s="381"/>
      <c r="AVF53" s="381"/>
      <c r="AVG53" s="381"/>
      <c r="AVH53" s="381"/>
      <c r="AVI53" s="381"/>
      <c r="AVJ53" s="381"/>
      <c r="AVK53" s="381"/>
      <c r="AVL53" s="381"/>
      <c r="AVM53" s="381"/>
      <c r="AVN53" s="381"/>
      <c r="AVO53" s="381"/>
      <c r="AVP53" s="381"/>
      <c r="AVQ53" s="381"/>
      <c r="AVR53" s="381"/>
      <c r="AVS53" s="381"/>
      <c r="AVT53" s="381"/>
      <c r="AVU53" s="381"/>
      <c r="AVV53" s="381"/>
      <c r="AVW53" s="381"/>
      <c r="AVX53" s="381"/>
      <c r="AVY53" s="381"/>
      <c r="AVZ53" s="381"/>
      <c r="AWA53" s="381"/>
      <c r="AWB53" s="381"/>
      <c r="AWC53" s="381"/>
      <c r="AWD53" s="381"/>
      <c r="AWE53" s="381"/>
      <c r="AWF53" s="381"/>
      <c r="AWG53" s="381"/>
      <c r="AWH53" s="381"/>
      <c r="AWI53" s="381"/>
      <c r="AWJ53" s="381"/>
      <c r="AWK53" s="381"/>
      <c r="AWL53" s="381"/>
      <c r="AWM53" s="381"/>
      <c r="AWN53" s="381"/>
      <c r="AWO53" s="381"/>
      <c r="AWP53" s="381"/>
      <c r="AWQ53" s="381"/>
      <c r="AWR53" s="381"/>
      <c r="AWS53" s="381"/>
      <c r="AWT53" s="381"/>
      <c r="AWU53" s="381"/>
      <c r="AWV53" s="381"/>
      <c r="AWW53" s="381"/>
      <c r="AWX53" s="381"/>
      <c r="AWY53" s="381"/>
      <c r="AWZ53" s="381"/>
      <c r="AXA53" s="381"/>
      <c r="AXB53" s="381"/>
      <c r="AXC53" s="381"/>
      <c r="AXD53" s="381"/>
      <c r="AXE53" s="381"/>
      <c r="AXF53" s="381"/>
      <c r="AXG53" s="381"/>
      <c r="AXH53" s="381"/>
      <c r="AXI53" s="381"/>
      <c r="AXJ53" s="381"/>
      <c r="AXK53" s="381"/>
      <c r="AXL53" s="381"/>
      <c r="AXM53" s="381"/>
      <c r="AXN53" s="381"/>
      <c r="AXO53" s="381"/>
      <c r="AXP53" s="381"/>
      <c r="AXQ53" s="381"/>
      <c r="AXR53" s="381"/>
      <c r="AXS53" s="381"/>
      <c r="AXT53" s="381"/>
      <c r="AXU53" s="381"/>
      <c r="AXV53" s="381"/>
      <c r="AXW53" s="381"/>
      <c r="AXX53" s="381"/>
      <c r="AXY53" s="381"/>
      <c r="AXZ53" s="381"/>
      <c r="AYA53" s="381"/>
      <c r="AYB53" s="381"/>
      <c r="AYC53" s="381"/>
      <c r="AYD53" s="381"/>
      <c r="AYE53" s="381"/>
      <c r="AYF53" s="381"/>
      <c r="AYG53" s="381"/>
      <c r="AYH53" s="381"/>
      <c r="AYI53" s="381"/>
      <c r="AYJ53" s="381"/>
      <c r="AYK53" s="381"/>
      <c r="AYL53" s="381"/>
      <c r="AYM53" s="381"/>
      <c r="AYN53" s="381"/>
      <c r="AYO53" s="381"/>
      <c r="AYP53" s="381"/>
      <c r="AYQ53" s="381"/>
      <c r="AYR53" s="381"/>
      <c r="AYS53" s="381"/>
      <c r="AYT53" s="381"/>
      <c r="AYU53" s="381"/>
      <c r="AYV53" s="381"/>
      <c r="AYW53" s="381"/>
      <c r="AYX53" s="381"/>
      <c r="AYY53" s="381"/>
      <c r="AYZ53" s="381"/>
      <c r="AZA53" s="381"/>
      <c r="AZB53" s="381"/>
      <c r="AZC53" s="381"/>
      <c r="AZD53" s="381"/>
      <c r="AZE53" s="381"/>
      <c r="AZF53" s="381"/>
      <c r="AZG53" s="381"/>
      <c r="AZH53" s="381"/>
      <c r="AZI53" s="381"/>
      <c r="AZJ53" s="381"/>
      <c r="AZK53" s="381"/>
      <c r="AZL53" s="381"/>
      <c r="AZM53" s="381"/>
      <c r="AZN53" s="381"/>
      <c r="AZO53" s="381"/>
      <c r="AZP53" s="381"/>
      <c r="AZQ53" s="381"/>
      <c r="AZR53" s="381"/>
      <c r="AZS53" s="381"/>
      <c r="AZT53" s="381"/>
      <c r="AZU53" s="381"/>
      <c r="AZV53" s="381"/>
      <c r="AZW53" s="381"/>
      <c r="AZX53" s="381"/>
      <c r="AZY53" s="381"/>
      <c r="AZZ53" s="381"/>
      <c r="BAA53" s="381"/>
      <c r="BAB53" s="381"/>
      <c r="BAC53" s="381"/>
      <c r="BAD53" s="381"/>
      <c r="BAE53" s="381"/>
      <c r="BAF53" s="381"/>
      <c r="BAG53" s="381"/>
      <c r="BAH53" s="381"/>
      <c r="BAI53" s="381"/>
      <c r="BAJ53" s="381"/>
      <c r="BAK53" s="381"/>
      <c r="BAL53" s="381"/>
      <c r="BAM53" s="381"/>
      <c r="BAN53" s="381"/>
      <c r="BAO53" s="381"/>
      <c r="BAP53" s="381"/>
      <c r="BAQ53" s="381"/>
      <c r="BAR53" s="381"/>
      <c r="BAS53" s="381"/>
      <c r="BAT53" s="381"/>
      <c r="BAU53" s="381"/>
      <c r="BAV53" s="381"/>
      <c r="BAW53" s="381"/>
      <c r="BAX53" s="381"/>
      <c r="BAY53" s="381"/>
      <c r="BAZ53" s="381"/>
      <c r="BBA53" s="381"/>
      <c r="BBB53" s="381"/>
      <c r="BBC53" s="381"/>
      <c r="BBD53" s="381"/>
      <c r="BBE53" s="381"/>
      <c r="BBF53" s="381"/>
      <c r="BBG53" s="381"/>
      <c r="BBH53" s="381"/>
      <c r="BBI53" s="381"/>
      <c r="BBJ53" s="381"/>
      <c r="BBK53" s="381"/>
      <c r="BBL53" s="381"/>
      <c r="BBM53" s="381"/>
      <c r="BBN53" s="381"/>
      <c r="BBO53" s="381"/>
      <c r="BBP53" s="381"/>
      <c r="BBQ53" s="381"/>
      <c r="BBR53" s="381"/>
      <c r="BBS53" s="381"/>
      <c r="BBT53" s="381"/>
      <c r="BBU53" s="381"/>
      <c r="BBV53" s="381"/>
      <c r="BBW53" s="381"/>
      <c r="BBX53" s="381"/>
      <c r="BBY53" s="381"/>
      <c r="BBZ53" s="381"/>
      <c r="BCA53" s="381"/>
      <c r="BCB53" s="381"/>
      <c r="BCC53" s="381"/>
      <c r="BCD53" s="381"/>
      <c r="BCE53" s="381"/>
      <c r="BCF53" s="381"/>
      <c r="BCG53" s="381"/>
      <c r="BCH53" s="381"/>
      <c r="BCI53" s="381"/>
      <c r="BCJ53" s="381"/>
      <c r="BCK53" s="381"/>
      <c r="BCL53" s="381"/>
      <c r="BCM53" s="381"/>
      <c r="BCN53" s="381"/>
      <c r="BCO53" s="381"/>
      <c r="BCP53" s="381"/>
      <c r="BCQ53" s="381"/>
      <c r="BCR53" s="381"/>
      <c r="BCS53" s="381"/>
      <c r="BCT53" s="381"/>
      <c r="BCU53" s="381"/>
      <c r="BCV53" s="381"/>
      <c r="BCW53" s="381"/>
      <c r="BCX53" s="381"/>
      <c r="BCY53" s="381"/>
      <c r="BCZ53" s="381"/>
      <c r="BDA53" s="381"/>
      <c r="BDB53" s="381"/>
      <c r="BDC53" s="381"/>
      <c r="BDD53" s="381"/>
      <c r="BDE53" s="381"/>
      <c r="BDF53" s="381"/>
      <c r="BDG53" s="381"/>
      <c r="BDH53" s="381"/>
      <c r="BDI53" s="381"/>
      <c r="BDJ53" s="381"/>
      <c r="BDK53" s="381"/>
      <c r="BDL53" s="381"/>
      <c r="BDM53" s="381"/>
      <c r="BDN53" s="381"/>
      <c r="BDO53" s="381"/>
      <c r="BDP53" s="381"/>
      <c r="BDQ53" s="381"/>
      <c r="BDR53" s="381"/>
      <c r="BDS53" s="381"/>
      <c r="BDT53" s="381"/>
      <c r="BDU53" s="381"/>
      <c r="BDV53" s="381"/>
      <c r="BDW53" s="381"/>
      <c r="BDX53" s="381"/>
      <c r="BDY53" s="381"/>
      <c r="BDZ53" s="381"/>
      <c r="BEA53" s="381"/>
      <c r="BEB53" s="381"/>
      <c r="BEC53" s="381"/>
      <c r="BED53" s="381"/>
      <c r="BEE53" s="381"/>
      <c r="BEF53" s="381"/>
      <c r="BEG53" s="381"/>
      <c r="BEH53" s="381"/>
      <c r="BEI53" s="381"/>
      <c r="BEJ53" s="381"/>
      <c r="BEK53" s="381"/>
      <c r="BEL53" s="381"/>
      <c r="BEM53" s="381"/>
      <c r="BEN53" s="381"/>
      <c r="BEO53" s="381"/>
      <c r="BEP53" s="381"/>
      <c r="BEQ53" s="381"/>
      <c r="BER53" s="381"/>
      <c r="BES53" s="381"/>
      <c r="BET53" s="381"/>
      <c r="BEU53" s="381"/>
      <c r="BEV53" s="381"/>
      <c r="BEW53" s="381"/>
      <c r="BEX53" s="381"/>
      <c r="BEY53" s="381"/>
      <c r="BEZ53" s="381"/>
      <c r="BFA53" s="381"/>
      <c r="BFB53" s="381"/>
      <c r="BFC53" s="381"/>
      <c r="BFD53" s="381"/>
      <c r="BFE53" s="381"/>
      <c r="BFF53" s="381"/>
      <c r="BFG53" s="381"/>
      <c r="BFH53" s="381"/>
      <c r="BFI53" s="381"/>
      <c r="BFJ53" s="381"/>
      <c r="BFK53" s="381"/>
      <c r="BFL53" s="381"/>
      <c r="BFM53" s="381"/>
      <c r="BFN53" s="381"/>
      <c r="BFO53" s="381"/>
      <c r="BFP53" s="381"/>
      <c r="BFQ53" s="381"/>
      <c r="BFR53" s="381"/>
      <c r="BFS53" s="381"/>
      <c r="BFT53" s="381"/>
      <c r="BFU53" s="381"/>
      <c r="BFV53" s="381"/>
      <c r="BFW53" s="381"/>
      <c r="BFX53" s="381"/>
      <c r="BFY53" s="381"/>
      <c r="BFZ53" s="381"/>
      <c r="BGA53" s="381"/>
      <c r="BGB53" s="381"/>
      <c r="BGC53" s="381"/>
      <c r="BGD53" s="381"/>
      <c r="BGE53" s="381"/>
      <c r="BGF53" s="381"/>
      <c r="BGG53" s="381"/>
      <c r="BGH53" s="381"/>
      <c r="BGI53" s="381"/>
      <c r="BGJ53" s="381"/>
      <c r="BGK53" s="381"/>
      <c r="BGL53" s="381"/>
      <c r="BGM53" s="381"/>
      <c r="BGN53" s="381"/>
      <c r="BGO53" s="381"/>
      <c r="BGP53" s="381"/>
      <c r="BGQ53" s="381"/>
      <c r="BGR53" s="381"/>
      <c r="BGS53" s="381"/>
      <c r="BGT53" s="381"/>
      <c r="BGU53" s="381"/>
      <c r="BGV53" s="381"/>
      <c r="BGW53" s="381"/>
      <c r="BGX53" s="381"/>
      <c r="BGY53" s="381"/>
      <c r="BGZ53" s="381"/>
      <c r="BHA53" s="381"/>
      <c r="BHB53" s="381"/>
      <c r="BHC53" s="381"/>
      <c r="BHD53" s="381"/>
      <c r="BHE53" s="381"/>
      <c r="BHF53" s="381"/>
      <c r="BHG53" s="381"/>
      <c r="BHH53" s="381"/>
      <c r="BHI53" s="381"/>
      <c r="BHJ53" s="381"/>
      <c r="BHK53" s="381"/>
      <c r="BHL53" s="381"/>
      <c r="BHM53" s="381"/>
      <c r="BHN53" s="381"/>
      <c r="BHO53" s="381"/>
      <c r="BHP53" s="381"/>
      <c r="BHQ53" s="381"/>
      <c r="BHR53" s="381"/>
      <c r="BHS53" s="381"/>
      <c r="BHT53" s="381"/>
      <c r="BHU53" s="381"/>
      <c r="BHV53" s="381"/>
      <c r="BHW53" s="381"/>
      <c r="BHX53" s="381"/>
      <c r="BHY53" s="381"/>
      <c r="BHZ53" s="381"/>
      <c r="BIA53" s="381"/>
      <c r="BIB53" s="381"/>
      <c r="BIC53" s="381"/>
      <c r="BID53" s="381"/>
      <c r="BIE53" s="381"/>
      <c r="BIF53" s="381"/>
      <c r="BIG53" s="381"/>
      <c r="BIH53" s="381"/>
      <c r="BII53" s="381"/>
      <c r="BIJ53" s="381"/>
      <c r="BIK53" s="381"/>
      <c r="BIL53" s="381"/>
      <c r="BIM53" s="381"/>
      <c r="BIN53" s="381"/>
      <c r="BIO53" s="381"/>
      <c r="BIP53" s="381"/>
      <c r="BIQ53" s="381"/>
      <c r="BIR53" s="381"/>
      <c r="BIS53" s="381"/>
      <c r="BIT53" s="381"/>
      <c r="BIU53" s="381"/>
      <c r="BIV53" s="381"/>
      <c r="BIW53" s="381"/>
      <c r="BIX53" s="381"/>
      <c r="BIY53" s="381"/>
      <c r="BIZ53" s="381"/>
      <c r="BJA53" s="381"/>
      <c r="BJB53" s="381"/>
      <c r="BJC53" s="381"/>
      <c r="BJD53" s="381"/>
      <c r="BJE53" s="381"/>
      <c r="BJF53" s="381"/>
      <c r="BJG53" s="381"/>
      <c r="BJH53" s="381"/>
      <c r="BJI53" s="381"/>
      <c r="BJJ53" s="381"/>
      <c r="BJK53" s="381"/>
      <c r="BJL53" s="381"/>
      <c r="BJM53" s="381"/>
      <c r="BJN53" s="381"/>
      <c r="BJO53" s="381"/>
      <c r="BJP53" s="381"/>
      <c r="BJQ53" s="381"/>
      <c r="BJR53" s="381"/>
      <c r="BJS53" s="381"/>
      <c r="BJT53" s="381"/>
      <c r="BJU53" s="381"/>
      <c r="BJV53" s="381"/>
      <c r="BJW53" s="381"/>
      <c r="BJX53" s="381"/>
      <c r="BJY53" s="381"/>
      <c r="BJZ53" s="381"/>
      <c r="BKA53" s="381"/>
      <c r="BKB53" s="381"/>
      <c r="BKC53" s="381"/>
      <c r="BKD53" s="381"/>
      <c r="BKE53" s="381"/>
      <c r="BKF53" s="381"/>
      <c r="BKG53" s="381"/>
      <c r="BKH53" s="381"/>
      <c r="BKI53" s="381"/>
      <c r="BKJ53" s="381"/>
      <c r="BKK53" s="381"/>
      <c r="BKL53" s="381"/>
      <c r="BKM53" s="381"/>
      <c r="BKN53" s="381"/>
      <c r="BKO53" s="381"/>
      <c r="BKP53" s="381"/>
      <c r="BKQ53" s="381"/>
      <c r="BKR53" s="381"/>
      <c r="BKS53" s="381"/>
      <c r="BKT53" s="381"/>
      <c r="BKU53" s="381"/>
      <c r="BKV53" s="381"/>
      <c r="BKW53" s="381"/>
      <c r="BKX53" s="381"/>
      <c r="BKY53" s="381"/>
      <c r="BKZ53" s="381"/>
      <c r="BLA53" s="381"/>
      <c r="BLB53" s="381"/>
      <c r="BLC53" s="381"/>
      <c r="BLD53" s="381"/>
      <c r="BLE53" s="381"/>
      <c r="BLF53" s="381"/>
      <c r="BLG53" s="381"/>
      <c r="BLH53" s="381"/>
      <c r="BLI53" s="381"/>
      <c r="BLJ53" s="381"/>
      <c r="BLK53" s="381"/>
      <c r="BLL53" s="381"/>
      <c r="BLM53" s="381"/>
      <c r="BLN53" s="381"/>
      <c r="BLO53" s="381"/>
      <c r="BLP53" s="381"/>
      <c r="BLQ53" s="381"/>
      <c r="BLR53" s="381"/>
      <c r="BLS53" s="381"/>
      <c r="BLT53" s="381"/>
      <c r="BLU53" s="381"/>
      <c r="BLV53" s="381"/>
      <c r="BLW53" s="381"/>
      <c r="BLX53" s="381"/>
      <c r="BLY53" s="381"/>
      <c r="BLZ53" s="381"/>
      <c r="BMA53" s="381"/>
      <c r="BMB53" s="381"/>
      <c r="BMC53" s="381"/>
      <c r="BMD53" s="381"/>
      <c r="BME53" s="381"/>
      <c r="BMF53" s="381"/>
      <c r="BMG53" s="381"/>
      <c r="BMH53" s="381"/>
      <c r="BMI53" s="381"/>
      <c r="BMJ53" s="381"/>
      <c r="BMK53" s="381"/>
      <c r="BML53" s="381"/>
      <c r="BMM53" s="381"/>
      <c r="BMN53" s="381"/>
      <c r="BMO53" s="381"/>
      <c r="BMP53" s="381"/>
      <c r="BMQ53" s="381"/>
      <c r="BMR53" s="381"/>
      <c r="BMS53" s="381"/>
      <c r="BMT53" s="381"/>
      <c r="BMU53" s="381"/>
      <c r="BMV53" s="381"/>
      <c r="BMW53" s="381"/>
      <c r="BMX53" s="381"/>
      <c r="BMY53" s="381"/>
      <c r="BMZ53" s="381"/>
      <c r="BNA53" s="381"/>
      <c r="BNB53" s="381"/>
      <c r="BNC53" s="381"/>
      <c r="BND53" s="381"/>
      <c r="BNE53" s="381"/>
      <c r="BNF53" s="381"/>
      <c r="BNG53" s="381"/>
      <c r="BNH53" s="381"/>
      <c r="BNI53" s="381"/>
      <c r="BNJ53" s="381"/>
      <c r="BNK53" s="381"/>
      <c r="BNL53" s="381"/>
      <c r="BNM53" s="381"/>
      <c r="BNN53" s="381"/>
      <c r="BNO53" s="381"/>
      <c r="BNP53" s="381"/>
      <c r="BNQ53" s="381"/>
      <c r="BNR53" s="381"/>
      <c r="BNS53" s="381"/>
      <c r="BNT53" s="381"/>
      <c r="BNU53" s="381"/>
      <c r="BNV53" s="381"/>
      <c r="BNW53" s="381"/>
      <c r="BNX53" s="381"/>
      <c r="BNY53" s="381"/>
      <c r="BNZ53" s="381"/>
      <c r="BOA53" s="381"/>
      <c r="BOB53" s="381"/>
      <c r="BOC53" s="381"/>
      <c r="BOD53" s="381"/>
      <c r="BOE53" s="381"/>
      <c r="BOF53" s="381"/>
      <c r="BOG53" s="381"/>
      <c r="BOH53" s="381"/>
      <c r="BOI53" s="381"/>
      <c r="BOJ53" s="381"/>
      <c r="BOK53" s="381"/>
      <c r="BOL53" s="381"/>
      <c r="BOM53" s="381"/>
      <c r="BON53" s="381"/>
      <c r="BOO53" s="381"/>
      <c r="BOP53" s="381"/>
      <c r="BOQ53" s="381"/>
      <c r="BOR53" s="381"/>
      <c r="BOS53" s="381"/>
      <c r="BOT53" s="381"/>
      <c r="BOU53" s="381"/>
      <c r="BOV53" s="381"/>
      <c r="BOW53" s="381"/>
      <c r="BOX53" s="381"/>
      <c r="BOY53" s="381"/>
      <c r="BOZ53" s="381"/>
      <c r="BPA53" s="381"/>
      <c r="BPB53" s="381"/>
      <c r="BPC53" s="381"/>
      <c r="BPD53" s="381"/>
      <c r="BPE53" s="381"/>
      <c r="BPF53" s="381"/>
      <c r="BPG53" s="381"/>
      <c r="BPH53" s="381"/>
      <c r="BPI53" s="381"/>
      <c r="BPJ53" s="381"/>
      <c r="BPK53" s="381"/>
      <c r="BPL53" s="381"/>
      <c r="BPM53" s="381"/>
      <c r="BPN53" s="381"/>
      <c r="BPO53" s="381"/>
      <c r="BPP53" s="381"/>
      <c r="BPQ53" s="381"/>
      <c r="BPR53" s="381"/>
      <c r="BPS53" s="381"/>
      <c r="BPT53" s="381"/>
      <c r="BPU53" s="381"/>
      <c r="BPV53" s="381"/>
      <c r="BPW53" s="381"/>
      <c r="BPX53" s="381"/>
      <c r="BPY53" s="381"/>
      <c r="BPZ53" s="381"/>
      <c r="BQA53" s="381"/>
      <c r="BQB53" s="381"/>
      <c r="BQC53" s="381"/>
      <c r="BQD53" s="381"/>
      <c r="BQE53" s="381"/>
      <c r="BQF53" s="381"/>
      <c r="BQG53" s="381"/>
      <c r="BQH53" s="381"/>
      <c r="BQI53" s="381"/>
      <c r="BQJ53" s="381"/>
      <c r="BQK53" s="381"/>
      <c r="BQL53" s="381"/>
      <c r="BQM53" s="381"/>
      <c r="BQN53" s="381"/>
      <c r="BQO53" s="381"/>
      <c r="BQP53" s="381"/>
      <c r="BQQ53" s="381"/>
      <c r="BQR53" s="381"/>
      <c r="BQS53" s="381"/>
      <c r="BQT53" s="381"/>
      <c r="BQU53" s="381"/>
      <c r="BQV53" s="381"/>
      <c r="BQW53" s="381"/>
      <c r="BQX53" s="381"/>
      <c r="BQY53" s="381"/>
      <c r="BQZ53" s="381"/>
      <c r="BRA53" s="381"/>
      <c r="BRB53" s="381"/>
      <c r="BRC53" s="381"/>
      <c r="BRD53" s="381"/>
      <c r="BRE53" s="381"/>
      <c r="BRF53" s="381"/>
      <c r="BRG53" s="381"/>
      <c r="BRH53" s="381"/>
      <c r="BRI53" s="381"/>
      <c r="BRJ53" s="381"/>
      <c r="BRK53" s="381"/>
      <c r="BRL53" s="381"/>
      <c r="BRM53" s="381"/>
      <c r="BRN53" s="381"/>
      <c r="BRO53" s="381"/>
      <c r="BRP53" s="381"/>
      <c r="BRQ53" s="381"/>
      <c r="BRR53" s="381"/>
      <c r="BRS53" s="381"/>
      <c r="BRT53" s="381"/>
      <c r="BRU53" s="381"/>
      <c r="BRV53" s="381"/>
      <c r="BRW53" s="381"/>
      <c r="BRX53" s="381"/>
      <c r="BRY53" s="381"/>
      <c r="BRZ53" s="381"/>
      <c r="BSA53" s="381"/>
      <c r="BSB53" s="381"/>
      <c r="BSC53" s="381"/>
      <c r="BSD53" s="381"/>
      <c r="BSE53" s="381"/>
      <c r="BSF53" s="381"/>
      <c r="BSG53" s="381"/>
      <c r="BSH53" s="381"/>
      <c r="BSI53" s="381"/>
      <c r="BSJ53" s="381"/>
      <c r="BSK53" s="381"/>
      <c r="BSL53" s="381"/>
      <c r="BSM53" s="381"/>
      <c r="BSN53" s="381"/>
      <c r="BSO53" s="381"/>
      <c r="BSP53" s="381"/>
      <c r="BSQ53" s="381"/>
      <c r="BSR53" s="381"/>
      <c r="BSS53" s="381"/>
      <c r="BST53" s="381"/>
      <c r="BSU53" s="381"/>
      <c r="BSV53" s="381"/>
      <c r="BSW53" s="381"/>
      <c r="BSX53" s="381"/>
      <c r="BSY53" s="381"/>
      <c r="BSZ53" s="381"/>
      <c r="BTA53" s="381"/>
      <c r="BTB53" s="381"/>
      <c r="BTC53" s="381"/>
      <c r="BTD53" s="381"/>
      <c r="BTE53" s="381"/>
      <c r="BTF53" s="381"/>
      <c r="BTG53" s="381"/>
      <c r="BTH53" s="381"/>
      <c r="BTI53" s="381"/>
      <c r="BTJ53" s="381"/>
      <c r="BTK53" s="381"/>
      <c r="BTL53" s="381"/>
      <c r="BTM53" s="381"/>
      <c r="BTN53" s="381"/>
      <c r="BTO53" s="381"/>
      <c r="BTP53" s="381"/>
      <c r="BTQ53" s="381"/>
      <c r="BTR53" s="381"/>
      <c r="BTS53" s="381"/>
      <c r="BTT53" s="381"/>
      <c r="BTU53" s="381"/>
      <c r="BTV53" s="381"/>
      <c r="BTW53" s="381"/>
      <c r="BTX53" s="381"/>
      <c r="BTY53" s="381"/>
      <c r="BTZ53" s="381"/>
      <c r="BUA53" s="381"/>
      <c r="BUB53" s="381"/>
      <c r="BUC53" s="381"/>
      <c r="BUD53" s="381"/>
      <c r="BUE53" s="381"/>
      <c r="BUF53" s="381"/>
      <c r="BUG53" s="381"/>
      <c r="BUH53" s="381"/>
      <c r="BUI53" s="381"/>
      <c r="BUJ53" s="381"/>
      <c r="BUK53" s="381"/>
      <c r="BUL53" s="381"/>
      <c r="BUM53" s="381"/>
      <c r="BUN53" s="381"/>
      <c r="BUO53" s="381"/>
      <c r="BUP53" s="381"/>
      <c r="BUQ53" s="381"/>
      <c r="BUR53" s="381"/>
      <c r="BUS53" s="381"/>
      <c r="BUT53" s="381"/>
      <c r="BUU53" s="381"/>
      <c r="BUV53" s="381"/>
      <c r="BUW53" s="381"/>
      <c r="BUX53" s="381"/>
      <c r="BUY53" s="381"/>
      <c r="BUZ53" s="381"/>
      <c r="BVA53" s="381"/>
      <c r="BVB53" s="381"/>
      <c r="BVC53" s="381"/>
      <c r="BVD53" s="381"/>
      <c r="BVE53" s="381"/>
      <c r="BVF53" s="381"/>
      <c r="BVG53" s="381"/>
      <c r="BVH53" s="381"/>
      <c r="BVI53" s="381"/>
      <c r="BVJ53" s="381"/>
      <c r="BVK53" s="381"/>
      <c r="BVL53" s="381"/>
      <c r="BVM53" s="381"/>
      <c r="BVN53" s="381"/>
      <c r="BVO53" s="381"/>
      <c r="BVP53" s="381"/>
      <c r="BVQ53" s="381"/>
      <c r="BVR53" s="381"/>
      <c r="BVS53" s="381"/>
      <c r="BVT53" s="381"/>
      <c r="BVU53" s="381"/>
      <c r="BVV53" s="381"/>
      <c r="BVW53" s="381"/>
      <c r="BVX53" s="381"/>
      <c r="BVY53" s="381"/>
      <c r="BVZ53" s="381"/>
      <c r="BWA53" s="381"/>
      <c r="BWB53" s="381"/>
      <c r="BWC53" s="381"/>
      <c r="BWD53" s="381"/>
      <c r="BWE53" s="381"/>
      <c r="BWF53" s="381"/>
      <c r="BWG53" s="381"/>
      <c r="BWH53" s="381"/>
      <c r="BWI53" s="381"/>
      <c r="BWJ53" s="381"/>
      <c r="BWK53" s="381"/>
      <c r="BWL53" s="381"/>
      <c r="BWM53" s="381"/>
      <c r="BWN53" s="381"/>
      <c r="BWO53" s="381"/>
      <c r="BWP53" s="381"/>
      <c r="BWQ53" s="381"/>
      <c r="BWR53" s="381"/>
      <c r="BWS53" s="381"/>
      <c r="BWT53" s="381"/>
      <c r="BWU53" s="381"/>
      <c r="BWV53" s="381"/>
      <c r="BWW53" s="381"/>
      <c r="BWX53" s="381"/>
      <c r="BWY53" s="381"/>
      <c r="BWZ53" s="381"/>
      <c r="BXA53" s="381"/>
      <c r="BXB53" s="381"/>
      <c r="BXC53" s="381"/>
      <c r="BXD53" s="381"/>
      <c r="BXE53" s="381"/>
      <c r="BXF53" s="381"/>
      <c r="BXG53" s="381"/>
      <c r="BXH53" s="381"/>
      <c r="BXI53" s="381"/>
      <c r="BXJ53" s="381"/>
      <c r="BXK53" s="381"/>
      <c r="BXL53" s="381"/>
      <c r="BXM53" s="381"/>
      <c r="BXN53" s="381"/>
      <c r="BXO53" s="381"/>
      <c r="BXP53" s="381"/>
      <c r="BXQ53" s="381"/>
      <c r="BXR53" s="381"/>
      <c r="BXS53" s="381"/>
      <c r="BXT53" s="381"/>
      <c r="BXU53" s="381"/>
      <c r="BXV53" s="381"/>
      <c r="BXW53" s="381"/>
      <c r="BXX53" s="381"/>
      <c r="BXY53" s="381"/>
      <c r="BXZ53" s="381"/>
      <c r="BYA53" s="381"/>
      <c r="BYB53" s="381"/>
      <c r="BYC53" s="381"/>
      <c r="BYD53" s="381"/>
      <c r="BYE53" s="381"/>
      <c r="BYF53" s="381"/>
      <c r="BYG53" s="381"/>
      <c r="BYH53" s="381"/>
      <c r="BYI53" s="381"/>
      <c r="BYJ53" s="381"/>
      <c r="BYK53" s="381"/>
      <c r="BYL53" s="381"/>
      <c r="BYM53" s="381"/>
      <c r="BYN53" s="381"/>
      <c r="BYO53" s="381"/>
      <c r="BYP53" s="381"/>
      <c r="BYQ53" s="381"/>
      <c r="BYR53" s="381"/>
      <c r="BYS53" s="381"/>
      <c r="BYT53" s="381"/>
      <c r="BYU53" s="381"/>
      <c r="BYV53" s="381"/>
      <c r="BYW53" s="381"/>
      <c r="BYX53" s="381"/>
      <c r="BYY53" s="381"/>
      <c r="BYZ53" s="381"/>
      <c r="BZA53" s="381"/>
      <c r="BZB53" s="381"/>
      <c r="BZC53" s="381"/>
      <c r="BZD53" s="381"/>
      <c r="BZE53" s="381"/>
      <c r="BZF53" s="381"/>
      <c r="BZG53" s="381"/>
      <c r="BZH53" s="381"/>
      <c r="BZI53" s="381"/>
      <c r="BZJ53" s="381"/>
      <c r="BZK53" s="381"/>
      <c r="BZL53" s="381"/>
      <c r="BZM53" s="381"/>
      <c r="BZN53" s="381"/>
      <c r="BZO53" s="381"/>
      <c r="BZP53" s="381"/>
      <c r="BZQ53" s="381"/>
      <c r="BZR53" s="381"/>
      <c r="BZS53" s="381"/>
      <c r="BZT53" s="381"/>
      <c r="BZU53" s="381"/>
      <c r="BZV53" s="381"/>
      <c r="BZW53" s="381"/>
      <c r="BZX53" s="381"/>
      <c r="BZY53" s="381"/>
      <c r="BZZ53" s="381"/>
      <c r="CAA53" s="381"/>
      <c r="CAB53" s="381"/>
      <c r="CAC53" s="381"/>
      <c r="CAD53" s="381"/>
      <c r="CAE53" s="381"/>
      <c r="CAF53" s="381"/>
      <c r="CAG53" s="381"/>
      <c r="CAH53" s="381"/>
      <c r="CAI53" s="381"/>
      <c r="CAJ53" s="381"/>
      <c r="CAK53" s="381"/>
      <c r="CAL53" s="381"/>
      <c r="CAM53" s="381"/>
      <c r="CAN53" s="381"/>
      <c r="CAO53" s="381"/>
      <c r="CAP53" s="381"/>
      <c r="CAQ53" s="381"/>
      <c r="CAR53" s="381"/>
      <c r="CAS53" s="381"/>
      <c r="CAT53" s="381"/>
      <c r="CAU53" s="381"/>
      <c r="CAV53" s="381"/>
      <c r="CAW53" s="381"/>
      <c r="CAX53" s="381"/>
      <c r="CAY53" s="381"/>
      <c r="CAZ53" s="381"/>
      <c r="CBA53" s="381"/>
      <c r="CBB53" s="381"/>
      <c r="CBC53" s="381"/>
      <c r="CBD53" s="381"/>
      <c r="CBE53" s="381"/>
      <c r="CBF53" s="381"/>
      <c r="CBG53" s="381"/>
      <c r="CBH53" s="381"/>
      <c r="CBI53" s="381"/>
      <c r="CBJ53" s="381"/>
      <c r="CBK53" s="381"/>
      <c r="CBL53" s="381"/>
      <c r="CBM53" s="381"/>
      <c r="CBN53" s="381"/>
      <c r="CBO53" s="381"/>
      <c r="CBP53" s="381"/>
      <c r="CBQ53" s="381"/>
      <c r="CBR53" s="381"/>
      <c r="CBS53" s="381"/>
      <c r="CBT53" s="381"/>
      <c r="CBU53" s="381"/>
      <c r="CBV53" s="381"/>
      <c r="CBW53" s="381"/>
      <c r="CBX53" s="381"/>
      <c r="CBY53" s="381"/>
      <c r="CBZ53" s="381"/>
      <c r="CCA53" s="381"/>
      <c r="CCB53" s="381"/>
      <c r="CCC53" s="381"/>
      <c r="CCD53" s="381"/>
      <c r="CCE53" s="381"/>
      <c r="CCF53" s="381"/>
      <c r="CCG53" s="381"/>
      <c r="CCH53" s="381"/>
      <c r="CCI53" s="381"/>
      <c r="CCJ53" s="381"/>
      <c r="CCK53" s="381"/>
      <c r="CCL53" s="381"/>
      <c r="CCM53" s="381"/>
      <c r="CCN53" s="381"/>
      <c r="CCO53" s="381"/>
      <c r="CCP53" s="381"/>
      <c r="CCQ53" s="381"/>
      <c r="CCR53" s="381"/>
      <c r="CCS53" s="381"/>
      <c r="CCT53" s="381"/>
      <c r="CCU53" s="381"/>
      <c r="CCV53" s="381"/>
      <c r="CCW53" s="381"/>
      <c r="CCX53" s="381"/>
      <c r="CCY53" s="381"/>
      <c r="CCZ53" s="381"/>
      <c r="CDA53" s="381"/>
      <c r="CDB53" s="381"/>
      <c r="CDC53" s="381"/>
      <c r="CDD53" s="381"/>
      <c r="CDE53" s="381"/>
      <c r="CDF53" s="381"/>
      <c r="CDG53" s="381"/>
      <c r="CDH53" s="381"/>
      <c r="CDI53" s="381"/>
      <c r="CDJ53" s="381"/>
      <c r="CDK53" s="381"/>
      <c r="CDL53" s="381"/>
      <c r="CDM53" s="381"/>
      <c r="CDN53" s="381"/>
      <c r="CDO53" s="381"/>
      <c r="CDP53" s="381"/>
      <c r="CDQ53" s="381"/>
      <c r="CDR53" s="381"/>
      <c r="CDS53" s="381"/>
      <c r="CDT53" s="381"/>
      <c r="CDU53" s="381"/>
      <c r="CDV53" s="381"/>
      <c r="CDW53" s="381"/>
      <c r="CDX53" s="381"/>
      <c r="CDY53" s="381"/>
      <c r="CDZ53" s="381"/>
      <c r="CEA53" s="381"/>
      <c r="CEB53" s="381"/>
      <c r="CEC53" s="381"/>
      <c r="CED53" s="381"/>
      <c r="CEE53" s="381"/>
      <c r="CEF53" s="381"/>
      <c r="CEG53" s="381"/>
      <c r="CEH53" s="381"/>
      <c r="CEI53" s="381"/>
      <c r="CEJ53" s="381"/>
      <c r="CEK53" s="381"/>
      <c r="CEL53" s="381"/>
      <c r="CEM53" s="381"/>
      <c r="CEN53" s="381"/>
      <c r="CEO53" s="381"/>
      <c r="CEP53" s="381"/>
      <c r="CEQ53" s="381"/>
      <c r="CER53" s="381"/>
      <c r="CES53" s="381"/>
      <c r="CET53" s="381"/>
      <c r="CEU53" s="381"/>
      <c r="CEV53" s="381"/>
      <c r="CEW53" s="381"/>
      <c r="CEX53" s="381"/>
      <c r="CEY53" s="381"/>
      <c r="CEZ53" s="381"/>
      <c r="CFA53" s="381"/>
      <c r="CFB53" s="381"/>
      <c r="CFC53" s="381"/>
      <c r="CFD53" s="381"/>
      <c r="CFE53" s="381"/>
      <c r="CFF53" s="381"/>
      <c r="CFG53" s="381"/>
      <c r="CFH53" s="381"/>
      <c r="CFI53" s="381"/>
      <c r="CFJ53" s="381"/>
      <c r="CFK53" s="381"/>
      <c r="CFL53" s="381"/>
      <c r="CFM53" s="381"/>
      <c r="CFN53" s="381"/>
      <c r="CFO53" s="381"/>
      <c r="CFP53" s="381"/>
      <c r="CFQ53" s="381"/>
      <c r="CFR53" s="381"/>
      <c r="CFS53" s="381"/>
      <c r="CFT53" s="381"/>
      <c r="CFU53" s="381"/>
      <c r="CFV53" s="381"/>
      <c r="CFW53" s="381"/>
      <c r="CFX53" s="381"/>
      <c r="CFY53" s="381"/>
      <c r="CFZ53" s="381"/>
      <c r="CGA53" s="381"/>
      <c r="CGB53" s="381"/>
      <c r="CGC53" s="381"/>
      <c r="CGD53" s="381"/>
      <c r="CGE53" s="381"/>
      <c r="CGF53" s="381"/>
      <c r="CGG53" s="381"/>
      <c r="CGH53" s="381"/>
      <c r="CGI53" s="381"/>
      <c r="CGJ53" s="381"/>
      <c r="CGK53" s="381"/>
      <c r="CGL53" s="381"/>
      <c r="CGM53" s="381"/>
      <c r="CGN53" s="381"/>
      <c r="CGO53" s="381"/>
      <c r="CGP53" s="381"/>
      <c r="CGQ53" s="381"/>
      <c r="CGR53" s="381"/>
      <c r="CGS53" s="381"/>
      <c r="CGT53" s="381"/>
      <c r="CGU53" s="381"/>
      <c r="CGV53" s="381"/>
      <c r="CGW53" s="381"/>
      <c r="CGX53" s="381"/>
      <c r="CGY53" s="381"/>
      <c r="CGZ53" s="381"/>
      <c r="CHA53" s="381"/>
      <c r="CHB53" s="381"/>
      <c r="CHC53" s="381"/>
      <c r="CHD53" s="381"/>
      <c r="CHE53" s="381"/>
      <c r="CHF53" s="381"/>
      <c r="CHG53" s="381"/>
      <c r="CHH53" s="381"/>
      <c r="CHI53" s="381"/>
      <c r="CHJ53" s="381"/>
      <c r="CHK53" s="381"/>
      <c r="CHL53" s="381"/>
      <c r="CHM53" s="381"/>
      <c r="CHN53" s="381"/>
      <c r="CHO53" s="381"/>
      <c r="CHP53" s="381"/>
      <c r="CHQ53" s="381"/>
      <c r="CHR53" s="381"/>
      <c r="CHS53" s="381"/>
      <c r="CHT53" s="381"/>
      <c r="CHU53" s="381"/>
      <c r="CHV53" s="381"/>
      <c r="CHW53" s="381"/>
      <c r="CHX53" s="381"/>
      <c r="CHY53" s="381"/>
      <c r="CHZ53" s="381"/>
      <c r="CIA53" s="381"/>
      <c r="CIB53" s="381"/>
      <c r="CIC53" s="381"/>
      <c r="CID53" s="381"/>
      <c r="CIE53" s="381"/>
      <c r="CIF53" s="381"/>
      <c r="CIG53" s="381"/>
      <c r="CIH53" s="381"/>
      <c r="CII53" s="381"/>
      <c r="CIJ53" s="381"/>
      <c r="CIK53" s="381"/>
      <c r="CIL53" s="381"/>
      <c r="CIM53" s="381"/>
      <c r="CIN53" s="381"/>
      <c r="CIO53" s="381"/>
      <c r="CIP53" s="381"/>
      <c r="CIQ53" s="381"/>
      <c r="CIR53" s="381"/>
      <c r="CIS53" s="381"/>
      <c r="CIT53" s="381"/>
      <c r="CIU53" s="381"/>
      <c r="CIV53" s="381"/>
      <c r="CIW53" s="381"/>
      <c r="CIX53" s="381"/>
      <c r="CIY53" s="381"/>
      <c r="CIZ53" s="381"/>
      <c r="CJA53" s="381"/>
      <c r="CJB53" s="381"/>
      <c r="CJC53" s="381"/>
      <c r="CJD53" s="381"/>
      <c r="CJE53" s="381"/>
      <c r="CJF53" s="381"/>
      <c r="CJG53" s="381"/>
      <c r="CJH53" s="381"/>
      <c r="CJI53" s="381"/>
      <c r="CJJ53" s="381"/>
      <c r="CJK53" s="381"/>
      <c r="CJL53" s="381"/>
      <c r="CJM53" s="381"/>
      <c r="CJN53" s="381"/>
      <c r="CJO53" s="381"/>
      <c r="CJP53" s="381"/>
      <c r="CJQ53" s="381"/>
      <c r="CJR53" s="381"/>
      <c r="CJS53" s="381"/>
      <c r="CJT53" s="381"/>
      <c r="CJU53" s="381"/>
      <c r="CJV53" s="381"/>
      <c r="CJW53" s="381"/>
      <c r="CJX53" s="381"/>
      <c r="CJY53" s="381"/>
      <c r="CJZ53" s="381"/>
      <c r="CKA53" s="381"/>
      <c r="CKB53" s="381"/>
      <c r="CKC53" s="381"/>
      <c r="CKD53" s="381"/>
      <c r="CKE53" s="381"/>
      <c r="CKF53" s="381"/>
      <c r="CKG53" s="381"/>
      <c r="CKH53" s="381"/>
      <c r="CKI53" s="381"/>
      <c r="CKJ53" s="381"/>
      <c r="CKK53" s="381"/>
      <c r="CKL53" s="381"/>
      <c r="CKM53" s="381"/>
      <c r="CKN53" s="381"/>
      <c r="CKO53" s="381"/>
      <c r="CKP53" s="381"/>
      <c r="CKQ53" s="381"/>
      <c r="CKR53" s="381"/>
      <c r="CKS53" s="381"/>
      <c r="CKT53" s="381"/>
      <c r="CKU53" s="381"/>
      <c r="CKV53" s="381"/>
      <c r="CKW53" s="381"/>
      <c r="CKX53" s="381"/>
      <c r="CKY53" s="381"/>
      <c r="CKZ53" s="381"/>
      <c r="CLA53" s="381"/>
      <c r="CLB53" s="381"/>
      <c r="CLC53" s="381"/>
      <c r="CLD53" s="381"/>
      <c r="CLE53" s="381"/>
      <c r="CLF53" s="381"/>
      <c r="CLG53" s="381"/>
      <c r="CLH53" s="381"/>
      <c r="CLI53" s="381"/>
      <c r="CLJ53" s="381"/>
      <c r="CLK53" s="381"/>
      <c r="CLL53" s="381"/>
      <c r="CLM53" s="381"/>
      <c r="CLN53" s="381"/>
      <c r="CLO53" s="381"/>
      <c r="CLP53" s="381"/>
      <c r="CLQ53" s="381"/>
      <c r="CLR53" s="381"/>
      <c r="CLS53" s="381"/>
      <c r="CLT53" s="381"/>
      <c r="CLU53" s="381"/>
      <c r="CLV53" s="381"/>
      <c r="CLW53" s="381"/>
      <c r="CLX53" s="381"/>
      <c r="CLY53" s="381"/>
      <c r="CLZ53" s="381"/>
      <c r="CMA53" s="381"/>
      <c r="CMB53" s="381"/>
      <c r="CMC53" s="381"/>
      <c r="CMD53" s="381"/>
      <c r="CME53" s="381"/>
      <c r="CMF53" s="381"/>
      <c r="CMG53" s="381"/>
      <c r="CMH53" s="381"/>
      <c r="CMI53" s="381"/>
      <c r="CMJ53" s="381"/>
      <c r="CMK53" s="381"/>
      <c r="CML53" s="381"/>
      <c r="CMM53" s="381"/>
      <c r="CMN53" s="381"/>
      <c r="CMO53" s="381"/>
      <c r="CMP53" s="381"/>
      <c r="CMQ53" s="381"/>
      <c r="CMR53" s="381"/>
      <c r="CMS53" s="381"/>
      <c r="CMT53" s="381"/>
      <c r="CMU53" s="381"/>
      <c r="CMV53" s="381"/>
      <c r="CMW53" s="381"/>
      <c r="CMX53" s="381"/>
      <c r="CMY53" s="381"/>
      <c r="CMZ53" s="381"/>
      <c r="CNA53" s="381"/>
      <c r="CNB53" s="381"/>
      <c r="CNC53" s="381"/>
      <c r="CND53" s="381"/>
      <c r="CNE53" s="381"/>
      <c r="CNF53" s="381"/>
      <c r="CNG53" s="381"/>
      <c r="CNH53" s="381"/>
      <c r="CNI53" s="381"/>
      <c r="CNJ53" s="381"/>
      <c r="CNK53" s="381"/>
      <c r="CNL53" s="381"/>
      <c r="CNM53" s="381"/>
      <c r="CNN53" s="381"/>
      <c r="CNO53" s="381"/>
      <c r="CNP53" s="381"/>
      <c r="CNQ53" s="381"/>
      <c r="CNR53" s="381"/>
      <c r="CNS53" s="381"/>
      <c r="CNT53" s="381"/>
      <c r="CNU53" s="381"/>
      <c r="CNV53" s="381"/>
      <c r="CNW53" s="381"/>
      <c r="CNX53" s="381"/>
      <c r="CNY53" s="381"/>
      <c r="CNZ53" s="381"/>
      <c r="COA53" s="381"/>
      <c r="COB53" s="381"/>
      <c r="COC53" s="381"/>
      <c r="COD53" s="381"/>
      <c r="COE53" s="381"/>
      <c r="COF53" s="381"/>
      <c r="COG53" s="381"/>
      <c r="COH53" s="381"/>
      <c r="COI53" s="381"/>
      <c r="COJ53" s="381"/>
      <c r="COK53" s="381"/>
      <c r="COL53" s="381"/>
      <c r="COM53" s="381"/>
      <c r="CON53" s="381"/>
      <c r="COO53" s="381"/>
      <c r="COP53" s="381"/>
      <c r="COQ53" s="381"/>
      <c r="COR53" s="381"/>
      <c r="COS53" s="381"/>
      <c r="COT53" s="381"/>
      <c r="COU53" s="381"/>
      <c r="COV53" s="381"/>
      <c r="COW53" s="381"/>
      <c r="COX53" s="381"/>
      <c r="COY53" s="381"/>
      <c r="COZ53" s="381"/>
      <c r="CPA53" s="381"/>
      <c r="CPB53" s="381"/>
      <c r="CPC53" s="381"/>
      <c r="CPD53" s="381"/>
      <c r="CPE53" s="381"/>
      <c r="CPF53" s="381"/>
      <c r="CPG53" s="381"/>
      <c r="CPH53" s="381"/>
      <c r="CPI53" s="381"/>
      <c r="CPJ53" s="381"/>
      <c r="CPK53" s="381"/>
      <c r="CPL53" s="381"/>
      <c r="CPM53" s="381"/>
      <c r="CPN53" s="381"/>
      <c r="CPO53" s="381"/>
      <c r="CPP53" s="381"/>
      <c r="CPQ53" s="381"/>
      <c r="CPR53" s="381"/>
      <c r="CPS53" s="381"/>
      <c r="CPT53" s="381"/>
      <c r="CPU53" s="381"/>
      <c r="CPV53" s="381"/>
      <c r="CPW53" s="381"/>
      <c r="CPX53" s="381"/>
      <c r="CPY53" s="381"/>
      <c r="CPZ53" s="381"/>
      <c r="CQA53" s="381"/>
      <c r="CQB53" s="381"/>
      <c r="CQC53" s="381"/>
      <c r="CQD53" s="381"/>
      <c r="CQE53" s="381"/>
      <c r="CQF53" s="381"/>
      <c r="CQG53" s="381"/>
      <c r="CQH53" s="381"/>
      <c r="CQI53" s="381"/>
      <c r="CQJ53" s="381"/>
      <c r="CQK53" s="381"/>
      <c r="CQL53" s="381"/>
      <c r="CQM53" s="381"/>
      <c r="CQN53" s="381"/>
      <c r="CQO53" s="381"/>
      <c r="CQP53" s="381"/>
      <c r="CQQ53" s="381"/>
      <c r="CQR53" s="381"/>
      <c r="CQS53" s="381"/>
      <c r="CQT53" s="381"/>
      <c r="CQU53" s="381"/>
      <c r="CQV53" s="381"/>
      <c r="CQW53" s="381"/>
      <c r="CQX53" s="381"/>
      <c r="CQY53" s="381"/>
      <c r="CQZ53" s="381"/>
      <c r="CRA53" s="381"/>
      <c r="CRB53" s="381"/>
      <c r="CRC53" s="381"/>
      <c r="CRD53" s="381"/>
      <c r="CRE53" s="381"/>
      <c r="CRF53" s="381"/>
      <c r="CRG53" s="381"/>
      <c r="CRH53" s="381"/>
      <c r="CRI53" s="381"/>
      <c r="CRJ53" s="381"/>
      <c r="CRK53" s="381"/>
      <c r="CRL53" s="381"/>
      <c r="CRM53" s="381"/>
      <c r="CRN53" s="381"/>
      <c r="CRO53" s="381"/>
      <c r="CRP53" s="381"/>
      <c r="CRQ53" s="381"/>
      <c r="CRR53" s="381"/>
      <c r="CRS53" s="381"/>
      <c r="CRT53" s="381"/>
      <c r="CRU53" s="381"/>
      <c r="CRV53" s="381"/>
      <c r="CRW53" s="381"/>
      <c r="CRX53" s="381"/>
      <c r="CRY53" s="381"/>
      <c r="CRZ53" s="381"/>
      <c r="CSA53" s="381"/>
      <c r="CSB53" s="381"/>
      <c r="CSC53" s="381"/>
      <c r="CSD53" s="381"/>
      <c r="CSE53" s="381"/>
      <c r="CSF53" s="381"/>
      <c r="CSG53" s="381"/>
      <c r="CSH53" s="381"/>
      <c r="CSI53" s="381"/>
      <c r="CSJ53" s="381"/>
      <c r="CSK53" s="381"/>
      <c r="CSL53" s="381"/>
      <c r="CSM53" s="381"/>
      <c r="CSN53" s="381"/>
      <c r="CSO53" s="381"/>
      <c r="CSP53" s="381"/>
      <c r="CSQ53" s="381"/>
      <c r="CSR53" s="381"/>
      <c r="CSS53" s="381"/>
      <c r="CST53" s="381"/>
      <c r="CSU53" s="381"/>
      <c r="CSV53" s="381"/>
      <c r="CSW53" s="381"/>
      <c r="CSX53" s="381"/>
      <c r="CSY53" s="381"/>
      <c r="CSZ53" s="381"/>
      <c r="CTA53" s="381"/>
      <c r="CTB53" s="381"/>
      <c r="CTC53" s="381"/>
      <c r="CTD53" s="381"/>
      <c r="CTE53" s="381"/>
      <c r="CTF53" s="381"/>
      <c r="CTG53" s="381"/>
      <c r="CTH53" s="381"/>
      <c r="CTI53" s="381"/>
      <c r="CTJ53" s="381"/>
      <c r="CTK53" s="381"/>
      <c r="CTL53" s="381"/>
      <c r="CTM53" s="381"/>
      <c r="CTN53" s="381"/>
      <c r="CTO53" s="381"/>
      <c r="CTP53" s="381"/>
      <c r="CTQ53" s="381"/>
      <c r="CTR53" s="381"/>
      <c r="CTS53" s="381"/>
      <c r="CTT53" s="381"/>
      <c r="CTU53" s="381"/>
      <c r="CTV53" s="381"/>
      <c r="CTW53" s="381"/>
      <c r="CTX53" s="381"/>
      <c r="CTY53" s="381"/>
      <c r="CTZ53" s="381"/>
      <c r="CUA53" s="381"/>
      <c r="CUB53" s="381"/>
      <c r="CUC53" s="381"/>
      <c r="CUD53" s="381"/>
      <c r="CUE53" s="381"/>
      <c r="CUF53" s="381"/>
      <c r="CUG53" s="381"/>
      <c r="CUH53" s="381"/>
      <c r="CUI53" s="381"/>
      <c r="CUJ53" s="381"/>
      <c r="CUK53" s="381"/>
      <c r="CUL53" s="381"/>
      <c r="CUM53" s="381"/>
      <c r="CUN53" s="381"/>
      <c r="CUO53" s="381"/>
      <c r="CUP53" s="381"/>
      <c r="CUQ53" s="381"/>
      <c r="CUR53" s="381"/>
      <c r="CUS53" s="381"/>
      <c r="CUT53" s="381"/>
      <c r="CUU53" s="381"/>
      <c r="CUV53" s="381"/>
      <c r="CUW53" s="381"/>
      <c r="CUX53" s="381"/>
      <c r="CUY53" s="381"/>
      <c r="CUZ53" s="381"/>
      <c r="CVA53" s="381"/>
      <c r="CVB53" s="381"/>
      <c r="CVC53" s="381"/>
      <c r="CVD53" s="381"/>
      <c r="CVE53" s="381"/>
      <c r="CVF53" s="381"/>
      <c r="CVG53" s="381"/>
      <c r="CVH53" s="381"/>
      <c r="CVI53" s="381"/>
      <c r="CVJ53" s="381"/>
      <c r="CVK53" s="381"/>
      <c r="CVL53" s="381"/>
      <c r="CVM53" s="381"/>
      <c r="CVN53" s="381"/>
      <c r="CVO53" s="381"/>
      <c r="CVP53" s="381"/>
      <c r="CVQ53" s="381"/>
      <c r="CVR53" s="381"/>
      <c r="CVS53" s="381"/>
      <c r="CVT53" s="381"/>
      <c r="CVU53" s="381"/>
      <c r="CVV53" s="381"/>
      <c r="CVW53" s="381"/>
      <c r="CVX53" s="381"/>
      <c r="CVY53" s="381"/>
      <c r="CVZ53" s="381"/>
      <c r="CWA53" s="381"/>
      <c r="CWB53" s="381"/>
      <c r="CWC53" s="381"/>
      <c r="CWD53" s="381"/>
      <c r="CWE53" s="381"/>
      <c r="CWF53" s="381"/>
      <c r="CWG53" s="381"/>
      <c r="CWH53" s="381"/>
      <c r="CWI53" s="381"/>
      <c r="CWJ53" s="381"/>
      <c r="CWK53" s="381"/>
      <c r="CWL53" s="381"/>
      <c r="CWM53" s="381"/>
      <c r="CWN53" s="381"/>
      <c r="CWO53" s="381"/>
      <c r="CWP53" s="381"/>
      <c r="CWQ53" s="381"/>
      <c r="CWR53" s="381"/>
      <c r="CWS53" s="381"/>
      <c r="CWT53" s="381"/>
      <c r="CWU53" s="381"/>
      <c r="CWV53" s="381"/>
      <c r="CWW53" s="381"/>
      <c r="CWX53" s="381"/>
      <c r="CWY53" s="381"/>
      <c r="CWZ53" s="381"/>
      <c r="CXA53" s="381"/>
      <c r="CXB53" s="381"/>
      <c r="CXC53" s="381"/>
      <c r="CXD53" s="381"/>
      <c r="CXE53" s="381"/>
      <c r="CXF53" s="381"/>
      <c r="CXG53" s="381"/>
      <c r="CXH53" s="381"/>
      <c r="CXI53" s="381"/>
      <c r="CXJ53" s="381"/>
      <c r="CXK53" s="381"/>
      <c r="CXL53" s="381"/>
      <c r="CXM53" s="381"/>
      <c r="CXN53" s="381"/>
      <c r="CXO53" s="381"/>
      <c r="CXP53" s="381"/>
      <c r="CXQ53" s="381"/>
      <c r="CXR53" s="381"/>
      <c r="CXS53" s="381"/>
      <c r="CXT53" s="381"/>
      <c r="CXU53" s="381"/>
      <c r="CXV53" s="381"/>
      <c r="CXW53" s="381"/>
      <c r="CXX53" s="381"/>
      <c r="CXY53" s="381"/>
      <c r="CXZ53" s="381"/>
      <c r="CYA53" s="381"/>
      <c r="CYB53" s="381"/>
      <c r="CYC53" s="381"/>
      <c r="CYD53" s="381"/>
      <c r="CYE53" s="381"/>
      <c r="CYF53" s="381"/>
      <c r="CYG53" s="381"/>
      <c r="CYH53" s="381"/>
      <c r="CYI53" s="381"/>
      <c r="CYJ53" s="381"/>
      <c r="CYK53" s="381"/>
      <c r="CYL53" s="381"/>
      <c r="CYM53" s="381"/>
      <c r="CYN53" s="381"/>
      <c r="CYO53" s="381"/>
      <c r="CYP53" s="381"/>
      <c r="CYQ53" s="381"/>
      <c r="CYR53" s="381"/>
      <c r="CYS53" s="381"/>
      <c r="CYT53" s="381"/>
      <c r="CYU53" s="381"/>
      <c r="CYV53" s="381"/>
      <c r="CYW53" s="381"/>
      <c r="CYX53" s="381"/>
      <c r="CYY53" s="381"/>
      <c r="CYZ53" s="381"/>
      <c r="CZA53" s="381"/>
      <c r="CZB53" s="381"/>
      <c r="CZC53" s="381"/>
      <c r="CZD53" s="381"/>
      <c r="CZE53" s="381"/>
      <c r="CZF53" s="381"/>
      <c r="CZG53" s="381"/>
      <c r="CZH53" s="381"/>
      <c r="CZI53" s="381"/>
      <c r="CZJ53" s="381"/>
      <c r="CZK53" s="381"/>
      <c r="CZL53" s="381"/>
      <c r="CZM53" s="381"/>
      <c r="CZN53" s="381"/>
      <c r="CZO53" s="381"/>
      <c r="CZP53" s="381"/>
      <c r="CZQ53" s="381"/>
      <c r="CZR53" s="381"/>
      <c r="CZS53" s="381"/>
      <c r="CZT53" s="381"/>
      <c r="CZU53" s="381"/>
      <c r="CZV53" s="381"/>
      <c r="CZW53" s="381"/>
      <c r="CZX53" s="381"/>
      <c r="CZY53" s="381"/>
      <c r="CZZ53" s="381"/>
      <c r="DAA53" s="381"/>
      <c r="DAB53" s="381"/>
      <c r="DAC53" s="381"/>
      <c r="DAD53" s="381"/>
      <c r="DAE53" s="381"/>
      <c r="DAF53" s="381"/>
      <c r="DAG53" s="381"/>
      <c r="DAH53" s="381"/>
      <c r="DAI53" s="381"/>
      <c r="DAJ53" s="381"/>
      <c r="DAK53" s="381"/>
      <c r="DAL53" s="381"/>
      <c r="DAM53" s="381"/>
      <c r="DAN53" s="381"/>
      <c r="DAO53" s="381"/>
      <c r="DAP53" s="381"/>
      <c r="DAQ53" s="381"/>
      <c r="DAR53" s="381"/>
      <c r="DAS53" s="381"/>
      <c r="DAT53" s="381"/>
      <c r="DAU53" s="381"/>
      <c r="DAV53" s="381"/>
      <c r="DAW53" s="381"/>
      <c r="DAX53" s="381"/>
      <c r="DAY53" s="381"/>
      <c r="DAZ53" s="381"/>
      <c r="DBA53" s="381"/>
      <c r="DBB53" s="381"/>
      <c r="DBC53" s="381"/>
      <c r="DBD53" s="381"/>
      <c r="DBE53" s="381"/>
      <c r="DBF53" s="381"/>
      <c r="DBG53" s="381"/>
      <c r="DBH53" s="381"/>
      <c r="DBI53" s="381"/>
      <c r="DBJ53" s="381"/>
      <c r="DBK53" s="381"/>
      <c r="DBL53" s="381"/>
      <c r="DBM53" s="381"/>
      <c r="DBN53" s="381"/>
      <c r="DBO53" s="381"/>
      <c r="DBP53" s="381"/>
      <c r="DBQ53" s="381"/>
      <c r="DBR53" s="381"/>
      <c r="DBS53" s="381"/>
      <c r="DBT53" s="381"/>
      <c r="DBU53" s="381"/>
      <c r="DBV53" s="381"/>
      <c r="DBW53" s="381"/>
      <c r="DBX53" s="381"/>
      <c r="DBY53" s="381"/>
      <c r="DBZ53" s="381"/>
      <c r="DCA53" s="381"/>
      <c r="DCB53" s="381"/>
      <c r="DCC53" s="381"/>
      <c r="DCD53" s="381"/>
      <c r="DCE53" s="381"/>
      <c r="DCF53" s="381"/>
      <c r="DCG53" s="381"/>
      <c r="DCH53" s="381"/>
      <c r="DCI53" s="381"/>
      <c r="DCJ53" s="381"/>
      <c r="DCK53" s="381"/>
      <c r="DCL53" s="381"/>
      <c r="DCM53" s="381"/>
      <c r="DCN53" s="381"/>
      <c r="DCO53" s="381"/>
      <c r="DCP53" s="381"/>
      <c r="DCQ53" s="381"/>
      <c r="DCR53" s="381"/>
      <c r="DCS53" s="381"/>
      <c r="DCT53" s="381"/>
      <c r="DCU53" s="381"/>
      <c r="DCV53" s="381"/>
      <c r="DCW53" s="381"/>
      <c r="DCX53" s="381"/>
      <c r="DCY53" s="381"/>
      <c r="DCZ53" s="381"/>
      <c r="DDA53" s="381"/>
      <c r="DDB53" s="381"/>
      <c r="DDC53" s="381"/>
      <c r="DDD53" s="381"/>
      <c r="DDE53" s="381"/>
      <c r="DDF53" s="381"/>
      <c r="DDG53" s="381"/>
      <c r="DDH53" s="381"/>
      <c r="DDI53" s="381"/>
      <c r="DDJ53" s="381"/>
      <c r="DDK53" s="381"/>
      <c r="DDL53" s="381"/>
      <c r="DDM53" s="381"/>
      <c r="DDN53" s="381"/>
      <c r="DDO53" s="381"/>
      <c r="DDP53" s="381"/>
      <c r="DDQ53" s="381"/>
      <c r="DDR53" s="381"/>
      <c r="DDS53" s="381"/>
      <c r="DDT53" s="381"/>
      <c r="DDU53" s="381"/>
      <c r="DDV53" s="381"/>
      <c r="DDW53" s="381"/>
      <c r="DDX53" s="381"/>
      <c r="DDY53" s="381"/>
      <c r="DDZ53" s="381"/>
      <c r="DEA53" s="381"/>
      <c r="DEB53" s="381"/>
      <c r="DEC53" s="381"/>
      <c r="DED53" s="381"/>
      <c r="DEE53" s="381"/>
      <c r="DEF53" s="381"/>
      <c r="DEG53" s="381"/>
      <c r="DEH53" s="381"/>
      <c r="DEI53" s="381"/>
      <c r="DEJ53" s="381"/>
      <c r="DEK53" s="381"/>
      <c r="DEL53" s="381"/>
      <c r="DEM53" s="381"/>
      <c r="DEN53" s="381"/>
      <c r="DEO53" s="381"/>
      <c r="DEP53" s="381"/>
      <c r="DEQ53" s="381"/>
      <c r="DER53" s="381"/>
      <c r="DES53" s="381"/>
      <c r="DET53" s="381"/>
      <c r="DEU53" s="381"/>
      <c r="DEV53" s="381"/>
      <c r="DEW53" s="381"/>
      <c r="DEX53" s="381"/>
      <c r="DEY53" s="381"/>
      <c r="DEZ53" s="381"/>
      <c r="DFA53" s="381"/>
      <c r="DFB53" s="381"/>
      <c r="DFC53" s="381"/>
      <c r="DFD53" s="381"/>
      <c r="DFE53" s="381"/>
      <c r="DFF53" s="381"/>
      <c r="DFG53" s="381"/>
      <c r="DFH53" s="381"/>
      <c r="DFI53" s="381"/>
      <c r="DFJ53" s="381"/>
      <c r="DFK53" s="381"/>
      <c r="DFL53" s="381"/>
      <c r="DFM53" s="381"/>
      <c r="DFN53" s="381"/>
      <c r="DFO53" s="381"/>
      <c r="DFP53" s="381"/>
      <c r="DFQ53" s="381"/>
      <c r="DFR53" s="381"/>
      <c r="DFS53" s="381"/>
      <c r="DFT53" s="381"/>
      <c r="DFU53" s="381"/>
      <c r="DFV53" s="381"/>
      <c r="DFW53" s="381"/>
      <c r="DFX53" s="381"/>
      <c r="DFY53" s="381"/>
      <c r="DFZ53" s="381"/>
      <c r="DGA53" s="381"/>
      <c r="DGB53" s="381"/>
      <c r="DGC53" s="381"/>
      <c r="DGD53" s="381"/>
      <c r="DGE53" s="381"/>
      <c r="DGF53" s="381"/>
      <c r="DGG53" s="381"/>
      <c r="DGH53" s="381"/>
      <c r="DGI53" s="381"/>
      <c r="DGJ53" s="381"/>
      <c r="DGK53" s="381"/>
      <c r="DGL53" s="381"/>
      <c r="DGM53" s="381"/>
      <c r="DGN53" s="381"/>
      <c r="DGO53" s="381"/>
      <c r="DGP53" s="381"/>
      <c r="DGQ53" s="381"/>
      <c r="DGR53" s="381"/>
      <c r="DGS53" s="381"/>
      <c r="DGT53" s="381"/>
      <c r="DGU53" s="381"/>
      <c r="DGV53" s="381"/>
      <c r="DGW53" s="381"/>
      <c r="DGX53" s="381"/>
      <c r="DGY53" s="381"/>
      <c r="DGZ53" s="381"/>
      <c r="DHA53" s="381"/>
      <c r="DHB53" s="381"/>
      <c r="DHC53" s="381"/>
      <c r="DHD53" s="381"/>
      <c r="DHE53" s="381"/>
      <c r="DHF53" s="381"/>
      <c r="DHG53" s="381"/>
      <c r="DHH53" s="381"/>
      <c r="DHI53" s="381"/>
      <c r="DHJ53" s="381"/>
      <c r="DHK53" s="381"/>
      <c r="DHL53" s="381"/>
      <c r="DHM53" s="381"/>
      <c r="DHN53" s="381"/>
      <c r="DHO53" s="381"/>
      <c r="DHP53" s="381"/>
      <c r="DHQ53" s="381"/>
      <c r="DHR53" s="381"/>
      <c r="DHS53" s="381"/>
      <c r="DHT53" s="381"/>
      <c r="DHU53" s="381"/>
      <c r="DHV53" s="381"/>
      <c r="DHW53" s="381"/>
      <c r="DHX53" s="381"/>
      <c r="DHY53" s="381"/>
      <c r="DHZ53" s="381"/>
      <c r="DIA53" s="381"/>
      <c r="DIB53" s="381"/>
      <c r="DIC53" s="381"/>
      <c r="DID53" s="381"/>
      <c r="DIE53" s="381"/>
      <c r="DIF53" s="381"/>
      <c r="DIG53" s="381"/>
      <c r="DIH53" s="381"/>
      <c r="DII53" s="381"/>
      <c r="DIJ53" s="381"/>
      <c r="DIK53" s="381"/>
      <c r="DIL53" s="381"/>
      <c r="DIM53" s="381"/>
      <c r="DIN53" s="381"/>
      <c r="DIO53" s="381"/>
      <c r="DIP53" s="381"/>
      <c r="DIQ53" s="381"/>
      <c r="DIR53" s="381"/>
      <c r="DIS53" s="381"/>
      <c r="DIT53" s="381"/>
      <c r="DIU53" s="381"/>
      <c r="DIV53" s="381"/>
      <c r="DIW53" s="381"/>
      <c r="DIX53" s="381"/>
      <c r="DIY53" s="381"/>
      <c r="DIZ53" s="381"/>
      <c r="DJA53" s="381"/>
      <c r="DJB53" s="381"/>
      <c r="DJC53" s="381"/>
      <c r="DJD53" s="381"/>
      <c r="DJE53" s="381"/>
      <c r="DJF53" s="381"/>
      <c r="DJG53" s="381"/>
      <c r="DJH53" s="381"/>
      <c r="DJI53" s="381"/>
      <c r="DJJ53" s="381"/>
      <c r="DJK53" s="381"/>
      <c r="DJL53" s="381"/>
      <c r="DJM53" s="381"/>
      <c r="DJN53" s="381"/>
      <c r="DJO53" s="381"/>
      <c r="DJP53" s="381"/>
      <c r="DJQ53" s="381"/>
      <c r="DJR53" s="381"/>
      <c r="DJS53" s="381"/>
      <c r="DJT53" s="381"/>
      <c r="DJU53" s="381"/>
      <c r="DJV53" s="381"/>
      <c r="DJW53" s="381"/>
      <c r="DJX53" s="381"/>
      <c r="DJY53" s="381"/>
      <c r="DJZ53" s="381"/>
      <c r="DKA53" s="381"/>
      <c r="DKB53" s="381"/>
      <c r="DKC53" s="381"/>
      <c r="DKD53" s="381"/>
      <c r="DKE53" s="381"/>
      <c r="DKF53" s="381"/>
      <c r="DKG53" s="381"/>
      <c r="DKH53" s="381"/>
      <c r="DKI53" s="381"/>
      <c r="DKJ53" s="381"/>
      <c r="DKK53" s="381"/>
      <c r="DKL53" s="381"/>
      <c r="DKM53" s="381"/>
      <c r="DKN53" s="381"/>
      <c r="DKO53" s="381"/>
      <c r="DKP53" s="381"/>
      <c r="DKQ53" s="381"/>
      <c r="DKR53" s="381"/>
      <c r="DKS53" s="381"/>
      <c r="DKT53" s="381"/>
      <c r="DKU53" s="381"/>
      <c r="DKV53" s="381"/>
      <c r="DKW53" s="381"/>
      <c r="DKX53" s="381"/>
      <c r="DKY53" s="381"/>
      <c r="DKZ53" s="381"/>
      <c r="DLA53" s="381"/>
      <c r="DLB53" s="381"/>
      <c r="DLC53" s="381"/>
      <c r="DLD53" s="381"/>
      <c r="DLE53" s="381"/>
      <c r="DLF53" s="381"/>
      <c r="DLG53" s="381"/>
      <c r="DLH53" s="381"/>
      <c r="DLI53" s="381"/>
      <c r="DLJ53" s="381"/>
      <c r="DLK53" s="381"/>
      <c r="DLL53" s="381"/>
      <c r="DLM53" s="381"/>
      <c r="DLN53" s="381"/>
      <c r="DLO53" s="381"/>
      <c r="DLP53" s="381"/>
      <c r="DLQ53" s="381"/>
      <c r="DLR53" s="381"/>
      <c r="DLS53" s="381"/>
      <c r="DLT53" s="381"/>
      <c r="DLU53" s="381"/>
      <c r="DLV53" s="381"/>
      <c r="DLW53" s="381"/>
      <c r="DLX53" s="381"/>
      <c r="DLY53" s="381"/>
      <c r="DLZ53" s="381"/>
      <c r="DMA53" s="381"/>
      <c r="DMB53" s="381"/>
      <c r="DMC53" s="381"/>
      <c r="DMD53" s="381"/>
      <c r="DME53" s="381"/>
      <c r="DMF53" s="381"/>
      <c r="DMG53" s="381"/>
      <c r="DMH53" s="381"/>
      <c r="DMI53" s="381"/>
      <c r="DMJ53" s="381"/>
      <c r="DMK53" s="381"/>
      <c r="DML53" s="381"/>
      <c r="DMM53" s="381"/>
      <c r="DMN53" s="381"/>
      <c r="DMO53" s="381"/>
      <c r="DMP53" s="381"/>
      <c r="DMQ53" s="381"/>
      <c r="DMR53" s="381"/>
      <c r="DMS53" s="381"/>
      <c r="DMT53" s="381"/>
      <c r="DMU53" s="381"/>
      <c r="DMV53" s="381"/>
      <c r="DMW53" s="381"/>
      <c r="DMX53" s="381"/>
      <c r="DMY53" s="381"/>
      <c r="DMZ53" s="381"/>
      <c r="DNA53" s="381"/>
      <c r="DNB53" s="381"/>
      <c r="DNC53" s="381"/>
      <c r="DND53" s="381"/>
      <c r="DNE53" s="381"/>
      <c r="DNF53" s="381"/>
      <c r="DNG53" s="381"/>
      <c r="DNH53" s="381"/>
      <c r="DNI53" s="381"/>
      <c r="DNJ53" s="381"/>
      <c r="DNK53" s="381"/>
      <c r="DNL53" s="381"/>
      <c r="DNM53" s="381"/>
      <c r="DNN53" s="381"/>
      <c r="DNO53" s="381"/>
      <c r="DNP53" s="381"/>
      <c r="DNQ53" s="381"/>
      <c r="DNR53" s="381"/>
      <c r="DNS53" s="381"/>
      <c r="DNT53" s="381"/>
      <c r="DNU53" s="381"/>
      <c r="DNV53" s="381"/>
      <c r="DNW53" s="381"/>
      <c r="DNX53" s="381"/>
      <c r="DNY53" s="381"/>
      <c r="DNZ53" s="381"/>
      <c r="DOA53" s="381"/>
      <c r="DOB53" s="381"/>
      <c r="DOC53" s="381"/>
      <c r="DOD53" s="381"/>
      <c r="DOE53" s="381"/>
      <c r="DOF53" s="381"/>
      <c r="DOG53" s="381"/>
      <c r="DOH53" s="381"/>
      <c r="DOI53" s="381"/>
      <c r="DOJ53" s="381"/>
      <c r="DOK53" s="381"/>
      <c r="DOL53" s="381"/>
      <c r="DOM53" s="381"/>
      <c r="DON53" s="381"/>
      <c r="DOO53" s="381"/>
      <c r="DOP53" s="381"/>
      <c r="DOQ53" s="381"/>
      <c r="DOR53" s="381"/>
      <c r="DOS53" s="381"/>
      <c r="DOT53" s="381"/>
      <c r="DOU53" s="381"/>
      <c r="DOV53" s="381"/>
      <c r="DOW53" s="381"/>
      <c r="DOX53" s="381"/>
      <c r="DOY53" s="381"/>
      <c r="DOZ53" s="381"/>
      <c r="DPA53" s="381"/>
      <c r="DPB53" s="381"/>
      <c r="DPC53" s="381"/>
      <c r="DPD53" s="381"/>
      <c r="DPE53" s="381"/>
      <c r="DPF53" s="381"/>
      <c r="DPG53" s="381"/>
      <c r="DPH53" s="381"/>
      <c r="DPI53" s="381"/>
      <c r="DPJ53" s="381"/>
      <c r="DPK53" s="381"/>
      <c r="DPL53" s="381"/>
      <c r="DPM53" s="381"/>
      <c r="DPN53" s="381"/>
      <c r="DPO53" s="381"/>
      <c r="DPP53" s="381"/>
      <c r="DPQ53" s="381"/>
      <c r="DPR53" s="381"/>
      <c r="DPS53" s="381"/>
      <c r="DPT53" s="381"/>
      <c r="DPU53" s="381"/>
      <c r="DPV53" s="381"/>
      <c r="DPW53" s="381"/>
      <c r="DPX53" s="381"/>
      <c r="DPY53" s="381"/>
      <c r="DPZ53" s="381"/>
      <c r="DQA53" s="381"/>
      <c r="DQB53" s="381"/>
      <c r="DQC53" s="381"/>
      <c r="DQD53" s="381"/>
      <c r="DQE53" s="381"/>
      <c r="DQF53" s="381"/>
      <c r="DQG53" s="381"/>
      <c r="DQH53" s="381"/>
      <c r="DQI53" s="381"/>
      <c r="DQJ53" s="381"/>
      <c r="DQK53" s="381"/>
      <c r="DQL53" s="381"/>
      <c r="DQM53" s="381"/>
      <c r="DQN53" s="381"/>
      <c r="DQO53" s="381"/>
      <c r="DQP53" s="381"/>
      <c r="DQQ53" s="381"/>
      <c r="DQR53" s="381"/>
      <c r="DQS53" s="381"/>
      <c r="DQT53" s="381"/>
      <c r="DQU53" s="381"/>
      <c r="DQV53" s="381"/>
      <c r="DQW53" s="381"/>
      <c r="DQX53" s="381"/>
      <c r="DQY53" s="381"/>
      <c r="DQZ53" s="381"/>
      <c r="DRA53" s="381"/>
      <c r="DRB53" s="381"/>
      <c r="DRC53" s="381"/>
      <c r="DRD53" s="381"/>
      <c r="DRE53" s="381"/>
      <c r="DRF53" s="381"/>
      <c r="DRG53" s="381"/>
      <c r="DRH53" s="381"/>
      <c r="DRI53" s="381"/>
      <c r="DRJ53" s="381"/>
      <c r="DRK53" s="381"/>
      <c r="DRL53" s="381"/>
      <c r="DRM53" s="381"/>
      <c r="DRN53" s="381"/>
      <c r="DRO53" s="381"/>
      <c r="DRP53" s="381"/>
      <c r="DRQ53" s="381"/>
      <c r="DRR53" s="381"/>
      <c r="DRS53" s="381"/>
      <c r="DRT53" s="381"/>
      <c r="DRU53" s="381"/>
      <c r="DRV53" s="381"/>
      <c r="DRW53" s="381"/>
      <c r="DRX53" s="381"/>
      <c r="DRY53" s="381"/>
      <c r="DRZ53" s="381"/>
      <c r="DSA53" s="381"/>
      <c r="DSB53" s="381"/>
      <c r="DSC53" s="381"/>
      <c r="DSD53" s="381"/>
      <c r="DSE53" s="381"/>
      <c r="DSF53" s="381"/>
      <c r="DSG53" s="381"/>
      <c r="DSH53" s="381"/>
      <c r="DSI53" s="381"/>
      <c r="DSJ53" s="381"/>
      <c r="DSK53" s="381"/>
      <c r="DSL53" s="381"/>
      <c r="DSM53" s="381"/>
      <c r="DSN53" s="381"/>
      <c r="DSO53" s="381"/>
      <c r="DSP53" s="381"/>
      <c r="DSQ53" s="381"/>
      <c r="DSR53" s="381"/>
      <c r="DSS53" s="381"/>
      <c r="DST53" s="381"/>
      <c r="DSU53" s="381"/>
      <c r="DSV53" s="381"/>
      <c r="DSW53" s="381"/>
      <c r="DSX53" s="381"/>
      <c r="DSY53" s="381"/>
      <c r="DSZ53" s="381"/>
      <c r="DTA53" s="381"/>
      <c r="DTB53" s="381"/>
      <c r="DTC53" s="381"/>
      <c r="DTD53" s="381"/>
      <c r="DTE53" s="381"/>
      <c r="DTF53" s="381"/>
      <c r="DTG53" s="381"/>
      <c r="DTH53" s="381"/>
      <c r="DTI53" s="381"/>
      <c r="DTJ53" s="381"/>
      <c r="DTK53" s="381"/>
      <c r="DTL53" s="381"/>
      <c r="DTM53" s="381"/>
      <c r="DTN53" s="381"/>
      <c r="DTO53" s="381"/>
      <c r="DTP53" s="381"/>
      <c r="DTQ53" s="381"/>
      <c r="DTR53" s="381"/>
      <c r="DTS53" s="381"/>
      <c r="DTT53" s="381"/>
      <c r="DTU53" s="381"/>
      <c r="DTV53" s="381"/>
      <c r="DTW53" s="381"/>
      <c r="DTX53" s="381"/>
      <c r="DTY53" s="381"/>
      <c r="DTZ53" s="381"/>
      <c r="DUA53" s="381"/>
      <c r="DUB53" s="381"/>
      <c r="DUC53" s="381"/>
      <c r="DUD53" s="381"/>
      <c r="DUE53" s="381"/>
      <c r="DUF53" s="381"/>
      <c r="DUG53" s="381"/>
      <c r="DUH53" s="381"/>
      <c r="DUI53" s="381"/>
      <c r="DUJ53" s="381"/>
      <c r="DUK53" s="381"/>
      <c r="DUL53" s="381"/>
      <c r="DUM53" s="381"/>
      <c r="DUN53" s="381"/>
      <c r="DUO53" s="381"/>
      <c r="DUP53" s="381"/>
      <c r="DUQ53" s="381"/>
      <c r="DUR53" s="381"/>
      <c r="DUS53" s="381"/>
      <c r="DUT53" s="381"/>
      <c r="DUU53" s="381"/>
      <c r="DUV53" s="381"/>
      <c r="DUW53" s="381"/>
      <c r="DUX53" s="381"/>
      <c r="DUY53" s="381"/>
      <c r="DUZ53" s="381"/>
      <c r="DVA53" s="381"/>
      <c r="DVB53" s="381"/>
      <c r="DVC53" s="381"/>
      <c r="DVD53" s="381"/>
      <c r="DVE53" s="381"/>
      <c r="DVF53" s="381"/>
      <c r="DVG53" s="381"/>
      <c r="DVH53" s="381"/>
      <c r="DVI53" s="381"/>
      <c r="DVJ53" s="381"/>
      <c r="DVK53" s="381"/>
      <c r="DVL53" s="381"/>
      <c r="DVM53" s="381"/>
      <c r="DVN53" s="381"/>
      <c r="DVO53" s="381"/>
      <c r="DVP53" s="381"/>
      <c r="DVQ53" s="381"/>
      <c r="DVR53" s="381"/>
      <c r="DVS53" s="381"/>
      <c r="DVT53" s="381"/>
      <c r="DVU53" s="381"/>
      <c r="DVV53" s="381"/>
      <c r="DVW53" s="381"/>
      <c r="DVX53" s="381"/>
      <c r="DVY53" s="381"/>
      <c r="DVZ53" s="381"/>
      <c r="DWA53" s="381"/>
      <c r="DWB53" s="381"/>
      <c r="DWC53" s="381"/>
      <c r="DWD53" s="381"/>
      <c r="DWE53" s="381"/>
      <c r="DWF53" s="381"/>
      <c r="DWG53" s="381"/>
      <c r="DWH53" s="381"/>
      <c r="DWI53" s="381"/>
      <c r="DWJ53" s="381"/>
      <c r="DWK53" s="381"/>
      <c r="DWL53" s="381"/>
      <c r="DWM53" s="381"/>
      <c r="DWN53" s="381"/>
      <c r="DWO53" s="381"/>
      <c r="DWP53" s="381"/>
      <c r="DWQ53" s="381"/>
      <c r="DWR53" s="381"/>
      <c r="DWS53" s="381"/>
      <c r="DWT53" s="381"/>
      <c r="DWU53" s="381"/>
      <c r="DWV53" s="381"/>
      <c r="DWW53" s="381"/>
      <c r="DWX53" s="381"/>
      <c r="DWY53" s="381"/>
      <c r="DWZ53" s="381"/>
      <c r="DXA53" s="381"/>
      <c r="DXB53" s="381"/>
      <c r="DXC53" s="381"/>
      <c r="DXD53" s="381"/>
      <c r="DXE53" s="381"/>
      <c r="DXF53" s="381"/>
      <c r="DXG53" s="381"/>
      <c r="DXH53" s="381"/>
      <c r="DXI53" s="381"/>
      <c r="DXJ53" s="381"/>
      <c r="DXK53" s="381"/>
      <c r="DXL53" s="381"/>
      <c r="DXM53" s="381"/>
      <c r="DXN53" s="381"/>
      <c r="DXO53" s="381"/>
      <c r="DXP53" s="381"/>
      <c r="DXQ53" s="381"/>
      <c r="DXR53" s="381"/>
      <c r="DXS53" s="381"/>
      <c r="DXT53" s="381"/>
      <c r="DXU53" s="381"/>
      <c r="DXV53" s="381"/>
      <c r="DXW53" s="381"/>
      <c r="DXX53" s="381"/>
      <c r="DXY53" s="381"/>
      <c r="DXZ53" s="381"/>
      <c r="DYA53" s="381"/>
      <c r="DYB53" s="381"/>
      <c r="DYC53" s="381"/>
      <c r="DYD53" s="381"/>
      <c r="DYE53" s="381"/>
      <c r="DYF53" s="381"/>
      <c r="DYG53" s="381"/>
      <c r="DYH53" s="381"/>
      <c r="DYI53" s="381"/>
      <c r="DYJ53" s="381"/>
      <c r="DYK53" s="381"/>
      <c r="DYL53" s="381"/>
      <c r="DYM53" s="381"/>
      <c r="DYN53" s="381"/>
      <c r="DYO53" s="381"/>
      <c r="DYP53" s="381"/>
      <c r="DYQ53" s="381"/>
      <c r="DYR53" s="381"/>
      <c r="DYS53" s="381"/>
      <c r="DYT53" s="381"/>
      <c r="DYU53" s="381"/>
      <c r="DYV53" s="381"/>
      <c r="DYW53" s="381"/>
      <c r="DYX53" s="381"/>
      <c r="DYY53" s="381"/>
      <c r="DYZ53" s="381"/>
      <c r="DZA53" s="381"/>
      <c r="DZB53" s="381"/>
      <c r="DZC53" s="381"/>
      <c r="DZD53" s="381"/>
      <c r="DZE53" s="381"/>
      <c r="DZF53" s="381"/>
      <c r="DZG53" s="381"/>
      <c r="DZH53" s="381"/>
      <c r="DZI53" s="381"/>
      <c r="DZJ53" s="381"/>
      <c r="DZK53" s="381"/>
      <c r="DZL53" s="381"/>
      <c r="DZM53" s="381"/>
      <c r="DZN53" s="381"/>
      <c r="DZO53" s="381"/>
      <c r="DZP53" s="381"/>
      <c r="DZQ53" s="381"/>
      <c r="DZR53" s="381"/>
      <c r="DZS53" s="381"/>
      <c r="DZT53" s="381"/>
      <c r="DZU53" s="381"/>
      <c r="DZV53" s="381"/>
      <c r="DZW53" s="381"/>
      <c r="DZX53" s="381"/>
      <c r="DZY53" s="381"/>
      <c r="DZZ53" s="381"/>
      <c r="EAA53" s="381"/>
      <c r="EAB53" s="381"/>
      <c r="EAC53" s="381"/>
      <c r="EAD53" s="381"/>
      <c r="EAE53" s="381"/>
      <c r="EAF53" s="381"/>
      <c r="EAG53" s="381"/>
      <c r="EAH53" s="381"/>
      <c r="EAI53" s="381"/>
      <c r="EAJ53" s="381"/>
      <c r="EAK53" s="381"/>
      <c r="EAL53" s="381"/>
      <c r="EAM53" s="381"/>
      <c r="EAN53" s="381"/>
      <c r="EAO53" s="381"/>
      <c r="EAP53" s="381"/>
      <c r="EAQ53" s="381"/>
      <c r="EAR53" s="381"/>
      <c r="EAS53" s="381"/>
      <c r="EAT53" s="381"/>
      <c r="EAU53" s="381"/>
      <c r="EAV53" s="381"/>
      <c r="EAW53" s="381"/>
      <c r="EAX53" s="381"/>
      <c r="EAY53" s="381"/>
      <c r="EAZ53" s="381"/>
      <c r="EBA53" s="381"/>
      <c r="EBB53" s="381"/>
      <c r="EBC53" s="381"/>
      <c r="EBD53" s="381"/>
      <c r="EBE53" s="381"/>
      <c r="EBF53" s="381"/>
      <c r="EBG53" s="381"/>
      <c r="EBH53" s="381"/>
      <c r="EBI53" s="381"/>
      <c r="EBJ53" s="381"/>
      <c r="EBK53" s="381"/>
      <c r="EBL53" s="381"/>
      <c r="EBM53" s="381"/>
      <c r="EBN53" s="381"/>
      <c r="EBO53" s="381"/>
      <c r="EBP53" s="381"/>
      <c r="EBQ53" s="381"/>
      <c r="EBR53" s="381"/>
      <c r="EBS53" s="381"/>
      <c r="EBT53" s="381"/>
      <c r="EBU53" s="381"/>
      <c r="EBV53" s="381"/>
      <c r="EBW53" s="381"/>
      <c r="EBX53" s="381"/>
      <c r="EBY53" s="381"/>
      <c r="EBZ53" s="381"/>
      <c r="ECA53" s="381"/>
      <c r="ECB53" s="381"/>
      <c r="ECC53" s="381"/>
      <c r="ECD53" s="381"/>
      <c r="ECE53" s="381"/>
      <c r="ECF53" s="381"/>
      <c r="ECG53" s="381"/>
      <c r="ECH53" s="381"/>
      <c r="ECI53" s="381"/>
      <c r="ECJ53" s="381"/>
      <c r="ECK53" s="381"/>
      <c r="ECL53" s="381"/>
      <c r="ECM53" s="381"/>
      <c r="ECN53" s="381"/>
      <c r="ECO53" s="381"/>
      <c r="ECP53" s="381"/>
      <c r="ECQ53" s="381"/>
      <c r="ECR53" s="381"/>
      <c r="ECS53" s="381"/>
      <c r="ECT53" s="381"/>
      <c r="ECU53" s="381"/>
      <c r="ECV53" s="381"/>
      <c r="ECW53" s="381"/>
      <c r="ECX53" s="381"/>
      <c r="ECY53" s="381"/>
      <c r="ECZ53" s="381"/>
      <c r="EDA53" s="381"/>
      <c r="EDB53" s="381"/>
      <c r="EDC53" s="381"/>
      <c r="EDD53" s="381"/>
      <c r="EDE53" s="381"/>
      <c r="EDF53" s="381"/>
      <c r="EDG53" s="381"/>
      <c r="EDH53" s="381"/>
      <c r="EDI53" s="381"/>
      <c r="EDJ53" s="381"/>
      <c r="EDK53" s="381"/>
      <c r="EDL53" s="381"/>
      <c r="EDM53" s="381"/>
      <c r="EDN53" s="381"/>
      <c r="EDO53" s="381"/>
      <c r="EDP53" s="381"/>
      <c r="EDQ53" s="381"/>
      <c r="EDR53" s="381"/>
      <c r="EDS53" s="381"/>
      <c r="EDT53" s="381"/>
      <c r="EDU53" s="381"/>
      <c r="EDV53" s="381"/>
      <c r="EDW53" s="381"/>
      <c r="EDX53" s="381"/>
      <c r="EDY53" s="381"/>
      <c r="EDZ53" s="381"/>
      <c r="EEA53" s="381"/>
      <c r="EEB53" s="381"/>
      <c r="EEC53" s="381"/>
      <c r="EED53" s="381"/>
      <c r="EEE53" s="381"/>
      <c r="EEF53" s="381"/>
      <c r="EEG53" s="381"/>
      <c r="EEH53" s="381"/>
      <c r="EEI53" s="381"/>
      <c r="EEJ53" s="381"/>
      <c r="EEK53" s="381"/>
      <c r="EEL53" s="381"/>
      <c r="EEM53" s="381"/>
      <c r="EEN53" s="381"/>
      <c r="EEO53" s="381"/>
      <c r="EEP53" s="381"/>
      <c r="EEQ53" s="381"/>
      <c r="EER53" s="381"/>
      <c r="EES53" s="381"/>
      <c r="EET53" s="381"/>
      <c r="EEU53" s="381"/>
      <c r="EEV53" s="381"/>
      <c r="EEW53" s="381"/>
      <c r="EEX53" s="381"/>
      <c r="EEY53" s="381"/>
      <c r="EEZ53" s="381"/>
      <c r="EFA53" s="381"/>
      <c r="EFB53" s="381"/>
      <c r="EFC53" s="381"/>
      <c r="EFD53" s="381"/>
      <c r="EFE53" s="381"/>
      <c r="EFF53" s="381"/>
      <c r="EFG53" s="381"/>
      <c r="EFH53" s="381"/>
      <c r="EFI53" s="381"/>
      <c r="EFJ53" s="381"/>
      <c r="EFK53" s="381"/>
      <c r="EFL53" s="381"/>
      <c r="EFM53" s="381"/>
      <c r="EFN53" s="381"/>
      <c r="EFO53" s="381"/>
      <c r="EFP53" s="381"/>
      <c r="EFQ53" s="381"/>
      <c r="EFR53" s="381"/>
      <c r="EFS53" s="381"/>
      <c r="EFT53" s="381"/>
      <c r="EFU53" s="381"/>
      <c r="EFV53" s="381"/>
      <c r="EFW53" s="381"/>
      <c r="EFX53" s="381"/>
      <c r="EFY53" s="381"/>
      <c r="EFZ53" s="381"/>
      <c r="EGA53" s="381"/>
      <c r="EGB53" s="381"/>
      <c r="EGC53" s="381"/>
      <c r="EGD53" s="381"/>
      <c r="EGE53" s="381"/>
      <c r="EGF53" s="381"/>
      <c r="EGG53" s="381"/>
      <c r="EGH53" s="381"/>
      <c r="EGI53" s="381"/>
      <c r="EGJ53" s="381"/>
      <c r="EGK53" s="381"/>
      <c r="EGL53" s="381"/>
      <c r="EGM53" s="381"/>
      <c r="EGN53" s="381"/>
      <c r="EGO53" s="381"/>
      <c r="EGP53" s="381"/>
      <c r="EGQ53" s="381"/>
      <c r="EGR53" s="381"/>
      <c r="EGS53" s="381"/>
      <c r="EGT53" s="381"/>
      <c r="EGU53" s="381"/>
      <c r="EGV53" s="381"/>
      <c r="EGW53" s="381"/>
      <c r="EGX53" s="381"/>
      <c r="EGY53" s="381"/>
      <c r="EGZ53" s="381"/>
      <c r="EHA53" s="381"/>
      <c r="EHB53" s="381"/>
      <c r="EHC53" s="381"/>
      <c r="EHD53" s="381"/>
      <c r="EHE53" s="381"/>
      <c r="EHF53" s="381"/>
      <c r="EHG53" s="381"/>
      <c r="EHH53" s="381"/>
      <c r="EHI53" s="381"/>
      <c r="EHJ53" s="381"/>
      <c r="EHK53" s="381"/>
      <c r="EHL53" s="381"/>
      <c r="EHM53" s="381"/>
      <c r="EHN53" s="381"/>
      <c r="EHO53" s="381"/>
      <c r="EHP53" s="381"/>
      <c r="EHQ53" s="381"/>
      <c r="EHR53" s="381"/>
      <c r="EHS53" s="381"/>
      <c r="EHT53" s="381"/>
      <c r="EHU53" s="381"/>
      <c r="EHV53" s="381"/>
      <c r="EHW53" s="381"/>
      <c r="EHX53" s="381"/>
      <c r="EHY53" s="381"/>
      <c r="EHZ53" s="381"/>
      <c r="EIA53" s="381"/>
      <c r="EIB53" s="381"/>
      <c r="EIC53" s="381"/>
      <c r="EID53" s="381"/>
      <c r="EIE53" s="381"/>
      <c r="EIF53" s="381"/>
      <c r="EIG53" s="381"/>
      <c r="EIH53" s="381"/>
      <c r="EII53" s="381"/>
      <c r="EIJ53" s="381"/>
      <c r="EIK53" s="381"/>
      <c r="EIL53" s="381"/>
      <c r="EIM53" s="381"/>
      <c r="EIN53" s="381"/>
      <c r="EIO53" s="381"/>
      <c r="EIP53" s="381"/>
      <c r="EIQ53" s="381"/>
      <c r="EIR53" s="381"/>
      <c r="EIS53" s="381"/>
      <c r="EIT53" s="381"/>
      <c r="EIU53" s="381"/>
      <c r="EIV53" s="381"/>
      <c r="EIW53" s="381"/>
      <c r="EIX53" s="381"/>
      <c r="EIY53" s="381"/>
      <c r="EIZ53" s="381"/>
      <c r="EJA53" s="381"/>
      <c r="EJB53" s="381"/>
      <c r="EJC53" s="381"/>
      <c r="EJD53" s="381"/>
      <c r="EJE53" s="381"/>
      <c r="EJF53" s="381"/>
      <c r="EJG53" s="381"/>
      <c r="EJH53" s="381"/>
      <c r="EJI53" s="381"/>
      <c r="EJJ53" s="381"/>
      <c r="EJK53" s="381"/>
      <c r="EJL53" s="381"/>
      <c r="EJM53" s="381"/>
      <c r="EJN53" s="381"/>
      <c r="EJO53" s="381"/>
      <c r="EJP53" s="381"/>
      <c r="EJQ53" s="381"/>
      <c r="EJR53" s="381"/>
      <c r="EJS53" s="381"/>
      <c r="EJT53" s="381"/>
      <c r="EJU53" s="381"/>
      <c r="EJV53" s="381"/>
      <c r="EJW53" s="381"/>
      <c r="EJX53" s="381"/>
      <c r="EJY53" s="381"/>
      <c r="EJZ53" s="381"/>
      <c r="EKA53" s="381"/>
      <c r="EKB53" s="381"/>
      <c r="EKC53" s="381"/>
      <c r="EKD53" s="381"/>
      <c r="EKE53" s="381"/>
      <c r="EKF53" s="381"/>
      <c r="EKG53" s="381"/>
      <c r="EKH53" s="381"/>
      <c r="EKI53" s="381"/>
      <c r="EKJ53" s="381"/>
      <c r="EKK53" s="381"/>
      <c r="EKL53" s="381"/>
      <c r="EKM53" s="381"/>
      <c r="EKN53" s="381"/>
      <c r="EKO53" s="381"/>
      <c r="EKP53" s="381"/>
      <c r="EKQ53" s="381"/>
      <c r="EKR53" s="381"/>
      <c r="EKS53" s="381"/>
      <c r="EKT53" s="381"/>
      <c r="EKU53" s="381"/>
      <c r="EKV53" s="381"/>
      <c r="EKW53" s="381"/>
      <c r="EKX53" s="381"/>
      <c r="EKY53" s="381"/>
      <c r="EKZ53" s="381"/>
      <c r="ELA53" s="381"/>
      <c r="ELB53" s="381"/>
      <c r="ELC53" s="381"/>
      <c r="ELD53" s="381"/>
      <c r="ELE53" s="381"/>
      <c r="ELF53" s="381"/>
      <c r="ELG53" s="381"/>
      <c r="ELH53" s="381"/>
      <c r="ELI53" s="381"/>
      <c r="ELJ53" s="381"/>
      <c r="ELK53" s="381"/>
      <c r="ELL53" s="381"/>
      <c r="ELM53" s="381"/>
      <c r="ELN53" s="381"/>
      <c r="ELO53" s="381"/>
      <c r="ELP53" s="381"/>
      <c r="ELQ53" s="381"/>
      <c r="ELR53" s="381"/>
      <c r="ELS53" s="381"/>
      <c r="ELT53" s="381"/>
      <c r="ELU53" s="381"/>
      <c r="ELV53" s="381"/>
      <c r="ELW53" s="381"/>
      <c r="ELX53" s="381"/>
      <c r="ELY53" s="381"/>
      <c r="ELZ53" s="381"/>
      <c r="EMA53" s="381"/>
      <c r="EMB53" s="381"/>
      <c r="EMC53" s="381"/>
      <c r="EMD53" s="381"/>
      <c r="EME53" s="381"/>
      <c r="EMF53" s="381"/>
      <c r="EMG53" s="381"/>
      <c r="EMH53" s="381"/>
      <c r="EMI53" s="381"/>
      <c r="EMJ53" s="381"/>
      <c r="EMK53" s="381"/>
      <c r="EML53" s="381"/>
      <c r="EMM53" s="381"/>
      <c r="EMN53" s="381"/>
      <c r="EMO53" s="381"/>
      <c r="EMP53" s="381"/>
      <c r="EMQ53" s="381"/>
      <c r="EMR53" s="381"/>
      <c r="EMS53" s="381"/>
      <c r="EMT53" s="381"/>
      <c r="EMU53" s="381"/>
      <c r="EMV53" s="381"/>
      <c r="EMW53" s="381"/>
      <c r="EMX53" s="381"/>
      <c r="EMY53" s="381"/>
      <c r="EMZ53" s="381"/>
      <c r="ENA53" s="381"/>
      <c r="ENB53" s="381"/>
      <c r="ENC53" s="381"/>
      <c r="END53" s="381"/>
      <c r="ENE53" s="381"/>
      <c r="ENF53" s="381"/>
      <c r="ENG53" s="381"/>
      <c r="ENH53" s="381"/>
      <c r="ENI53" s="381"/>
      <c r="ENJ53" s="381"/>
      <c r="ENK53" s="381"/>
      <c r="ENL53" s="381"/>
      <c r="ENM53" s="381"/>
      <c r="ENN53" s="381"/>
      <c r="ENO53" s="381"/>
      <c r="ENP53" s="381"/>
      <c r="ENQ53" s="381"/>
      <c r="ENR53" s="381"/>
      <c r="ENS53" s="381"/>
      <c r="ENT53" s="381"/>
      <c r="ENU53" s="381"/>
      <c r="ENV53" s="381"/>
      <c r="ENW53" s="381"/>
      <c r="ENX53" s="381"/>
      <c r="ENY53" s="381"/>
      <c r="ENZ53" s="381"/>
      <c r="EOA53" s="381"/>
      <c r="EOB53" s="381"/>
      <c r="EOC53" s="381"/>
      <c r="EOD53" s="381"/>
      <c r="EOE53" s="381"/>
      <c r="EOF53" s="381"/>
      <c r="EOG53" s="381"/>
      <c r="EOH53" s="381"/>
      <c r="EOI53" s="381"/>
      <c r="EOJ53" s="381"/>
      <c r="EOK53" s="381"/>
      <c r="EOL53" s="381"/>
      <c r="EOM53" s="381"/>
      <c r="EON53" s="381"/>
      <c r="EOO53" s="381"/>
      <c r="EOP53" s="381"/>
      <c r="EOQ53" s="381"/>
      <c r="EOR53" s="381"/>
      <c r="EOS53" s="381"/>
      <c r="EOT53" s="381"/>
      <c r="EOU53" s="381"/>
      <c r="EOV53" s="381"/>
      <c r="EOW53" s="381"/>
      <c r="EOX53" s="381"/>
      <c r="EOY53" s="381"/>
      <c r="EOZ53" s="381"/>
      <c r="EPA53" s="381"/>
      <c r="EPB53" s="381"/>
      <c r="EPC53" s="381"/>
      <c r="EPD53" s="381"/>
      <c r="EPE53" s="381"/>
      <c r="EPF53" s="381"/>
      <c r="EPG53" s="381"/>
      <c r="EPH53" s="381"/>
      <c r="EPI53" s="381"/>
      <c r="EPJ53" s="381"/>
      <c r="EPK53" s="381"/>
      <c r="EPL53" s="381"/>
      <c r="EPM53" s="381"/>
      <c r="EPN53" s="381"/>
      <c r="EPO53" s="381"/>
      <c r="EPP53" s="381"/>
      <c r="EPQ53" s="381"/>
      <c r="EPR53" s="381"/>
      <c r="EPS53" s="381"/>
      <c r="EPT53" s="381"/>
      <c r="EPU53" s="381"/>
      <c r="EPV53" s="381"/>
      <c r="EPW53" s="381"/>
      <c r="EPX53" s="381"/>
      <c r="EPY53" s="381"/>
      <c r="EPZ53" s="381"/>
      <c r="EQA53" s="381"/>
      <c r="EQB53" s="381"/>
      <c r="EQC53" s="381"/>
      <c r="EQD53" s="381"/>
      <c r="EQE53" s="381"/>
      <c r="EQF53" s="381"/>
      <c r="EQG53" s="381"/>
      <c r="EQH53" s="381"/>
      <c r="EQI53" s="381"/>
      <c r="EQJ53" s="381"/>
      <c r="EQK53" s="381"/>
      <c r="EQL53" s="381"/>
      <c r="EQM53" s="381"/>
      <c r="EQN53" s="381"/>
      <c r="EQO53" s="381"/>
      <c r="EQP53" s="381"/>
      <c r="EQQ53" s="381"/>
      <c r="EQR53" s="381"/>
      <c r="EQS53" s="381"/>
      <c r="EQT53" s="381"/>
      <c r="EQU53" s="381"/>
      <c r="EQV53" s="381"/>
      <c r="EQW53" s="381"/>
      <c r="EQX53" s="381"/>
      <c r="EQY53" s="381"/>
      <c r="EQZ53" s="381"/>
      <c r="ERA53" s="381"/>
      <c r="ERB53" s="381"/>
      <c r="ERC53" s="381"/>
      <c r="ERD53" s="381"/>
      <c r="ERE53" s="381"/>
      <c r="ERF53" s="381"/>
      <c r="ERG53" s="381"/>
      <c r="ERH53" s="381"/>
      <c r="ERI53" s="381"/>
      <c r="ERJ53" s="381"/>
      <c r="ERK53" s="381"/>
      <c r="ERL53" s="381"/>
      <c r="ERM53" s="381"/>
      <c r="ERN53" s="381"/>
      <c r="ERO53" s="381"/>
      <c r="ERP53" s="381"/>
      <c r="ERQ53" s="381"/>
      <c r="ERR53" s="381"/>
      <c r="ERS53" s="381"/>
      <c r="ERT53" s="381"/>
      <c r="ERU53" s="381"/>
      <c r="ERV53" s="381"/>
      <c r="ERW53" s="381"/>
      <c r="ERX53" s="381"/>
      <c r="ERY53" s="381"/>
      <c r="ERZ53" s="381"/>
      <c r="ESA53" s="381"/>
      <c r="ESB53" s="381"/>
      <c r="ESC53" s="381"/>
      <c r="ESD53" s="381"/>
      <c r="ESE53" s="381"/>
      <c r="ESF53" s="381"/>
      <c r="ESG53" s="381"/>
      <c r="ESH53" s="381"/>
      <c r="ESI53" s="381"/>
      <c r="ESJ53" s="381"/>
      <c r="ESK53" s="381"/>
      <c r="ESL53" s="381"/>
      <c r="ESM53" s="381"/>
      <c r="ESN53" s="381"/>
      <c r="ESO53" s="381"/>
      <c r="ESP53" s="381"/>
      <c r="ESQ53" s="381"/>
      <c r="ESR53" s="381"/>
      <c r="ESS53" s="381"/>
      <c r="EST53" s="381"/>
      <c r="ESU53" s="381"/>
      <c r="ESV53" s="381"/>
      <c r="ESW53" s="381"/>
      <c r="ESX53" s="381"/>
      <c r="ESY53" s="381"/>
      <c r="ESZ53" s="381"/>
      <c r="ETA53" s="381"/>
      <c r="ETB53" s="381"/>
      <c r="ETC53" s="381"/>
      <c r="ETD53" s="381"/>
      <c r="ETE53" s="381"/>
      <c r="ETF53" s="381"/>
      <c r="ETG53" s="381"/>
      <c r="ETH53" s="381"/>
      <c r="ETI53" s="381"/>
      <c r="ETJ53" s="381"/>
      <c r="ETK53" s="381"/>
      <c r="ETL53" s="381"/>
      <c r="ETM53" s="381"/>
      <c r="ETN53" s="381"/>
      <c r="ETO53" s="381"/>
      <c r="ETP53" s="381"/>
      <c r="ETQ53" s="381"/>
      <c r="ETR53" s="381"/>
      <c r="ETS53" s="381"/>
      <c r="ETT53" s="381"/>
      <c r="ETU53" s="381"/>
      <c r="ETV53" s="381"/>
      <c r="ETW53" s="381"/>
      <c r="ETX53" s="381"/>
      <c r="ETY53" s="381"/>
      <c r="ETZ53" s="381"/>
      <c r="EUA53" s="381"/>
      <c r="EUB53" s="381"/>
      <c r="EUC53" s="381"/>
      <c r="EUD53" s="381"/>
      <c r="EUE53" s="381"/>
      <c r="EUF53" s="381"/>
      <c r="EUG53" s="381"/>
      <c r="EUH53" s="381"/>
      <c r="EUI53" s="381"/>
      <c r="EUJ53" s="381"/>
      <c r="EUK53" s="381"/>
      <c r="EUL53" s="381"/>
      <c r="EUM53" s="381"/>
      <c r="EUN53" s="381"/>
      <c r="EUO53" s="381"/>
      <c r="EUP53" s="381"/>
      <c r="EUQ53" s="381"/>
      <c r="EUR53" s="381"/>
      <c r="EUS53" s="381"/>
      <c r="EUT53" s="381"/>
      <c r="EUU53" s="381"/>
      <c r="EUV53" s="381"/>
      <c r="EUW53" s="381"/>
      <c r="EUX53" s="381"/>
      <c r="EUY53" s="381"/>
      <c r="EUZ53" s="381"/>
      <c r="EVA53" s="381"/>
      <c r="EVB53" s="381"/>
      <c r="EVC53" s="381"/>
      <c r="EVD53" s="381"/>
      <c r="EVE53" s="381"/>
      <c r="EVF53" s="381"/>
      <c r="EVG53" s="381"/>
      <c r="EVH53" s="381"/>
      <c r="EVI53" s="381"/>
      <c r="EVJ53" s="381"/>
      <c r="EVK53" s="381"/>
      <c r="EVL53" s="381"/>
      <c r="EVM53" s="381"/>
      <c r="EVN53" s="381"/>
      <c r="EVO53" s="381"/>
      <c r="EVP53" s="381"/>
      <c r="EVQ53" s="381"/>
      <c r="EVR53" s="381"/>
      <c r="EVS53" s="381"/>
      <c r="EVT53" s="381"/>
      <c r="EVU53" s="381"/>
      <c r="EVV53" s="381"/>
      <c r="EVW53" s="381"/>
      <c r="EVX53" s="381"/>
      <c r="EVY53" s="381"/>
      <c r="EVZ53" s="381"/>
      <c r="EWA53" s="381"/>
      <c r="EWB53" s="381"/>
      <c r="EWC53" s="381"/>
      <c r="EWD53" s="381"/>
      <c r="EWE53" s="381"/>
      <c r="EWF53" s="381"/>
      <c r="EWG53" s="381"/>
      <c r="EWH53" s="381"/>
      <c r="EWI53" s="381"/>
      <c r="EWJ53" s="381"/>
      <c r="EWK53" s="381"/>
      <c r="EWL53" s="381"/>
      <c r="EWM53" s="381"/>
      <c r="EWN53" s="381"/>
      <c r="EWO53" s="381"/>
      <c r="EWP53" s="381"/>
      <c r="EWQ53" s="381"/>
      <c r="EWR53" s="381"/>
      <c r="EWS53" s="381"/>
      <c r="EWT53" s="381"/>
      <c r="EWU53" s="381"/>
      <c r="EWV53" s="381"/>
      <c r="EWW53" s="381"/>
      <c r="EWX53" s="381"/>
      <c r="EWY53" s="381"/>
      <c r="EWZ53" s="381"/>
      <c r="EXA53" s="381"/>
      <c r="EXB53" s="381"/>
      <c r="EXC53" s="381"/>
      <c r="EXD53" s="381"/>
      <c r="EXE53" s="381"/>
      <c r="EXF53" s="381"/>
      <c r="EXG53" s="381"/>
      <c r="EXH53" s="381"/>
      <c r="EXI53" s="381"/>
      <c r="EXJ53" s="381"/>
      <c r="EXK53" s="381"/>
      <c r="EXL53" s="381"/>
      <c r="EXM53" s="381"/>
      <c r="EXN53" s="381"/>
      <c r="EXO53" s="381"/>
      <c r="EXP53" s="381"/>
      <c r="EXQ53" s="381"/>
      <c r="EXR53" s="381"/>
      <c r="EXS53" s="381"/>
      <c r="EXT53" s="381"/>
      <c r="EXU53" s="381"/>
      <c r="EXV53" s="381"/>
      <c r="EXW53" s="381"/>
      <c r="EXX53" s="381"/>
      <c r="EXY53" s="381"/>
      <c r="EXZ53" s="381"/>
      <c r="EYA53" s="381"/>
      <c r="EYB53" s="381"/>
      <c r="EYC53" s="381"/>
      <c r="EYD53" s="381"/>
      <c r="EYE53" s="381"/>
      <c r="EYF53" s="381"/>
      <c r="EYG53" s="381"/>
      <c r="EYH53" s="381"/>
      <c r="EYI53" s="381"/>
      <c r="EYJ53" s="381"/>
      <c r="EYK53" s="381"/>
      <c r="EYL53" s="381"/>
      <c r="EYM53" s="381"/>
      <c r="EYN53" s="381"/>
      <c r="EYO53" s="381"/>
      <c r="EYP53" s="381"/>
      <c r="EYQ53" s="381"/>
      <c r="EYR53" s="381"/>
      <c r="EYS53" s="381"/>
      <c r="EYT53" s="381"/>
      <c r="EYU53" s="381"/>
      <c r="EYV53" s="381"/>
      <c r="EYW53" s="381"/>
      <c r="EYX53" s="381"/>
      <c r="EYY53" s="381"/>
      <c r="EYZ53" s="381"/>
      <c r="EZA53" s="381"/>
      <c r="EZB53" s="381"/>
      <c r="EZC53" s="381"/>
      <c r="EZD53" s="381"/>
      <c r="EZE53" s="381"/>
      <c r="EZF53" s="381"/>
      <c r="EZG53" s="381"/>
      <c r="EZH53" s="381"/>
      <c r="EZI53" s="381"/>
      <c r="EZJ53" s="381"/>
      <c r="EZK53" s="381"/>
      <c r="EZL53" s="381"/>
      <c r="EZM53" s="381"/>
      <c r="EZN53" s="381"/>
      <c r="EZO53" s="381"/>
      <c r="EZP53" s="381"/>
      <c r="EZQ53" s="381"/>
      <c r="EZR53" s="381"/>
      <c r="EZS53" s="381"/>
      <c r="EZT53" s="381"/>
      <c r="EZU53" s="381"/>
      <c r="EZV53" s="381"/>
      <c r="EZW53" s="381"/>
      <c r="EZX53" s="381"/>
      <c r="EZY53" s="381"/>
      <c r="EZZ53" s="381"/>
      <c r="FAA53" s="381"/>
      <c r="FAB53" s="381"/>
      <c r="FAC53" s="381"/>
      <c r="FAD53" s="381"/>
      <c r="FAE53" s="381"/>
      <c r="FAF53" s="381"/>
      <c r="FAG53" s="381"/>
      <c r="FAH53" s="381"/>
      <c r="FAI53" s="381"/>
      <c r="FAJ53" s="381"/>
      <c r="FAK53" s="381"/>
      <c r="FAL53" s="381"/>
      <c r="FAM53" s="381"/>
      <c r="FAN53" s="381"/>
      <c r="FAO53" s="381"/>
      <c r="FAP53" s="381"/>
      <c r="FAQ53" s="381"/>
      <c r="FAR53" s="381"/>
      <c r="FAS53" s="381"/>
      <c r="FAT53" s="381"/>
      <c r="FAU53" s="381"/>
      <c r="FAV53" s="381"/>
      <c r="FAW53" s="381"/>
      <c r="FAX53" s="381"/>
      <c r="FAY53" s="381"/>
      <c r="FAZ53" s="381"/>
      <c r="FBA53" s="381"/>
      <c r="FBB53" s="381"/>
      <c r="FBC53" s="381"/>
      <c r="FBD53" s="381"/>
      <c r="FBE53" s="381"/>
      <c r="FBF53" s="381"/>
      <c r="FBG53" s="381"/>
      <c r="FBH53" s="381"/>
      <c r="FBI53" s="381"/>
      <c r="FBJ53" s="381"/>
      <c r="FBK53" s="381"/>
      <c r="FBL53" s="381"/>
      <c r="FBM53" s="381"/>
      <c r="FBN53" s="381"/>
      <c r="FBO53" s="381"/>
      <c r="FBP53" s="381"/>
      <c r="FBQ53" s="381"/>
      <c r="FBR53" s="381"/>
      <c r="FBS53" s="381"/>
      <c r="FBT53" s="381"/>
      <c r="FBU53" s="381"/>
      <c r="FBV53" s="381"/>
      <c r="FBW53" s="381"/>
      <c r="FBX53" s="381"/>
      <c r="FBY53" s="381"/>
      <c r="FBZ53" s="381"/>
      <c r="FCA53" s="381"/>
      <c r="FCB53" s="381"/>
      <c r="FCC53" s="381"/>
      <c r="FCD53" s="381"/>
      <c r="FCE53" s="381"/>
      <c r="FCF53" s="381"/>
      <c r="FCG53" s="381"/>
      <c r="FCH53" s="381"/>
      <c r="FCI53" s="381"/>
      <c r="FCJ53" s="381"/>
      <c r="FCK53" s="381"/>
      <c r="FCL53" s="381"/>
      <c r="FCM53" s="381"/>
      <c r="FCN53" s="381"/>
      <c r="FCO53" s="381"/>
      <c r="FCP53" s="381"/>
      <c r="FCQ53" s="381"/>
      <c r="FCR53" s="381"/>
      <c r="FCS53" s="381"/>
      <c r="FCT53" s="381"/>
      <c r="FCU53" s="381"/>
      <c r="FCV53" s="381"/>
      <c r="FCW53" s="381"/>
      <c r="FCX53" s="381"/>
      <c r="FCY53" s="381"/>
      <c r="FCZ53" s="381"/>
      <c r="FDA53" s="381"/>
      <c r="FDB53" s="381"/>
      <c r="FDC53" s="381"/>
      <c r="FDD53" s="381"/>
      <c r="FDE53" s="381"/>
      <c r="FDF53" s="381"/>
      <c r="FDG53" s="381"/>
      <c r="FDH53" s="381"/>
      <c r="FDI53" s="381"/>
      <c r="FDJ53" s="381"/>
      <c r="FDK53" s="381"/>
      <c r="FDL53" s="381"/>
      <c r="FDM53" s="381"/>
      <c r="FDN53" s="381"/>
      <c r="FDO53" s="381"/>
      <c r="FDP53" s="381"/>
      <c r="FDQ53" s="381"/>
      <c r="FDR53" s="381"/>
      <c r="FDS53" s="381"/>
      <c r="FDT53" s="381"/>
      <c r="FDU53" s="381"/>
      <c r="FDV53" s="381"/>
      <c r="FDW53" s="381"/>
      <c r="FDX53" s="381"/>
      <c r="FDY53" s="381"/>
      <c r="FDZ53" s="381"/>
      <c r="FEA53" s="381"/>
      <c r="FEB53" s="381"/>
      <c r="FEC53" s="381"/>
      <c r="FED53" s="381"/>
      <c r="FEE53" s="381"/>
      <c r="FEF53" s="381"/>
      <c r="FEG53" s="381"/>
      <c r="FEH53" s="381"/>
      <c r="FEI53" s="381"/>
      <c r="FEJ53" s="381"/>
      <c r="FEK53" s="381"/>
      <c r="FEL53" s="381"/>
      <c r="FEM53" s="381"/>
      <c r="FEN53" s="381"/>
      <c r="FEO53" s="381"/>
      <c r="FEP53" s="381"/>
      <c r="FEQ53" s="381"/>
      <c r="FER53" s="381"/>
      <c r="FES53" s="381"/>
      <c r="FET53" s="381"/>
      <c r="FEU53" s="381"/>
      <c r="FEV53" s="381"/>
      <c r="FEW53" s="381"/>
      <c r="FEX53" s="381"/>
      <c r="FEY53" s="381"/>
      <c r="FEZ53" s="381"/>
      <c r="FFA53" s="381"/>
      <c r="FFB53" s="381"/>
      <c r="FFC53" s="381"/>
      <c r="FFD53" s="381"/>
      <c r="FFE53" s="381"/>
      <c r="FFF53" s="381"/>
      <c r="FFG53" s="381"/>
      <c r="FFH53" s="381"/>
      <c r="FFI53" s="381"/>
      <c r="FFJ53" s="381"/>
      <c r="FFK53" s="381"/>
      <c r="FFL53" s="381"/>
      <c r="FFM53" s="381"/>
      <c r="FFN53" s="381"/>
      <c r="FFO53" s="381"/>
      <c r="FFP53" s="381"/>
      <c r="FFQ53" s="381"/>
      <c r="FFR53" s="381"/>
      <c r="FFS53" s="381"/>
      <c r="FFT53" s="381"/>
      <c r="FFU53" s="381"/>
      <c r="FFV53" s="381"/>
      <c r="FFW53" s="381"/>
      <c r="FFX53" s="381"/>
      <c r="FFY53" s="381"/>
      <c r="FFZ53" s="381"/>
      <c r="FGA53" s="381"/>
      <c r="FGB53" s="381"/>
      <c r="FGC53" s="381"/>
      <c r="FGD53" s="381"/>
      <c r="FGE53" s="381"/>
      <c r="FGF53" s="381"/>
      <c r="FGG53" s="381"/>
      <c r="FGH53" s="381"/>
      <c r="FGI53" s="381"/>
      <c r="FGJ53" s="381"/>
      <c r="FGK53" s="381"/>
      <c r="FGL53" s="381"/>
      <c r="FGM53" s="381"/>
      <c r="FGN53" s="381"/>
      <c r="FGO53" s="381"/>
      <c r="FGP53" s="381"/>
      <c r="FGQ53" s="381"/>
      <c r="FGR53" s="381"/>
      <c r="FGS53" s="381"/>
      <c r="FGT53" s="381"/>
      <c r="FGU53" s="381"/>
      <c r="FGV53" s="381"/>
      <c r="FGW53" s="381"/>
      <c r="FGX53" s="381"/>
      <c r="FGY53" s="381"/>
      <c r="FGZ53" s="381"/>
      <c r="FHA53" s="381"/>
      <c r="FHB53" s="381"/>
      <c r="FHC53" s="381"/>
      <c r="FHD53" s="381"/>
      <c r="FHE53" s="381"/>
      <c r="FHF53" s="381"/>
      <c r="FHG53" s="381"/>
      <c r="FHH53" s="381"/>
      <c r="FHI53" s="381"/>
      <c r="FHJ53" s="381"/>
      <c r="FHK53" s="381"/>
      <c r="FHL53" s="381"/>
      <c r="FHM53" s="381"/>
      <c r="FHN53" s="381"/>
      <c r="FHO53" s="381"/>
      <c r="FHP53" s="381"/>
      <c r="FHQ53" s="381"/>
      <c r="FHR53" s="381"/>
      <c r="FHS53" s="381"/>
      <c r="FHT53" s="381"/>
      <c r="FHU53" s="381"/>
      <c r="FHV53" s="381"/>
      <c r="FHW53" s="381"/>
      <c r="FHX53" s="381"/>
      <c r="FHY53" s="381"/>
      <c r="FHZ53" s="381"/>
      <c r="FIA53" s="381"/>
      <c r="FIB53" s="381"/>
      <c r="FIC53" s="381"/>
      <c r="FID53" s="381"/>
      <c r="FIE53" s="381"/>
      <c r="FIF53" s="381"/>
      <c r="FIG53" s="381"/>
      <c r="FIH53" s="381"/>
      <c r="FII53" s="381"/>
      <c r="FIJ53" s="381"/>
      <c r="FIK53" s="381"/>
      <c r="FIL53" s="381"/>
      <c r="FIM53" s="381"/>
      <c r="FIN53" s="381"/>
      <c r="FIO53" s="381"/>
      <c r="FIP53" s="381"/>
      <c r="FIQ53" s="381"/>
      <c r="FIR53" s="381"/>
      <c r="FIS53" s="381"/>
      <c r="FIT53" s="381"/>
      <c r="FIU53" s="381"/>
      <c r="FIV53" s="381"/>
      <c r="FIW53" s="381"/>
      <c r="FIX53" s="381"/>
      <c r="FIY53" s="381"/>
      <c r="FIZ53" s="381"/>
      <c r="FJA53" s="381"/>
      <c r="FJB53" s="381"/>
      <c r="FJC53" s="381"/>
      <c r="FJD53" s="381"/>
      <c r="FJE53" s="381"/>
      <c r="FJF53" s="381"/>
      <c r="FJG53" s="381"/>
      <c r="FJH53" s="381"/>
      <c r="FJI53" s="381"/>
      <c r="FJJ53" s="381"/>
      <c r="FJK53" s="381"/>
      <c r="FJL53" s="381"/>
      <c r="FJM53" s="381"/>
      <c r="FJN53" s="381"/>
      <c r="FJO53" s="381"/>
      <c r="FJP53" s="381"/>
      <c r="FJQ53" s="381"/>
      <c r="FJR53" s="381"/>
      <c r="FJS53" s="381"/>
      <c r="FJT53" s="381"/>
      <c r="FJU53" s="381"/>
      <c r="FJV53" s="381"/>
      <c r="FJW53" s="381"/>
      <c r="FJX53" s="381"/>
      <c r="FJY53" s="381"/>
      <c r="FJZ53" s="381"/>
      <c r="FKA53" s="381"/>
      <c r="FKB53" s="381"/>
      <c r="FKC53" s="381"/>
      <c r="FKD53" s="381"/>
      <c r="FKE53" s="381"/>
      <c r="FKF53" s="381"/>
      <c r="FKG53" s="381"/>
      <c r="FKH53" s="381"/>
      <c r="FKI53" s="381"/>
      <c r="FKJ53" s="381"/>
      <c r="FKK53" s="381"/>
      <c r="FKL53" s="381"/>
      <c r="FKM53" s="381"/>
      <c r="FKN53" s="381"/>
      <c r="FKO53" s="381"/>
      <c r="FKP53" s="381"/>
      <c r="FKQ53" s="381"/>
      <c r="FKR53" s="381"/>
      <c r="FKS53" s="381"/>
      <c r="FKT53" s="381"/>
      <c r="FKU53" s="381"/>
      <c r="FKV53" s="381"/>
      <c r="FKW53" s="381"/>
      <c r="FKX53" s="381"/>
      <c r="FKY53" s="381"/>
      <c r="FKZ53" s="381"/>
      <c r="FLA53" s="381"/>
      <c r="FLB53" s="381"/>
      <c r="FLC53" s="381"/>
      <c r="FLD53" s="381"/>
      <c r="FLE53" s="381"/>
      <c r="FLF53" s="381"/>
      <c r="FLG53" s="381"/>
      <c r="FLH53" s="381"/>
      <c r="FLI53" s="381"/>
      <c r="FLJ53" s="381"/>
      <c r="FLK53" s="381"/>
      <c r="FLL53" s="381"/>
      <c r="FLM53" s="381"/>
      <c r="FLN53" s="381"/>
      <c r="FLO53" s="381"/>
      <c r="FLP53" s="381"/>
      <c r="FLQ53" s="381"/>
      <c r="FLR53" s="381"/>
      <c r="FLS53" s="381"/>
      <c r="FLT53" s="381"/>
      <c r="FLU53" s="381"/>
      <c r="FLV53" s="381"/>
      <c r="FLW53" s="381"/>
      <c r="FLX53" s="381"/>
      <c r="FLY53" s="381"/>
      <c r="FLZ53" s="381"/>
      <c r="FMA53" s="381"/>
      <c r="FMB53" s="381"/>
      <c r="FMC53" s="381"/>
      <c r="FMD53" s="381"/>
      <c r="FME53" s="381"/>
      <c r="FMF53" s="381"/>
      <c r="FMG53" s="381"/>
      <c r="FMH53" s="381"/>
      <c r="FMI53" s="381"/>
      <c r="FMJ53" s="381"/>
      <c r="FMK53" s="381"/>
      <c r="FML53" s="381"/>
      <c r="FMM53" s="381"/>
      <c r="FMN53" s="381"/>
      <c r="FMO53" s="381"/>
      <c r="FMP53" s="381"/>
      <c r="FMQ53" s="381"/>
      <c r="FMR53" s="381"/>
      <c r="FMS53" s="381"/>
      <c r="FMT53" s="381"/>
      <c r="FMU53" s="381"/>
      <c r="FMV53" s="381"/>
      <c r="FMW53" s="381"/>
      <c r="FMX53" s="381"/>
      <c r="FMY53" s="381"/>
      <c r="FMZ53" s="381"/>
      <c r="FNA53" s="381"/>
      <c r="FNB53" s="381"/>
      <c r="FNC53" s="381"/>
      <c r="FND53" s="381"/>
      <c r="FNE53" s="381"/>
      <c r="FNF53" s="381"/>
      <c r="FNG53" s="381"/>
      <c r="FNH53" s="381"/>
      <c r="FNI53" s="381"/>
      <c r="FNJ53" s="381"/>
      <c r="FNK53" s="381"/>
      <c r="FNL53" s="381"/>
      <c r="FNM53" s="381"/>
      <c r="FNN53" s="381"/>
      <c r="FNO53" s="381"/>
      <c r="FNP53" s="381"/>
      <c r="FNQ53" s="381"/>
      <c r="FNR53" s="381"/>
      <c r="FNS53" s="381"/>
      <c r="FNT53" s="381"/>
      <c r="FNU53" s="381"/>
      <c r="FNV53" s="381"/>
      <c r="FNW53" s="381"/>
      <c r="FNX53" s="381"/>
      <c r="FNY53" s="381"/>
      <c r="FNZ53" s="381"/>
      <c r="FOA53" s="381"/>
      <c r="FOB53" s="381"/>
      <c r="FOC53" s="381"/>
      <c r="FOD53" s="381"/>
      <c r="FOE53" s="381"/>
      <c r="FOF53" s="381"/>
      <c r="FOG53" s="381"/>
      <c r="FOH53" s="381"/>
      <c r="FOI53" s="381"/>
      <c r="FOJ53" s="381"/>
      <c r="FOK53" s="381"/>
      <c r="FOL53" s="381"/>
      <c r="FOM53" s="381"/>
      <c r="FON53" s="381"/>
      <c r="FOO53" s="381"/>
      <c r="FOP53" s="381"/>
      <c r="FOQ53" s="381"/>
      <c r="FOR53" s="381"/>
      <c r="FOS53" s="381"/>
      <c r="FOT53" s="381"/>
      <c r="FOU53" s="381"/>
      <c r="FOV53" s="381"/>
      <c r="FOW53" s="381"/>
      <c r="FOX53" s="381"/>
      <c r="FOY53" s="381"/>
      <c r="FOZ53" s="381"/>
      <c r="FPA53" s="381"/>
      <c r="FPB53" s="381"/>
      <c r="FPC53" s="381"/>
      <c r="FPD53" s="381"/>
      <c r="FPE53" s="381"/>
      <c r="FPF53" s="381"/>
      <c r="FPG53" s="381"/>
      <c r="FPH53" s="381"/>
      <c r="FPI53" s="381"/>
      <c r="FPJ53" s="381"/>
      <c r="FPK53" s="381"/>
      <c r="FPL53" s="381"/>
      <c r="FPM53" s="381"/>
      <c r="FPN53" s="381"/>
      <c r="FPO53" s="381"/>
      <c r="FPP53" s="381"/>
      <c r="FPQ53" s="381"/>
      <c r="FPR53" s="381"/>
      <c r="FPS53" s="381"/>
      <c r="FPT53" s="381"/>
      <c r="FPU53" s="381"/>
      <c r="FPV53" s="381"/>
      <c r="FPW53" s="381"/>
      <c r="FPX53" s="381"/>
      <c r="FPY53" s="381"/>
      <c r="FPZ53" s="381"/>
      <c r="FQA53" s="381"/>
      <c r="FQB53" s="381"/>
      <c r="FQC53" s="381"/>
      <c r="FQD53" s="381"/>
      <c r="FQE53" s="381"/>
      <c r="FQF53" s="381"/>
      <c r="FQG53" s="381"/>
      <c r="FQH53" s="381"/>
      <c r="FQI53" s="381"/>
      <c r="FQJ53" s="381"/>
      <c r="FQK53" s="381"/>
      <c r="FQL53" s="381"/>
      <c r="FQM53" s="381"/>
      <c r="FQN53" s="381"/>
      <c r="FQO53" s="381"/>
      <c r="FQP53" s="381"/>
      <c r="FQQ53" s="381"/>
      <c r="FQR53" s="381"/>
      <c r="FQS53" s="381"/>
      <c r="FQT53" s="381"/>
      <c r="FQU53" s="381"/>
      <c r="FQV53" s="381"/>
      <c r="FQW53" s="381"/>
      <c r="FQX53" s="381"/>
      <c r="FQY53" s="381"/>
      <c r="FQZ53" s="381"/>
      <c r="FRA53" s="381"/>
      <c r="FRB53" s="381"/>
      <c r="FRC53" s="381"/>
      <c r="FRD53" s="381"/>
      <c r="FRE53" s="381"/>
      <c r="FRF53" s="381"/>
      <c r="FRG53" s="381"/>
      <c r="FRH53" s="381"/>
      <c r="FRI53" s="381"/>
      <c r="FRJ53" s="381"/>
      <c r="FRK53" s="381"/>
      <c r="FRL53" s="381"/>
      <c r="FRM53" s="381"/>
      <c r="FRN53" s="381"/>
      <c r="FRO53" s="381"/>
      <c r="FRP53" s="381"/>
      <c r="FRQ53" s="381"/>
      <c r="FRR53" s="381"/>
      <c r="FRS53" s="381"/>
      <c r="FRT53" s="381"/>
      <c r="FRU53" s="381"/>
      <c r="FRV53" s="381"/>
      <c r="FRW53" s="381"/>
      <c r="FRX53" s="381"/>
      <c r="FRY53" s="381"/>
      <c r="FRZ53" s="381"/>
      <c r="FSA53" s="381"/>
      <c r="FSB53" s="381"/>
      <c r="FSC53" s="381"/>
      <c r="FSD53" s="381"/>
      <c r="FSE53" s="381"/>
      <c r="FSF53" s="381"/>
      <c r="FSG53" s="381"/>
      <c r="FSH53" s="381"/>
      <c r="FSI53" s="381"/>
      <c r="FSJ53" s="381"/>
      <c r="FSK53" s="381"/>
      <c r="FSL53" s="381"/>
      <c r="FSM53" s="381"/>
      <c r="FSN53" s="381"/>
      <c r="FSO53" s="381"/>
      <c r="FSP53" s="381"/>
      <c r="FSQ53" s="381"/>
      <c r="FSR53" s="381"/>
      <c r="FSS53" s="381"/>
      <c r="FST53" s="381"/>
      <c r="FSU53" s="381"/>
      <c r="FSV53" s="381"/>
      <c r="FSW53" s="381"/>
      <c r="FSX53" s="381"/>
      <c r="FSY53" s="381"/>
      <c r="FSZ53" s="381"/>
      <c r="FTA53" s="381"/>
      <c r="FTB53" s="381"/>
      <c r="FTC53" s="381"/>
      <c r="FTD53" s="381"/>
      <c r="FTE53" s="381"/>
      <c r="FTF53" s="381"/>
      <c r="FTG53" s="381"/>
      <c r="FTH53" s="381"/>
      <c r="FTI53" s="381"/>
      <c r="FTJ53" s="381"/>
      <c r="FTK53" s="381"/>
      <c r="FTL53" s="381"/>
      <c r="FTM53" s="381"/>
      <c r="FTN53" s="381"/>
      <c r="FTO53" s="381"/>
      <c r="FTP53" s="381"/>
      <c r="FTQ53" s="381"/>
      <c r="FTR53" s="381"/>
      <c r="FTS53" s="381"/>
      <c r="FTT53" s="381"/>
      <c r="FTU53" s="381"/>
      <c r="FTV53" s="381"/>
      <c r="FTW53" s="381"/>
      <c r="FTX53" s="381"/>
      <c r="FTY53" s="381"/>
      <c r="FTZ53" s="381"/>
      <c r="FUA53" s="381"/>
      <c r="FUB53" s="381"/>
      <c r="FUC53" s="381"/>
      <c r="FUD53" s="381"/>
      <c r="FUE53" s="381"/>
      <c r="FUF53" s="381"/>
      <c r="FUG53" s="381"/>
      <c r="FUH53" s="381"/>
      <c r="FUI53" s="381"/>
      <c r="FUJ53" s="381"/>
      <c r="FUK53" s="381"/>
      <c r="FUL53" s="381"/>
      <c r="FUM53" s="381"/>
      <c r="FUN53" s="381"/>
      <c r="FUO53" s="381"/>
      <c r="FUP53" s="381"/>
      <c r="FUQ53" s="381"/>
      <c r="FUR53" s="381"/>
      <c r="FUS53" s="381"/>
      <c r="FUT53" s="381"/>
      <c r="FUU53" s="381"/>
      <c r="FUV53" s="381"/>
      <c r="FUW53" s="381"/>
      <c r="FUX53" s="381"/>
      <c r="FUY53" s="381"/>
      <c r="FUZ53" s="381"/>
      <c r="FVA53" s="381"/>
      <c r="FVB53" s="381"/>
      <c r="FVC53" s="381"/>
      <c r="FVD53" s="381"/>
      <c r="FVE53" s="381"/>
      <c r="FVF53" s="381"/>
      <c r="FVG53" s="381"/>
      <c r="FVH53" s="381"/>
      <c r="FVI53" s="381"/>
      <c r="FVJ53" s="381"/>
      <c r="FVK53" s="381"/>
      <c r="FVL53" s="381"/>
      <c r="FVM53" s="381"/>
      <c r="FVN53" s="381"/>
      <c r="FVO53" s="381"/>
      <c r="FVP53" s="381"/>
      <c r="FVQ53" s="381"/>
      <c r="FVR53" s="381"/>
      <c r="FVS53" s="381"/>
      <c r="FVT53" s="381"/>
      <c r="FVU53" s="381"/>
      <c r="FVV53" s="381"/>
      <c r="FVW53" s="381"/>
      <c r="FVX53" s="381"/>
      <c r="FVY53" s="381"/>
      <c r="FVZ53" s="381"/>
      <c r="FWA53" s="381"/>
      <c r="FWB53" s="381"/>
      <c r="FWC53" s="381"/>
      <c r="FWD53" s="381"/>
      <c r="FWE53" s="381"/>
      <c r="FWF53" s="381"/>
      <c r="FWG53" s="381"/>
      <c r="FWH53" s="381"/>
      <c r="FWI53" s="381"/>
      <c r="FWJ53" s="381"/>
      <c r="FWK53" s="381"/>
      <c r="FWL53" s="381"/>
      <c r="FWM53" s="381"/>
      <c r="FWN53" s="381"/>
      <c r="FWO53" s="381"/>
      <c r="FWP53" s="381"/>
      <c r="FWQ53" s="381"/>
      <c r="FWR53" s="381"/>
      <c r="FWS53" s="381"/>
      <c r="FWT53" s="381"/>
      <c r="FWU53" s="381"/>
      <c r="FWV53" s="381"/>
      <c r="FWW53" s="381"/>
      <c r="FWX53" s="381"/>
      <c r="FWY53" s="381"/>
      <c r="FWZ53" s="381"/>
      <c r="FXA53" s="381"/>
      <c r="FXB53" s="381"/>
      <c r="FXC53" s="381"/>
      <c r="FXD53" s="381"/>
      <c r="FXE53" s="381"/>
      <c r="FXF53" s="381"/>
      <c r="FXG53" s="381"/>
      <c r="FXH53" s="381"/>
      <c r="FXI53" s="381"/>
      <c r="FXJ53" s="381"/>
      <c r="FXK53" s="381"/>
      <c r="FXL53" s="381"/>
      <c r="FXM53" s="381"/>
      <c r="FXN53" s="381"/>
      <c r="FXO53" s="381"/>
      <c r="FXP53" s="381"/>
      <c r="FXQ53" s="381"/>
      <c r="FXR53" s="381"/>
      <c r="FXS53" s="381"/>
      <c r="FXT53" s="381"/>
      <c r="FXU53" s="381"/>
      <c r="FXV53" s="381"/>
      <c r="FXW53" s="381"/>
      <c r="FXX53" s="381"/>
      <c r="FXY53" s="381"/>
      <c r="FXZ53" s="381"/>
      <c r="FYA53" s="381"/>
      <c r="FYB53" s="381"/>
      <c r="FYC53" s="381"/>
      <c r="FYD53" s="381"/>
      <c r="FYE53" s="381"/>
      <c r="FYF53" s="381"/>
      <c r="FYG53" s="381"/>
      <c r="FYH53" s="381"/>
      <c r="FYI53" s="381"/>
      <c r="FYJ53" s="381"/>
      <c r="FYK53" s="381"/>
      <c r="FYL53" s="381"/>
      <c r="FYM53" s="381"/>
      <c r="FYN53" s="381"/>
      <c r="FYO53" s="381"/>
      <c r="FYP53" s="381"/>
      <c r="FYQ53" s="381"/>
      <c r="FYR53" s="381"/>
      <c r="FYS53" s="381"/>
      <c r="FYT53" s="381"/>
      <c r="FYU53" s="381"/>
      <c r="FYV53" s="381"/>
      <c r="FYW53" s="381"/>
      <c r="FYX53" s="381"/>
      <c r="FYY53" s="381"/>
      <c r="FYZ53" s="381"/>
      <c r="FZA53" s="381"/>
      <c r="FZB53" s="381"/>
      <c r="FZC53" s="381"/>
      <c r="FZD53" s="381"/>
      <c r="FZE53" s="381"/>
      <c r="FZF53" s="381"/>
      <c r="FZG53" s="381"/>
      <c r="FZH53" s="381"/>
      <c r="FZI53" s="381"/>
      <c r="FZJ53" s="381"/>
      <c r="FZK53" s="381"/>
      <c r="FZL53" s="381"/>
      <c r="FZM53" s="381"/>
      <c r="FZN53" s="381"/>
      <c r="FZO53" s="381"/>
      <c r="FZP53" s="381"/>
      <c r="FZQ53" s="381"/>
      <c r="FZR53" s="381"/>
      <c r="FZS53" s="381"/>
      <c r="FZT53" s="381"/>
      <c r="FZU53" s="381"/>
      <c r="FZV53" s="381"/>
      <c r="FZW53" s="381"/>
      <c r="FZX53" s="381"/>
      <c r="FZY53" s="381"/>
      <c r="FZZ53" s="381"/>
      <c r="GAA53" s="381"/>
      <c r="GAB53" s="381"/>
      <c r="GAC53" s="381"/>
      <c r="GAD53" s="381"/>
      <c r="GAE53" s="381"/>
      <c r="GAF53" s="381"/>
      <c r="GAG53" s="381"/>
      <c r="GAH53" s="381"/>
      <c r="GAI53" s="381"/>
      <c r="GAJ53" s="381"/>
      <c r="GAK53" s="381"/>
      <c r="GAL53" s="381"/>
      <c r="GAM53" s="381"/>
      <c r="GAN53" s="381"/>
      <c r="GAO53" s="381"/>
      <c r="GAP53" s="381"/>
      <c r="GAQ53" s="381"/>
      <c r="GAR53" s="381"/>
      <c r="GAS53" s="381"/>
      <c r="GAT53" s="381"/>
      <c r="GAU53" s="381"/>
      <c r="GAV53" s="381"/>
      <c r="GAW53" s="381"/>
      <c r="GAX53" s="381"/>
      <c r="GAY53" s="381"/>
      <c r="GAZ53" s="381"/>
      <c r="GBA53" s="381"/>
      <c r="GBB53" s="381"/>
      <c r="GBC53" s="381"/>
      <c r="GBD53" s="381"/>
      <c r="GBE53" s="381"/>
      <c r="GBF53" s="381"/>
      <c r="GBG53" s="381"/>
      <c r="GBH53" s="381"/>
      <c r="GBI53" s="381"/>
      <c r="GBJ53" s="381"/>
      <c r="GBK53" s="381"/>
      <c r="GBL53" s="381"/>
      <c r="GBM53" s="381"/>
      <c r="GBN53" s="381"/>
      <c r="GBO53" s="381"/>
      <c r="GBP53" s="381"/>
      <c r="GBQ53" s="381"/>
      <c r="GBR53" s="381"/>
      <c r="GBS53" s="381"/>
      <c r="GBT53" s="381"/>
      <c r="GBU53" s="381"/>
      <c r="GBV53" s="381"/>
      <c r="GBW53" s="381"/>
      <c r="GBX53" s="381"/>
      <c r="GBY53" s="381"/>
      <c r="GBZ53" s="381"/>
      <c r="GCA53" s="381"/>
      <c r="GCB53" s="381"/>
      <c r="GCC53" s="381"/>
      <c r="GCD53" s="381"/>
      <c r="GCE53" s="381"/>
      <c r="GCF53" s="381"/>
      <c r="GCG53" s="381"/>
      <c r="GCH53" s="381"/>
      <c r="GCI53" s="381"/>
      <c r="GCJ53" s="381"/>
      <c r="GCK53" s="381"/>
      <c r="GCL53" s="381"/>
      <c r="GCM53" s="381"/>
      <c r="GCN53" s="381"/>
      <c r="GCO53" s="381"/>
      <c r="GCP53" s="381"/>
      <c r="GCQ53" s="381"/>
      <c r="GCR53" s="381"/>
      <c r="GCS53" s="381"/>
      <c r="GCT53" s="381"/>
      <c r="GCU53" s="381"/>
      <c r="GCV53" s="381"/>
      <c r="GCW53" s="381"/>
      <c r="GCX53" s="381"/>
      <c r="GCY53" s="381"/>
      <c r="GCZ53" s="381"/>
      <c r="GDA53" s="381"/>
      <c r="GDB53" s="381"/>
      <c r="GDC53" s="381"/>
      <c r="GDD53" s="381"/>
      <c r="GDE53" s="381"/>
      <c r="GDF53" s="381"/>
      <c r="GDG53" s="381"/>
      <c r="GDH53" s="381"/>
      <c r="GDI53" s="381"/>
      <c r="GDJ53" s="381"/>
      <c r="GDK53" s="381"/>
      <c r="GDL53" s="381"/>
      <c r="GDM53" s="381"/>
      <c r="GDN53" s="381"/>
      <c r="GDO53" s="381"/>
      <c r="GDP53" s="381"/>
      <c r="GDQ53" s="381"/>
      <c r="GDR53" s="381"/>
      <c r="GDS53" s="381"/>
      <c r="GDT53" s="381"/>
      <c r="GDU53" s="381"/>
      <c r="GDV53" s="381"/>
      <c r="GDW53" s="381"/>
      <c r="GDX53" s="381"/>
      <c r="GDY53" s="381"/>
      <c r="GDZ53" s="381"/>
      <c r="GEA53" s="381"/>
      <c r="GEB53" s="381"/>
      <c r="GEC53" s="381"/>
      <c r="GED53" s="381"/>
      <c r="GEE53" s="381"/>
      <c r="GEF53" s="381"/>
      <c r="GEG53" s="381"/>
      <c r="GEH53" s="381"/>
      <c r="GEI53" s="381"/>
      <c r="GEJ53" s="381"/>
      <c r="GEK53" s="381"/>
      <c r="GEL53" s="381"/>
      <c r="GEM53" s="381"/>
      <c r="GEN53" s="381"/>
      <c r="GEO53" s="381"/>
      <c r="GEP53" s="381"/>
      <c r="GEQ53" s="381"/>
      <c r="GER53" s="381"/>
      <c r="GES53" s="381"/>
      <c r="GET53" s="381"/>
      <c r="GEU53" s="381"/>
      <c r="GEV53" s="381"/>
      <c r="GEW53" s="381"/>
      <c r="GEX53" s="381"/>
      <c r="GEY53" s="381"/>
      <c r="GEZ53" s="381"/>
      <c r="GFA53" s="381"/>
      <c r="GFB53" s="381"/>
      <c r="GFC53" s="381"/>
      <c r="GFD53" s="381"/>
      <c r="GFE53" s="381"/>
      <c r="GFF53" s="381"/>
      <c r="GFG53" s="381"/>
      <c r="GFH53" s="381"/>
      <c r="GFI53" s="381"/>
      <c r="GFJ53" s="381"/>
      <c r="GFK53" s="381"/>
      <c r="GFL53" s="381"/>
      <c r="GFM53" s="381"/>
      <c r="GFN53" s="381"/>
      <c r="GFO53" s="381"/>
      <c r="GFP53" s="381"/>
      <c r="GFQ53" s="381"/>
      <c r="GFR53" s="381"/>
      <c r="GFS53" s="381"/>
      <c r="GFT53" s="381"/>
      <c r="GFU53" s="381"/>
      <c r="GFV53" s="381"/>
      <c r="GFW53" s="381"/>
      <c r="GFX53" s="381"/>
      <c r="GFY53" s="381"/>
      <c r="GFZ53" s="381"/>
      <c r="GGA53" s="381"/>
      <c r="GGB53" s="381"/>
      <c r="GGC53" s="381"/>
      <c r="GGD53" s="381"/>
      <c r="GGE53" s="381"/>
      <c r="GGF53" s="381"/>
      <c r="GGG53" s="381"/>
      <c r="GGH53" s="381"/>
      <c r="GGI53" s="381"/>
      <c r="GGJ53" s="381"/>
      <c r="GGK53" s="381"/>
      <c r="GGL53" s="381"/>
      <c r="GGM53" s="381"/>
      <c r="GGN53" s="381"/>
      <c r="GGO53" s="381"/>
      <c r="GGP53" s="381"/>
      <c r="GGQ53" s="381"/>
      <c r="GGR53" s="381"/>
      <c r="GGS53" s="381"/>
      <c r="GGT53" s="381"/>
      <c r="GGU53" s="381"/>
      <c r="GGV53" s="381"/>
      <c r="GGW53" s="381"/>
      <c r="GGX53" s="381"/>
      <c r="GGY53" s="381"/>
      <c r="GGZ53" s="381"/>
      <c r="GHA53" s="381"/>
      <c r="GHB53" s="381"/>
      <c r="GHC53" s="381"/>
      <c r="GHD53" s="381"/>
      <c r="GHE53" s="381"/>
      <c r="GHF53" s="381"/>
      <c r="GHG53" s="381"/>
      <c r="GHH53" s="381"/>
      <c r="GHI53" s="381"/>
      <c r="GHJ53" s="381"/>
      <c r="GHK53" s="381"/>
      <c r="GHL53" s="381"/>
      <c r="GHM53" s="381"/>
      <c r="GHN53" s="381"/>
      <c r="GHO53" s="381"/>
      <c r="GHP53" s="381"/>
      <c r="GHQ53" s="381"/>
      <c r="GHR53" s="381"/>
      <c r="GHS53" s="381"/>
      <c r="GHT53" s="381"/>
      <c r="GHU53" s="381"/>
      <c r="GHV53" s="381"/>
      <c r="GHW53" s="381"/>
      <c r="GHX53" s="381"/>
      <c r="GHY53" s="381"/>
      <c r="GHZ53" s="381"/>
      <c r="GIA53" s="381"/>
      <c r="GIB53" s="381"/>
      <c r="GIC53" s="381"/>
      <c r="GID53" s="381"/>
      <c r="GIE53" s="381"/>
      <c r="GIF53" s="381"/>
      <c r="GIG53" s="381"/>
      <c r="GIH53" s="381"/>
      <c r="GII53" s="381"/>
      <c r="GIJ53" s="381"/>
      <c r="GIK53" s="381"/>
      <c r="GIL53" s="381"/>
      <c r="GIM53" s="381"/>
      <c r="GIN53" s="381"/>
      <c r="GIO53" s="381"/>
      <c r="GIP53" s="381"/>
      <c r="GIQ53" s="381"/>
      <c r="GIR53" s="381"/>
      <c r="GIS53" s="381"/>
      <c r="GIT53" s="381"/>
      <c r="GIU53" s="381"/>
      <c r="GIV53" s="381"/>
      <c r="GIW53" s="381"/>
      <c r="GIX53" s="381"/>
      <c r="GIY53" s="381"/>
      <c r="GIZ53" s="381"/>
      <c r="GJA53" s="381"/>
      <c r="GJB53" s="381"/>
      <c r="GJC53" s="381"/>
      <c r="GJD53" s="381"/>
      <c r="GJE53" s="381"/>
      <c r="GJF53" s="381"/>
      <c r="GJG53" s="381"/>
      <c r="GJH53" s="381"/>
      <c r="GJI53" s="381"/>
      <c r="GJJ53" s="381"/>
      <c r="GJK53" s="381"/>
      <c r="GJL53" s="381"/>
      <c r="GJM53" s="381"/>
      <c r="GJN53" s="381"/>
      <c r="GJO53" s="381"/>
      <c r="GJP53" s="381"/>
      <c r="GJQ53" s="381"/>
      <c r="GJR53" s="381"/>
      <c r="GJS53" s="381"/>
      <c r="GJT53" s="381"/>
      <c r="GJU53" s="381"/>
      <c r="GJV53" s="381"/>
      <c r="GJW53" s="381"/>
      <c r="GJX53" s="381"/>
      <c r="GJY53" s="381"/>
      <c r="GJZ53" s="381"/>
      <c r="GKA53" s="381"/>
      <c r="GKB53" s="381"/>
      <c r="GKC53" s="381"/>
      <c r="GKD53" s="381"/>
      <c r="GKE53" s="381"/>
      <c r="GKF53" s="381"/>
      <c r="GKG53" s="381"/>
      <c r="GKH53" s="381"/>
      <c r="GKI53" s="381"/>
      <c r="GKJ53" s="381"/>
      <c r="GKK53" s="381"/>
      <c r="GKL53" s="381"/>
      <c r="GKM53" s="381"/>
      <c r="GKN53" s="381"/>
      <c r="GKO53" s="381"/>
      <c r="GKP53" s="381"/>
      <c r="GKQ53" s="381"/>
      <c r="GKR53" s="381"/>
      <c r="GKS53" s="381"/>
      <c r="GKT53" s="381"/>
      <c r="GKU53" s="381"/>
      <c r="GKV53" s="381"/>
      <c r="GKW53" s="381"/>
      <c r="GKX53" s="381"/>
      <c r="GKY53" s="381"/>
      <c r="GKZ53" s="381"/>
      <c r="GLA53" s="381"/>
      <c r="GLB53" s="381"/>
      <c r="GLC53" s="381"/>
      <c r="GLD53" s="381"/>
      <c r="GLE53" s="381"/>
      <c r="GLF53" s="381"/>
      <c r="GLG53" s="381"/>
      <c r="GLH53" s="381"/>
      <c r="GLI53" s="381"/>
      <c r="GLJ53" s="381"/>
      <c r="GLK53" s="381"/>
      <c r="GLL53" s="381"/>
      <c r="GLM53" s="381"/>
      <c r="GLN53" s="381"/>
      <c r="GLO53" s="381"/>
      <c r="GLP53" s="381"/>
      <c r="GLQ53" s="381"/>
      <c r="GLR53" s="381"/>
      <c r="GLS53" s="381"/>
      <c r="GLT53" s="381"/>
      <c r="GLU53" s="381"/>
      <c r="GLV53" s="381"/>
      <c r="GLW53" s="381"/>
      <c r="GLX53" s="381"/>
      <c r="GLY53" s="381"/>
      <c r="GLZ53" s="381"/>
      <c r="GMA53" s="381"/>
      <c r="GMB53" s="381"/>
      <c r="GMC53" s="381"/>
      <c r="GMD53" s="381"/>
      <c r="GME53" s="381"/>
      <c r="GMF53" s="381"/>
      <c r="GMG53" s="381"/>
      <c r="GMH53" s="381"/>
      <c r="GMI53" s="381"/>
      <c r="GMJ53" s="381"/>
      <c r="GMK53" s="381"/>
      <c r="GML53" s="381"/>
      <c r="GMM53" s="381"/>
      <c r="GMN53" s="381"/>
      <c r="GMO53" s="381"/>
      <c r="GMP53" s="381"/>
      <c r="GMQ53" s="381"/>
      <c r="GMR53" s="381"/>
      <c r="GMS53" s="381"/>
      <c r="GMT53" s="381"/>
      <c r="GMU53" s="381"/>
      <c r="GMV53" s="381"/>
      <c r="GMW53" s="381"/>
      <c r="GMX53" s="381"/>
      <c r="GMY53" s="381"/>
      <c r="GMZ53" s="381"/>
      <c r="GNA53" s="381"/>
      <c r="GNB53" s="381"/>
      <c r="GNC53" s="381"/>
      <c r="GND53" s="381"/>
      <c r="GNE53" s="381"/>
      <c r="GNF53" s="381"/>
      <c r="GNG53" s="381"/>
      <c r="GNH53" s="381"/>
      <c r="GNI53" s="381"/>
      <c r="GNJ53" s="381"/>
      <c r="GNK53" s="381"/>
      <c r="GNL53" s="381"/>
      <c r="GNM53" s="381"/>
      <c r="GNN53" s="381"/>
      <c r="GNO53" s="381"/>
      <c r="GNP53" s="381"/>
      <c r="GNQ53" s="381"/>
      <c r="GNR53" s="381"/>
      <c r="GNS53" s="381"/>
      <c r="GNT53" s="381"/>
      <c r="GNU53" s="381"/>
      <c r="GNV53" s="381"/>
      <c r="GNW53" s="381"/>
      <c r="GNX53" s="381"/>
      <c r="GNY53" s="381"/>
      <c r="GNZ53" s="381"/>
      <c r="GOA53" s="381"/>
      <c r="GOB53" s="381"/>
      <c r="GOC53" s="381"/>
      <c r="GOD53" s="381"/>
      <c r="GOE53" s="381"/>
      <c r="GOF53" s="381"/>
      <c r="GOG53" s="381"/>
      <c r="GOH53" s="381"/>
      <c r="GOI53" s="381"/>
      <c r="GOJ53" s="381"/>
      <c r="GOK53" s="381"/>
      <c r="GOL53" s="381"/>
      <c r="GOM53" s="381"/>
      <c r="GON53" s="381"/>
      <c r="GOO53" s="381"/>
      <c r="GOP53" s="381"/>
      <c r="GOQ53" s="381"/>
      <c r="GOR53" s="381"/>
      <c r="GOS53" s="381"/>
      <c r="GOT53" s="381"/>
      <c r="GOU53" s="381"/>
      <c r="GOV53" s="381"/>
      <c r="GOW53" s="381"/>
      <c r="GOX53" s="381"/>
      <c r="GOY53" s="381"/>
      <c r="GOZ53" s="381"/>
      <c r="GPA53" s="381"/>
      <c r="GPB53" s="381"/>
      <c r="GPC53" s="381"/>
      <c r="GPD53" s="381"/>
      <c r="GPE53" s="381"/>
      <c r="GPF53" s="381"/>
      <c r="GPG53" s="381"/>
      <c r="GPH53" s="381"/>
      <c r="GPI53" s="381"/>
      <c r="GPJ53" s="381"/>
      <c r="GPK53" s="381"/>
      <c r="GPL53" s="381"/>
      <c r="GPM53" s="381"/>
      <c r="GPN53" s="381"/>
      <c r="GPO53" s="381"/>
      <c r="GPP53" s="381"/>
      <c r="GPQ53" s="381"/>
      <c r="GPR53" s="381"/>
      <c r="GPS53" s="381"/>
      <c r="GPT53" s="381"/>
      <c r="GPU53" s="381"/>
      <c r="GPV53" s="381"/>
      <c r="GPW53" s="381"/>
      <c r="GPX53" s="381"/>
      <c r="GPY53" s="381"/>
      <c r="GPZ53" s="381"/>
      <c r="GQA53" s="381"/>
      <c r="GQB53" s="381"/>
      <c r="GQC53" s="381"/>
      <c r="GQD53" s="381"/>
      <c r="GQE53" s="381"/>
      <c r="GQF53" s="381"/>
      <c r="GQG53" s="381"/>
      <c r="GQH53" s="381"/>
      <c r="GQI53" s="381"/>
      <c r="GQJ53" s="381"/>
      <c r="GQK53" s="381"/>
      <c r="GQL53" s="381"/>
      <c r="GQM53" s="381"/>
      <c r="GQN53" s="381"/>
      <c r="GQO53" s="381"/>
      <c r="GQP53" s="381"/>
      <c r="GQQ53" s="381"/>
      <c r="GQR53" s="381"/>
      <c r="GQS53" s="381"/>
      <c r="GQT53" s="381"/>
      <c r="GQU53" s="381"/>
      <c r="GQV53" s="381"/>
      <c r="GQW53" s="381"/>
      <c r="GQX53" s="381"/>
      <c r="GQY53" s="381"/>
      <c r="GQZ53" s="381"/>
      <c r="GRA53" s="381"/>
      <c r="GRB53" s="381"/>
      <c r="GRC53" s="381"/>
      <c r="GRD53" s="381"/>
      <c r="GRE53" s="381"/>
      <c r="GRF53" s="381"/>
      <c r="GRG53" s="381"/>
      <c r="GRH53" s="381"/>
      <c r="GRI53" s="381"/>
      <c r="GRJ53" s="381"/>
      <c r="GRK53" s="381"/>
      <c r="GRL53" s="381"/>
      <c r="GRM53" s="381"/>
      <c r="GRN53" s="381"/>
      <c r="GRO53" s="381"/>
      <c r="GRP53" s="381"/>
      <c r="GRQ53" s="381"/>
      <c r="GRR53" s="381"/>
      <c r="GRS53" s="381"/>
      <c r="GRT53" s="381"/>
      <c r="GRU53" s="381"/>
      <c r="GRV53" s="381"/>
      <c r="GRW53" s="381"/>
      <c r="GRX53" s="381"/>
      <c r="GRY53" s="381"/>
      <c r="GRZ53" s="381"/>
      <c r="GSA53" s="381"/>
      <c r="GSB53" s="381"/>
      <c r="GSC53" s="381"/>
      <c r="GSD53" s="381"/>
      <c r="GSE53" s="381"/>
      <c r="GSF53" s="381"/>
      <c r="GSG53" s="381"/>
      <c r="GSH53" s="381"/>
      <c r="GSI53" s="381"/>
      <c r="GSJ53" s="381"/>
      <c r="GSK53" s="381"/>
      <c r="GSL53" s="381"/>
      <c r="GSM53" s="381"/>
      <c r="GSN53" s="381"/>
      <c r="GSO53" s="381"/>
      <c r="GSP53" s="381"/>
      <c r="GSQ53" s="381"/>
      <c r="GSR53" s="381"/>
      <c r="GSS53" s="381"/>
      <c r="GST53" s="381"/>
      <c r="GSU53" s="381"/>
      <c r="GSV53" s="381"/>
      <c r="GSW53" s="381"/>
      <c r="GSX53" s="381"/>
      <c r="GSY53" s="381"/>
      <c r="GSZ53" s="381"/>
      <c r="GTA53" s="381"/>
      <c r="GTB53" s="381"/>
      <c r="GTC53" s="381"/>
      <c r="GTD53" s="381"/>
      <c r="GTE53" s="381"/>
      <c r="GTF53" s="381"/>
      <c r="GTG53" s="381"/>
      <c r="GTH53" s="381"/>
      <c r="GTI53" s="381"/>
      <c r="GTJ53" s="381"/>
      <c r="GTK53" s="381"/>
      <c r="GTL53" s="381"/>
      <c r="GTM53" s="381"/>
      <c r="GTN53" s="381"/>
      <c r="GTO53" s="381"/>
      <c r="GTP53" s="381"/>
      <c r="GTQ53" s="381"/>
      <c r="GTR53" s="381"/>
      <c r="GTS53" s="381"/>
      <c r="GTT53" s="381"/>
      <c r="GTU53" s="381"/>
      <c r="GTV53" s="381"/>
      <c r="GTW53" s="381"/>
      <c r="GTX53" s="381"/>
      <c r="GTY53" s="381"/>
      <c r="GTZ53" s="381"/>
      <c r="GUA53" s="381"/>
      <c r="GUB53" s="381"/>
      <c r="GUC53" s="381"/>
      <c r="GUD53" s="381"/>
      <c r="GUE53" s="381"/>
      <c r="GUF53" s="381"/>
      <c r="GUG53" s="381"/>
      <c r="GUH53" s="381"/>
      <c r="GUI53" s="381"/>
      <c r="GUJ53" s="381"/>
      <c r="GUK53" s="381"/>
      <c r="GUL53" s="381"/>
      <c r="GUM53" s="381"/>
      <c r="GUN53" s="381"/>
      <c r="GUO53" s="381"/>
      <c r="GUP53" s="381"/>
      <c r="GUQ53" s="381"/>
      <c r="GUR53" s="381"/>
      <c r="GUS53" s="381"/>
      <c r="GUT53" s="381"/>
      <c r="GUU53" s="381"/>
      <c r="GUV53" s="381"/>
      <c r="GUW53" s="381"/>
      <c r="GUX53" s="381"/>
      <c r="GUY53" s="381"/>
      <c r="GUZ53" s="381"/>
      <c r="GVA53" s="381"/>
      <c r="GVB53" s="381"/>
      <c r="GVC53" s="381"/>
      <c r="GVD53" s="381"/>
      <c r="GVE53" s="381"/>
      <c r="GVF53" s="381"/>
      <c r="GVG53" s="381"/>
      <c r="GVH53" s="381"/>
      <c r="GVI53" s="381"/>
      <c r="GVJ53" s="381"/>
      <c r="GVK53" s="381"/>
      <c r="GVL53" s="381"/>
      <c r="GVM53" s="381"/>
      <c r="GVN53" s="381"/>
      <c r="GVO53" s="381"/>
      <c r="GVP53" s="381"/>
      <c r="GVQ53" s="381"/>
      <c r="GVR53" s="381"/>
      <c r="GVS53" s="381"/>
      <c r="GVT53" s="381"/>
      <c r="GVU53" s="381"/>
      <c r="GVV53" s="381"/>
      <c r="GVW53" s="381"/>
      <c r="GVX53" s="381"/>
      <c r="GVY53" s="381"/>
      <c r="GVZ53" s="381"/>
      <c r="GWA53" s="381"/>
      <c r="GWB53" s="381"/>
      <c r="GWC53" s="381"/>
      <c r="GWD53" s="381"/>
      <c r="GWE53" s="381"/>
      <c r="GWF53" s="381"/>
      <c r="GWG53" s="381"/>
      <c r="GWH53" s="381"/>
      <c r="GWI53" s="381"/>
      <c r="GWJ53" s="381"/>
      <c r="GWK53" s="381"/>
      <c r="GWL53" s="381"/>
      <c r="GWM53" s="381"/>
      <c r="GWN53" s="381"/>
      <c r="GWO53" s="381"/>
      <c r="GWP53" s="381"/>
      <c r="GWQ53" s="381"/>
      <c r="GWR53" s="381"/>
      <c r="GWS53" s="381"/>
      <c r="GWT53" s="381"/>
      <c r="GWU53" s="381"/>
      <c r="GWV53" s="381"/>
      <c r="GWW53" s="381"/>
      <c r="GWX53" s="381"/>
      <c r="GWY53" s="381"/>
      <c r="GWZ53" s="381"/>
      <c r="GXA53" s="381"/>
      <c r="GXB53" s="381"/>
      <c r="GXC53" s="381"/>
      <c r="GXD53" s="381"/>
      <c r="GXE53" s="381"/>
      <c r="GXF53" s="381"/>
      <c r="GXG53" s="381"/>
      <c r="GXH53" s="381"/>
      <c r="GXI53" s="381"/>
      <c r="GXJ53" s="381"/>
      <c r="GXK53" s="381"/>
      <c r="GXL53" s="381"/>
      <c r="GXM53" s="381"/>
      <c r="GXN53" s="381"/>
      <c r="GXO53" s="381"/>
      <c r="GXP53" s="381"/>
      <c r="GXQ53" s="381"/>
      <c r="GXR53" s="381"/>
      <c r="GXS53" s="381"/>
      <c r="GXT53" s="381"/>
      <c r="GXU53" s="381"/>
      <c r="GXV53" s="381"/>
      <c r="GXW53" s="381"/>
      <c r="GXX53" s="381"/>
      <c r="GXY53" s="381"/>
      <c r="GXZ53" s="381"/>
      <c r="GYA53" s="381"/>
      <c r="GYB53" s="381"/>
      <c r="GYC53" s="381"/>
      <c r="GYD53" s="381"/>
      <c r="GYE53" s="381"/>
      <c r="GYF53" s="381"/>
      <c r="GYG53" s="381"/>
      <c r="GYH53" s="381"/>
      <c r="GYI53" s="381"/>
      <c r="GYJ53" s="381"/>
      <c r="GYK53" s="381"/>
      <c r="GYL53" s="381"/>
      <c r="GYM53" s="381"/>
      <c r="GYN53" s="381"/>
      <c r="GYO53" s="381"/>
      <c r="GYP53" s="381"/>
      <c r="GYQ53" s="381"/>
      <c r="GYR53" s="381"/>
      <c r="GYS53" s="381"/>
      <c r="GYT53" s="381"/>
      <c r="GYU53" s="381"/>
      <c r="GYV53" s="381"/>
      <c r="GYW53" s="381"/>
      <c r="GYX53" s="381"/>
      <c r="GYY53" s="381"/>
      <c r="GYZ53" s="381"/>
      <c r="GZA53" s="381"/>
      <c r="GZB53" s="381"/>
      <c r="GZC53" s="381"/>
      <c r="GZD53" s="381"/>
      <c r="GZE53" s="381"/>
      <c r="GZF53" s="381"/>
      <c r="GZG53" s="381"/>
      <c r="GZH53" s="381"/>
      <c r="GZI53" s="381"/>
      <c r="GZJ53" s="381"/>
      <c r="GZK53" s="381"/>
      <c r="GZL53" s="381"/>
      <c r="GZM53" s="381"/>
      <c r="GZN53" s="381"/>
      <c r="GZO53" s="381"/>
      <c r="GZP53" s="381"/>
      <c r="GZQ53" s="381"/>
      <c r="GZR53" s="381"/>
      <c r="GZS53" s="381"/>
      <c r="GZT53" s="381"/>
      <c r="GZU53" s="381"/>
      <c r="GZV53" s="381"/>
      <c r="GZW53" s="381"/>
      <c r="GZX53" s="381"/>
      <c r="GZY53" s="381"/>
      <c r="GZZ53" s="381"/>
      <c r="HAA53" s="381"/>
      <c r="HAB53" s="381"/>
      <c r="HAC53" s="381"/>
      <c r="HAD53" s="381"/>
      <c r="HAE53" s="381"/>
      <c r="HAF53" s="381"/>
      <c r="HAG53" s="381"/>
      <c r="HAH53" s="381"/>
      <c r="HAI53" s="381"/>
      <c r="HAJ53" s="381"/>
      <c r="HAK53" s="381"/>
      <c r="HAL53" s="381"/>
      <c r="HAM53" s="381"/>
      <c r="HAN53" s="381"/>
      <c r="HAO53" s="381"/>
      <c r="HAP53" s="381"/>
      <c r="HAQ53" s="381"/>
      <c r="HAR53" s="381"/>
      <c r="HAS53" s="381"/>
      <c r="HAT53" s="381"/>
      <c r="HAU53" s="381"/>
      <c r="HAV53" s="381"/>
      <c r="HAW53" s="381"/>
      <c r="HAX53" s="381"/>
      <c r="HAY53" s="381"/>
      <c r="HAZ53" s="381"/>
      <c r="HBA53" s="381"/>
      <c r="HBB53" s="381"/>
      <c r="HBC53" s="381"/>
      <c r="HBD53" s="381"/>
      <c r="HBE53" s="381"/>
      <c r="HBF53" s="381"/>
      <c r="HBG53" s="381"/>
      <c r="HBH53" s="381"/>
      <c r="HBI53" s="381"/>
      <c r="HBJ53" s="381"/>
      <c r="HBK53" s="381"/>
      <c r="HBL53" s="381"/>
      <c r="HBM53" s="381"/>
      <c r="HBN53" s="381"/>
      <c r="HBO53" s="381"/>
      <c r="HBP53" s="381"/>
      <c r="HBQ53" s="381"/>
      <c r="HBR53" s="381"/>
      <c r="HBS53" s="381"/>
      <c r="HBT53" s="381"/>
      <c r="HBU53" s="381"/>
      <c r="HBV53" s="381"/>
      <c r="HBW53" s="381"/>
      <c r="HBX53" s="381"/>
      <c r="HBY53" s="381"/>
      <c r="HBZ53" s="381"/>
      <c r="HCA53" s="381"/>
      <c r="HCB53" s="381"/>
      <c r="HCC53" s="381"/>
      <c r="HCD53" s="381"/>
      <c r="HCE53" s="381"/>
      <c r="HCF53" s="381"/>
      <c r="HCG53" s="381"/>
      <c r="HCH53" s="381"/>
      <c r="HCI53" s="381"/>
      <c r="HCJ53" s="381"/>
      <c r="HCK53" s="381"/>
      <c r="HCL53" s="381"/>
      <c r="HCM53" s="381"/>
      <c r="HCN53" s="381"/>
      <c r="HCO53" s="381"/>
      <c r="HCP53" s="381"/>
      <c r="HCQ53" s="381"/>
      <c r="HCR53" s="381"/>
      <c r="HCS53" s="381"/>
      <c r="HCT53" s="381"/>
      <c r="HCU53" s="381"/>
      <c r="HCV53" s="381"/>
      <c r="HCW53" s="381"/>
      <c r="HCX53" s="381"/>
      <c r="HCY53" s="381"/>
      <c r="HCZ53" s="381"/>
      <c r="HDA53" s="381"/>
      <c r="HDB53" s="381"/>
      <c r="HDC53" s="381"/>
      <c r="HDD53" s="381"/>
      <c r="HDE53" s="381"/>
      <c r="HDF53" s="381"/>
      <c r="HDG53" s="381"/>
      <c r="HDH53" s="381"/>
      <c r="HDI53" s="381"/>
      <c r="HDJ53" s="381"/>
      <c r="HDK53" s="381"/>
      <c r="HDL53" s="381"/>
      <c r="HDM53" s="381"/>
      <c r="HDN53" s="381"/>
      <c r="HDO53" s="381"/>
      <c r="HDP53" s="381"/>
      <c r="HDQ53" s="381"/>
      <c r="HDR53" s="381"/>
      <c r="HDS53" s="381"/>
      <c r="HDT53" s="381"/>
      <c r="HDU53" s="381"/>
      <c r="HDV53" s="381"/>
      <c r="HDW53" s="381"/>
      <c r="HDX53" s="381"/>
      <c r="HDY53" s="381"/>
      <c r="HDZ53" s="381"/>
      <c r="HEA53" s="381"/>
      <c r="HEB53" s="381"/>
      <c r="HEC53" s="381"/>
      <c r="HED53" s="381"/>
      <c r="HEE53" s="381"/>
      <c r="HEF53" s="381"/>
      <c r="HEG53" s="381"/>
      <c r="HEH53" s="381"/>
      <c r="HEI53" s="381"/>
      <c r="HEJ53" s="381"/>
      <c r="HEK53" s="381"/>
      <c r="HEL53" s="381"/>
      <c r="HEM53" s="381"/>
      <c r="HEN53" s="381"/>
      <c r="HEO53" s="381"/>
      <c r="HEP53" s="381"/>
      <c r="HEQ53" s="381"/>
      <c r="HER53" s="381"/>
      <c r="HES53" s="381"/>
      <c r="HET53" s="381"/>
      <c r="HEU53" s="381"/>
      <c r="HEV53" s="381"/>
      <c r="HEW53" s="381"/>
      <c r="HEX53" s="381"/>
      <c r="HEY53" s="381"/>
      <c r="HEZ53" s="381"/>
      <c r="HFA53" s="381"/>
      <c r="HFB53" s="381"/>
      <c r="HFC53" s="381"/>
      <c r="HFD53" s="381"/>
      <c r="HFE53" s="381"/>
      <c r="HFF53" s="381"/>
      <c r="HFG53" s="381"/>
      <c r="HFH53" s="381"/>
      <c r="HFI53" s="381"/>
      <c r="HFJ53" s="381"/>
      <c r="HFK53" s="381"/>
      <c r="HFL53" s="381"/>
      <c r="HFM53" s="381"/>
      <c r="HFN53" s="381"/>
      <c r="HFO53" s="381"/>
      <c r="HFP53" s="381"/>
      <c r="HFQ53" s="381"/>
      <c r="HFR53" s="381"/>
      <c r="HFS53" s="381"/>
      <c r="HFT53" s="381"/>
      <c r="HFU53" s="381"/>
      <c r="HFV53" s="381"/>
      <c r="HFW53" s="381"/>
      <c r="HFX53" s="381"/>
      <c r="HFY53" s="381"/>
      <c r="HFZ53" s="381"/>
      <c r="HGA53" s="381"/>
      <c r="HGB53" s="381"/>
      <c r="HGC53" s="381"/>
      <c r="HGD53" s="381"/>
      <c r="HGE53" s="381"/>
      <c r="HGF53" s="381"/>
      <c r="HGG53" s="381"/>
      <c r="HGH53" s="381"/>
      <c r="HGI53" s="381"/>
      <c r="HGJ53" s="381"/>
      <c r="HGK53" s="381"/>
      <c r="HGL53" s="381"/>
      <c r="HGM53" s="381"/>
      <c r="HGN53" s="381"/>
      <c r="HGO53" s="381"/>
      <c r="HGP53" s="381"/>
      <c r="HGQ53" s="381"/>
      <c r="HGR53" s="381"/>
      <c r="HGS53" s="381"/>
      <c r="HGT53" s="381"/>
      <c r="HGU53" s="381"/>
      <c r="HGV53" s="381"/>
      <c r="HGW53" s="381"/>
      <c r="HGX53" s="381"/>
      <c r="HGY53" s="381"/>
      <c r="HGZ53" s="381"/>
      <c r="HHA53" s="381"/>
      <c r="HHB53" s="381"/>
      <c r="HHC53" s="381"/>
      <c r="HHD53" s="381"/>
      <c r="HHE53" s="381"/>
      <c r="HHF53" s="381"/>
      <c r="HHG53" s="381"/>
      <c r="HHH53" s="381"/>
      <c r="HHI53" s="381"/>
      <c r="HHJ53" s="381"/>
      <c r="HHK53" s="381"/>
      <c r="HHL53" s="381"/>
      <c r="HHM53" s="381"/>
      <c r="HHN53" s="381"/>
      <c r="HHO53" s="381"/>
      <c r="HHP53" s="381"/>
      <c r="HHQ53" s="381"/>
      <c r="HHR53" s="381"/>
      <c r="HHS53" s="381"/>
      <c r="HHT53" s="381"/>
      <c r="HHU53" s="381"/>
      <c r="HHV53" s="381"/>
      <c r="HHW53" s="381"/>
      <c r="HHX53" s="381"/>
      <c r="HHY53" s="381"/>
      <c r="HHZ53" s="381"/>
      <c r="HIA53" s="381"/>
      <c r="HIB53" s="381"/>
      <c r="HIC53" s="381"/>
      <c r="HID53" s="381"/>
      <c r="HIE53" s="381"/>
      <c r="HIF53" s="381"/>
      <c r="HIG53" s="381"/>
      <c r="HIH53" s="381"/>
      <c r="HII53" s="381"/>
      <c r="HIJ53" s="381"/>
      <c r="HIK53" s="381"/>
      <c r="HIL53" s="381"/>
      <c r="HIM53" s="381"/>
      <c r="HIN53" s="381"/>
      <c r="HIO53" s="381"/>
      <c r="HIP53" s="381"/>
      <c r="HIQ53" s="381"/>
      <c r="HIR53" s="381"/>
      <c r="HIS53" s="381"/>
      <c r="HIT53" s="381"/>
      <c r="HIU53" s="381"/>
      <c r="HIV53" s="381"/>
      <c r="HIW53" s="381"/>
      <c r="HIX53" s="381"/>
      <c r="HIY53" s="381"/>
      <c r="HIZ53" s="381"/>
      <c r="HJA53" s="381"/>
      <c r="HJB53" s="381"/>
      <c r="HJC53" s="381"/>
      <c r="HJD53" s="381"/>
      <c r="HJE53" s="381"/>
      <c r="HJF53" s="381"/>
      <c r="HJG53" s="381"/>
      <c r="HJH53" s="381"/>
      <c r="HJI53" s="381"/>
      <c r="HJJ53" s="381"/>
      <c r="HJK53" s="381"/>
      <c r="HJL53" s="381"/>
      <c r="HJM53" s="381"/>
      <c r="HJN53" s="381"/>
      <c r="HJO53" s="381"/>
      <c r="HJP53" s="381"/>
      <c r="HJQ53" s="381"/>
      <c r="HJR53" s="381"/>
      <c r="HJS53" s="381"/>
      <c r="HJT53" s="381"/>
      <c r="HJU53" s="381"/>
      <c r="HJV53" s="381"/>
      <c r="HJW53" s="381"/>
      <c r="HJX53" s="381"/>
      <c r="HJY53" s="381"/>
      <c r="HJZ53" s="381"/>
      <c r="HKA53" s="381"/>
      <c r="HKB53" s="381"/>
      <c r="HKC53" s="381"/>
      <c r="HKD53" s="381"/>
      <c r="HKE53" s="381"/>
      <c r="HKF53" s="381"/>
      <c r="HKG53" s="381"/>
      <c r="HKH53" s="381"/>
      <c r="HKI53" s="381"/>
      <c r="HKJ53" s="381"/>
      <c r="HKK53" s="381"/>
      <c r="HKL53" s="381"/>
      <c r="HKM53" s="381"/>
      <c r="HKN53" s="381"/>
      <c r="HKO53" s="381"/>
      <c r="HKP53" s="381"/>
      <c r="HKQ53" s="381"/>
      <c r="HKR53" s="381"/>
      <c r="HKS53" s="381"/>
      <c r="HKT53" s="381"/>
      <c r="HKU53" s="381"/>
      <c r="HKV53" s="381"/>
      <c r="HKW53" s="381"/>
      <c r="HKX53" s="381"/>
      <c r="HKY53" s="381"/>
      <c r="HKZ53" s="381"/>
      <c r="HLA53" s="381"/>
      <c r="HLB53" s="381"/>
      <c r="HLC53" s="381"/>
      <c r="HLD53" s="381"/>
      <c r="HLE53" s="381"/>
      <c r="HLF53" s="381"/>
      <c r="HLG53" s="381"/>
      <c r="HLH53" s="381"/>
      <c r="HLI53" s="381"/>
      <c r="HLJ53" s="381"/>
      <c r="HLK53" s="381"/>
      <c r="HLL53" s="381"/>
      <c r="HLM53" s="381"/>
      <c r="HLN53" s="381"/>
      <c r="HLO53" s="381"/>
      <c r="HLP53" s="381"/>
      <c r="HLQ53" s="381"/>
      <c r="HLR53" s="381"/>
      <c r="HLS53" s="381"/>
      <c r="HLT53" s="381"/>
      <c r="HLU53" s="381"/>
      <c r="HLV53" s="381"/>
      <c r="HLW53" s="381"/>
      <c r="HLX53" s="381"/>
      <c r="HLY53" s="381"/>
      <c r="HLZ53" s="381"/>
      <c r="HMA53" s="381"/>
      <c r="HMB53" s="381"/>
      <c r="HMC53" s="381"/>
      <c r="HMD53" s="381"/>
      <c r="HME53" s="381"/>
      <c r="HMF53" s="381"/>
      <c r="HMG53" s="381"/>
      <c r="HMH53" s="381"/>
      <c r="HMI53" s="381"/>
      <c r="HMJ53" s="381"/>
      <c r="HMK53" s="381"/>
      <c r="HML53" s="381"/>
      <c r="HMM53" s="381"/>
      <c r="HMN53" s="381"/>
      <c r="HMO53" s="381"/>
      <c r="HMP53" s="381"/>
      <c r="HMQ53" s="381"/>
      <c r="HMR53" s="381"/>
      <c r="HMS53" s="381"/>
      <c r="HMT53" s="381"/>
      <c r="HMU53" s="381"/>
      <c r="HMV53" s="381"/>
      <c r="HMW53" s="381"/>
      <c r="HMX53" s="381"/>
      <c r="HMY53" s="381"/>
      <c r="HMZ53" s="381"/>
      <c r="HNA53" s="381"/>
      <c r="HNB53" s="381"/>
      <c r="HNC53" s="381"/>
      <c r="HND53" s="381"/>
      <c r="HNE53" s="381"/>
      <c r="HNF53" s="381"/>
      <c r="HNG53" s="381"/>
      <c r="HNH53" s="381"/>
      <c r="HNI53" s="381"/>
      <c r="HNJ53" s="381"/>
      <c r="HNK53" s="381"/>
      <c r="HNL53" s="381"/>
      <c r="HNM53" s="381"/>
      <c r="HNN53" s="381"/>
      <c r="HNO53" s="381"/>
      <c r="HNP53" s="381"/>
      <c r="HNQ53" s="381"/>
      <c r="HNR53" s="381"/>
      <c r="HNS53" s="381"/>
      <c r="HNT53" s="381"/>
      <c r="HNU53" s="381"/>
      <c r="HNV53" s="381"/>
      <c r="HNW53" s="381"/>
      <c r="HNX53" s="381"/>
      <c r="HNY53" s="381"/>
      <c r="HNZ53" s="381"/>
      <c r="HOA53" s="381"/>
      <c r="HOB53" s="381"/>
      <c r="HOC53" s="381"/>
      <c r="HOD53" s="381"/>
      <c r="HOE53" s="381"/>
      <c r="HOF53" s="381"/>
      <c r="HOG53" s="381"/>
      <c r="HOH53" s="381"/>
      <c r="HOI53" s="381"/>
      <c r="HOJ53" s="381"/>
      <c r="HOK53" s="381"/>
      <c r="HOL53" s="381"/>
      <c r="HOM53" s="381"/>
      <c r="HON53" s="381"/>
      <c r="HOO53" s="381"/>
      <c r="HOP53" s="381"/>
      <c r="HOQ53" s="381"/>
      <c r="HOR53" s="381"/>
      <c r="HOS53" s="381"/>
      <c r="HOT53" s="381"/>
      <c r="HOU53" s="381"/>
      <c r="HOV53" s="381"/>
      <c r="HOW53" s="381"/>
      <c r="HOX53" s="381"/>
      <c r="HOY53" s="381"/>
      <c r="HOZ53" s="381"/>
      <c r="HPA53" s="381"/>
      <c r="HPB53" s="381"/>
      <c r="HPC53" s="381"/>
      <c r="HPD53" s="381"/>
      <c r="HPE53" s="381"/>
      <c r="HPF53" s="381"/>
      <c r="HPG53" s="381"/>
      <c r="HPH53" s="381"/>
      <c r="HPI53" s="381"/>
      <c r="HPJ53" s="381"/>
      <c r="HPK53" s="381"/>
      <c r="HPL53" s="381"/>
      <c r="HPM53" s="381"/>
      <c r="HPN53" s="381"/>
      <c r="HPO53" s="381"/>
      <c r="HPP53" s="381"/>
      <c r="HPQ53" s="381"/>
      <c r="HPR53" s="381"/>
      <c r="HPS53" s="381"/>
      <c r="HPT53" s="381"/>
      <c r="HPU53" s="381"/>
      <c r="HPV53" s="381"/>
      <c r="HPW53" s="381"/>
      <c r="HPX53" s="381"/>
      <c r="HPY53" s="381"/>
      <c r="HPZ53" s="381"/>
      <c r="HQA53" s="381"/>
      <c r="HQB53" s="381"/>
      <c r="HQC53" s="381"/>
      <c r="HQD53" s="381"/>
      <c r="HQE53" s="381"/>
      <c r="HQF53" s="381"/>
      <c r="HQG53" s="381"/>
      <c r="HQH53" s="381"/>
      <c r="HQI53" s="381"/>
      <c r="HQJ53" s="381"/>
      <c r="HQK53" s="381"/>
      <c r="HQL53" s="381"/>
      <c r="HQM53" s="381"/>
      <c r="HQN53" s="381"/>
      <c r="HQO53" s="381"/>
      <c r="HQP53" s="381"/>
      <c r="HQQ53" s="381"/>
      <c r="HQR53" s="381"/>
      <c r="HQS53" s="381"/>
      <c r="HQT53" s="381"/>
      <c r="HQU53" s="381"/>
      <c r="HQV53" s="381"/>
      <c r="HQW53" s="381"/>
      <c r="HQX53" s="381"/>
      <c r="HQY53" s="381"/>
      <c r="HQZ53" s="381"/>
      <c r="HRA53" s="381"/>
      <c r="HRB53" s="381"/>
      <c r="HRC53" s="381"/>
      <c r="HRD53" s="381"/>
      <c r="HRE53" s="381"/>
      <c r="HRF53" s="381"/>
      <c r="HRG53" s="381"/>
      <c r="HRH53" s="381"/>
      <c r="HRI53" s="381"/>
      <c r="HRJ53" s="381"/>
      <c r="HRK53" s="381"/>
      <c r="HRL53" s="381"/>
      <c r="HRM53" s="381"/>
      <c r="HRN53" s="381"/>
      <c r="HRO53" s="381"/>
      <c r="HRP53" s="381"/>
      <c r="HRQ53" s="381"/>
      <c r="HRR53" s="381"/>
      <c r="HRS53" s="381"/>
      <c r="HRT53" s="381"/>
      <c r="HRU53" s="381"/>
      <c r="HRV53" s="381"/>
      <c r="HRW53" s="381"/>
      <c r="HRX53" s="381"/>
      <c r="HRY53" s="381"/>
      <c r="HRZ53" s="381"/>
      <c r="HSA53" s="381"/>
      <c r="HSB53" s="381"/>
      <c r="HSC53" s="381"/>
      <c r="HSD53" s="381"/>
      <c r="HSE53" s="381"/>
      <c r="HSF53" s="381"/>
      <c r="HSG53" s="381"/>
      <c r="HSH53" s="381"/>
      <c r="HSI53" s="381"/>
      <c r="HSJ53" s="381"/>
      <c r="HSK53" s="381"/>
      <c r="HSL53" s="381"/>
      <c r="HSM53" s="381"/>
      <c r="HSN53" s="381"/>
      <c r="HSO53" s="381"/>
      <c r="HSP53" s="381"/>
      <c r="HSQ53" s="381"/>
      <c r="HSR53" s="381"/>
      <c r="HSS53" s="381"/>
      <c r="HST53" s="381"/>
      <c r="HSU53" s="381"/>
      <c r="HSV53" s="381"/>
      <c r="HSW53" s="381"/>
      <c r="HSX53" s="381"/>
      <c r="HSY53" s="381"/>
      <c r="HSZ53" s="381"/>
      <c r="HTA53" s="381"/>
      <c r="HTB53" s="381"/>
      <c r="HTC53" s="381"/>
      <c r="HTD53" s="381"/>
      <c r="HTE53" s="381"/>
      <c r="HTF53" s="381"/>
      <c r="HTG53" s="381"/>
      <c r="HTH53" s="381"/>
      <c r="HTI53" s="381"/>
      <c r="HTJ53" s="381"/>
      <c r="HTK53" s="381"/>
      <c r="HTL53" s="381"/>
      <c r="HTM53" s="381"/>
      <c r="HTN53" s="381"/>
      <c r="HTO53" s="381"/>
      <c r="HTP53" s="381"/>
      <c r="HTQ53" s="381"/>
      <c r="HTR53" s="381"/>
      <c r="HTS53" s="381"/>
      <c r="HTT53" s="381"/>
      <c r="HTU53" s="381"/>
      <c r="HTV53" s="381"/>
      <c r="HTW53" s="381"/>
      <c r="HTX53" s="381"/>
      <c r="HTY53" s="381"/>
      <c r="HTZ53" s="381"/>
      <c r="HUA53" s="381"/>
      <c r="HUB53" s="381"/>
      <c r="HUC53" s="381"/>
      <c r="HUD53" s="381"/>
      <c r="HUE53" s="381"/>
      <c r="HUF53" s="381"/>
      <c r="HUG53" s="381"/>
      <c r="HUH53" s="381"/>
      <c r="HUI53" s="381"/>
      <c r="HUJ53" s="381"/>
      <c r="HUK53" s="381"/>
      <c r="HUL53" s="381"/>
      <c r="HUM53" s="381"/>
      <c r="HUN53" s="381"/>
      <c r="HUO53" s="381"/>
      <c r="HUP53" s="381"/>
      <c r="HUQ53" s="381"/>
      <c r="HUR53" s="381"/>
      <c r="HUS53" s="381"/>
      <c r="HUT53" s="381"/>
      <c r="HUU53" s="381"/>
      <c r="HUV53" s="381"/>
      <c r="HUW53" s="381"/>
      <c r="HUX53" s="381"/>
      <c r="HUY53" s="381"/>
      <c r="HUZ53" s="381"/>
      <c r="HVA53" s="381"/>
      <c r="HVB53" s="381"/>
      <c r="HVC53" s="381"/>
      <c r="HVD53" s="381"/>
      <c r="HVE53" s="381"/>
      <c r="HVF53" s="381"/>
      <c r="HVG53" s="381"/>
      <c r="HVH53" s="381"/>
      <c r="HVI53" s="381"/>
      <c r="HVJ53" s="381"/>
      <c r="HVK53" s="381"/>
      <c r="HVL53" s="381"/>
      <c r="HVM53" s="381"/>
      <c r="HVN53" s="381"/>
      <c r="HVO53" s="381"/>
      <c r="HVP53" s="381"/>
      <c r="HVQ53" s="381"/>
      <c r="HVR53" s="381"/>
      <c r="HVS53" s="381"/>
      <c r="HVT53" s="381"/>
      <c r="HVU53" s="381"/>
      <c r="HVV53" s="381"/>
      <c r="HVW53" s="381"/>
      <c r="HVX53" s="381"/>
      <c r="HVY53" s="381"/>
      <c r="HVZ53" s="381"/>
      <c r="HWA53" s="381"/>
      <c r="HWB53" s="381"/>
      <c r="HWC53" s="381"/>
      <c r="HWD53" s="381"/>
      <c r="HWE53" s="381"/>
      <c r="HWF53" s="381"/>
      <c r="HWG53" s="381"/>
      <c r="HWH53" s="381"/>
      <c r="HWI53" s="381"/>
      <c r="HWJ53" s="381"/>
      <c r="HWK53" s="381"/>
      <c r="HWL53" s="381"/>
      <c r="HWM53" s="381"/>
      <c r="HWN53" s="381"/>
      <c r="HWO53" s="381"/>
      <c r="HWP53" s="381"/>
      <c r="HWQ53" s="381"/>
      <c r="HWR53" s="381"/>
      <c r="HWS53" s="381"/>
      <c r="HWT53" s="381"/>
      <c r="HWU53" s="381"/>
      <c r="HWV53" s="381"/>
      <c r="HWW53" s="381"/>
      <c r="HWX53" s="381"/>
      <c r="HWY53" s="381"/>
      <c r="HWZ53" s="381"/>
      <c r="HXA53" s="381"/>
      <c r="HXB53" s="381"/>
      <c r="HXC53" s="381"/>
      <c r="HXD53" s="381"/>
      <c r="HXE53" s="381"/>
      <c r="HXF53" s="381"/>
      <c r="HXG53" s="381"/>
      <c r="HXH53" s="381"/>
      <c r="HXI53" s="381"/>
      <c r="HXJ53" s="381"/>
      <c r="HXK53" s="381"/>
      <c r="HXL53" s="381"/>
      <c r="HXM53" s="381"/>
      <c r="HXN53" s="381"/>
      <c r="HXO53" s="381"/>
      <c r="HXP53" s="381"/>
      <c r="HXQ53" s="381"/>
      <c r="HXR53" s="381"/>
      <c r="HXS53" s="381"/>
      <c r="HXT53" s="381"/>
      <c r="HXU53" s="381"/>
      <c r="HXV53" s="381"/>
      <c r="HXW53" s="381"/>
      <c r="HXX53" s="381"/>
      <c r="HXY53" s="381"/>
      <c r="HXZ53" s="381"/>
      <c r="HYA53" s="381"/>
      <c r="HYB53" s="381"/>
      <c r="HYC53" s="381"/>
      <c r="HYD53" s="381"/>
      <c r="HYE53" s="381"/>
      <c r="HYF53" s="381"/>
      <c r="HYG53" s="381"/>
      <c r="HYH53" s="381"/>
      <c r="HYI53" s="381"/>
      <c r="HYJ53" s="381"/>
      <c r="HYK53" s="381"/>
      <c r="HYL53" s="381"/>
      <c r="HYM53" s="381"/>
      <c r="HYN53" s="381"/>
      <c r="HYO53" s="381"/>
      <c r="HYP53" s="381"/>
      <c r="HYQ53" s="381"/>
      <c r="HYR53" s="381"/>
      <c r="HYS53" s="381"/>
      <c r="HYT53" s="381"/>
      <c r="HYU53" s="381"/>
      <c r="HYV53" s="381"/>
      <c r="HYW53" s="381"/>
      <c r="HYX53" s="381"/>
      <c r="HYY53" s="381"/>
      <c r="HYZ53" s="381"/>
      <c r="HZA53" s="381"/>
      <c r="HZB53" s="381"/>
      <c r="HZC53" s="381"/>
      <c r="HZD53" s="381"/>
      <c r="HZE53" s="381"/>
      <c r="HZF53" s="381"/>
      <c r="HZG53" s="381"/>
      <c r="HZH53" s="381"/>
      <c r="HZI53" s="381"/>
      <c r="HZJ53" s="381"/>
      <c r="HZK53" s="381"/>
      <c r="HZL53" s="381"/>
      <c r="HZM53" s="381"/>
      <c r="HZN53" s="381"/>
      <c r="HZO53" s="381"/>
      <c r="HZP53" s="381"/>
      <c r="HZQ53" s="381"/>
      <c r="HZR53" s="381"/>
      <c r="HZS53" s="381"/>
      <c r="HZT53" s="381"/>
      <c r="HZU53" s="381"/>
      <c r="HZV53" s="381"/>
      <c r="HZW53" s="381"/>
      <c r="HZX53" s="381"/>
      <c r="HZY53" s="381"/>
      <c r="HZZ53" s="381"/>
      <c r="IAA53" s="381"/>
      <c r="IAB53" s="381"/>
      <c r="IAC53" s="381"/>
      <c r="IAD53" s="381"/>
      <c r="IAE53" s="381"/>
      <c r="IAF53" s="381"/>
      <c r="IAG53" s="381"/>
      <c r="IAH53" s="381"/>
      <c r="IAI53" s="381"/>
      <c r="IAJ53" s="381"/>
      <c r="IAK53" s="381"/>
      <c r="IAL53" s="381"/>
      <c r="IAM53" s="381"/>
      <c r="IAN53" s="381"/>
      <c r="IAO53" s="381"/>
      <c r="IAP53" s="381"/>
      <c r="IAQ53" s="381"/>
      <c r="IAR53" s="381"/>
      <c r="IAS53" s="381"/>
      <c r="IAT53" s="381"/>
      <c r="IAU53" s="381"/>
      <c r="IAV53" s="381"/>
      <c r="IAW53" s="381"/>
      <c r="IAX53" s="381"/>
      <c r="IAY53" s="381"/>
      <c r="IAZ53" s="381"/>
      <c r="IBA53" s="381"/>
      <c r="IBB53" s="381"/>
      <c r="IBC53" s="381"/>
      <c r="IBD53" s="381"/>
      <c r="IBE53" s="381"/>
      <c r="IBF53" s="381"/>
      <c r="IBG53" s="381"/>
      <c r="IBH53" s="381"/>
      <c r="IBI53" s="381"/>
      <c r="IBJ53" s="381"/>
      <c r="IBK53" s="381"/>
      <c r="IBL53" s="381"/>
      <c r="IBM53" s="381"/>
      <c r="IBN53" s="381"/>
      <c r="IBO53" s="381"/>
      <c r="IBP53" s="381"/>
      <c r="IBQ53" s="381"/>
      <c r="IBR53" s="381"/>
      <c r="IBS53" s="381"/>
      <c r="IBT53" s="381"/>
      <c r="IBU53" s="381"/>
      <c r="IBV53" s="381"/>
      <c r="IBW53" s="381"/>
      <c r="IBX53" s="381"/>
      <c r="IBY53" s="381"/>
      <c r="IBZ53" s="381"/>
      <c r="ICA53" s="381"/>
      <c r="ICB53" s="381"/>
      <c r="ICC53" s="381"/>
      <c r="ICD53" s="381"/>
      <c r="ICE53" s="381"/>
      <c r="ICF53" s="381"/>
      <c r="ICG53" s="381"/>
      <c r="ICH53" s="381"/>
      <c r="ICI53" s="381"/>
      <c r="ICJ53" s="381"/>
      <c r="ICK53" s="381"/>
      <c r="ICL53" s="381"/>
      <c r="ICM53" s="381"/>
      <c r="ICN53" s="381"/>
      <c r="ICO53" s="381"/>
      <c r="ICP53" s="381"/>
      <c r="ICQ53" s="381"/>
      <c r="ICR53" s="381"/>
      <c r="ICS53" s="381"/>
      <c r="ICT53" s="381"/>
      <c r="ICU53" s="381"/>
      <c r="ICV53" s="381"/>
      <c r="ICW53" s="381"/>
      <c r="ICX53" s="381"/>
      <c r="ICY53" s="381"/>
      <c r="ICZ53" s="381"/>
      <c r="IDA53" s="381"/>
      <c r="IDB53" s="381"/>
      <c r="IDC53" s="381"/>
      <c r="IDD53" s="381"/>
      <c r="IDE53" s="381"/>
      <c r="IDF53" s="381"/>
      <c r="IDG53" s="381"/>
      <c r="IDH53" s="381"/>
      <c r="IDI53" s="381"/>
      <c r="IDJ53" s="381"/>
      <c r="IDK53" s="381"/>
      <c r="IDL53" s="381"/>
      <c r="IDM53" s="381"/>
      <c r="IDN53" s="381"/>
      <c r="IDO53" s="381"/>
      <c r="IDP53" s="381"/>
      <c r="IDQ53" s="381"/>
      <c r="IDR53" s="381"/>
      <c r="IDS53" s="381"/>
      <c r="IDT53" s="381"/>
      <c r="IDU53" s="381"/>
      <c r="IDV53" s="381"/>
      <c r="IDW53" s="381"/>
      <c r="IDX53" s="381"/>
      <c r="IDY53" s="381"/>
      <c r="IDZ53" s="381"/>
      <c r="IEA53" s="381"/>
      <c r="IEB53" s="381"/>
      <c r="IEC53" s="381"/>
      <c r="IED53" s="381"/>
      <c r="IEE53" s="381"/>
      <c r="IEF53" s="381"/>
      <c r="IEG53" s="381"/>
      <c r="IEH53" s="381"/>
      <c r="IEI53" s="381"/>
      <c r="IEJ53" s="381"/>
      <c r="IEK53" s="381"/>
      <c r="IEL53" s="381"/>
      <c r="IEM53" s="381"/>
      <c r="IEN53" s="381"/>
      <c r="IEO53" s="381"/>
      <c r="IEP53" s="381"/>
      <c r="IEQ53" s="381"/>
      <c r="IER53" s="381"/>
      <c r="IES53" s="381"/>
      <c r="IET53" s="381"/>
      <c r="IEU53" s="381"/>
      <c r="IEV53" s="381"/>
      <c r="IEW53" s="381"/>
      <c r="IEX53" s="381"/>
      <c r="IEY53" s="381"/>
      <c r="IEZ53" s="381"/>
      <c r="IFA53" s="381"/>
      <c r="IFB53" s="381"/>
      <c r="IFC53" s="381"/>
      <c r="IFD53" s="381"/>
      <c r="IFE53" s="381"/>
      <c r="IFF53" s="381"/>
      <c r="IFG53" s="381"/>
      <c r="IFH53" s="381"/>
      <c r="IFI53" s="381"/>
      <c r="IFJ53" s="381"/>
      <c r="IFK53" s="381"/>
      <c r="IFL53" s="381"/>
      <c r="IFM53" s="381"/>
      <c r="IFN53" s="381"/>
      <c r="IFO53" s="381"/>
      <c r="IFP53" s="381"/>
      <c r="IFQ53" s="381"/>
      <c r="IFR53" s="381"/>
      <c r="IFS53" s="381"/>
      <c r="IFT53" s="381"/>
      <c r="IFU53" s="381"/>
      <c r="IFV53" s="381"/>
      <c r="IFW53" s="381"/>
      <c r="IFX53" s="381"/>
      <c r="IFY53" s="381"/>
      <c r="IFZ53" s="381"/>
      <c r="IGA53" s="381"/>
      <c r="IGB53" s="381"/>
      <c r="IGC53" s="381"/>
      <c r="IGD53" s="381"/>
      <c r="IGE53" s="381"/>
      <c r="IGF53" s="381"/>
      <c r="IGG53" s="381"/>
      <c r="IGH53" s="381"/>
      <c r="IGI53" s="381"/>
      <c r="IGJ53" s="381"/>
      <c r="IGK53" s="381"/>
      <c r="IGL53" s="381"/>
      <c r="IGM53" s="381"/>
      <c r="IGN53" s="381"/>
      <c r="IGO53" s="381"/>
      <c r="IGP53" s="381"/>
      <c r="IGQ53" s="381"/>
      <c r="IGR53" s="381"/>
      <c r="IGS53" s="381"/>
      <c r="IGT53" s="381"/>
      <c r="IGU53" s="381"/>
      <c r="IGV53" s="381"/>
      <c r="IGW53" s="381"/>
      <c r="IGX53" s="381"/>
      <c r="IGY53" s="381"/>
      <c r="IGZ53" s="381"/>
      <c r="IHA53" s="381"/>
      <c r="IHB53" s="381"/>
      <c r="IHC53" s="381"/>
      <c r="IHD53" s="381"/>
      <c r="IHE53" s="381"/>
      <c r="IHF53" s="381"/>
      <c r="IHG53" s="381"/>
      <c r="IHH53" s="381"/>
      <c r="IHI53" s="381"/>
      <c r="IHJ53" s="381"/>
      <c r="IHK53" s="381"/>
      <c r="IHL53" s="381"/>
      <c r="IHM53" s="381"/>
      <c r="IHN53" s="381"/>
      <c r="IHO53" s="381"/>
      <c r="IHP53" s="381"/>
      <c r="IHQ53" s="381"/>
      <c r="IHR53" s="381"/>
      <c r="IHS53" s="381"/>
      <c r="IHT53" s="381"/>
      <c r="IHU53" s="381"/>
      <c r="IHV53" s="381"/>
      <c r="IHW53" s="381"/>
      <c r="IHX53" s="381"/>
      <c r="IHY53" s="381"/>
      <c r="IHZ53" s="381"/>
      <c r="IIA53" s="381"/>
      <c r="IIB53" s="381"/>
      <c r="IIC53" s="381"/>
      <c r="IID53" s="381"/>
      <c r="IIE53" s="381"/>
      <c r="IIF53" s="381"/>
      <c r="IIG53" s="381"/>
      <c r="IIH53" s="381"/>
      <c r="III53" s="381"/>
      <c r="IIJ53" s="381"/>
      <c r="IIK53" s="381"/>
      <c r="IIL53" s="381"/>
      <c r="IIM53" s="381"/>
      <c r="IIN53" s="381"/>
      <c r="IIO53" s="381"/>
      <c r="IIP53" s="381"/>
      <c r="IIQ53" s="381"/>
      <c r="IIR53" s="381"/>
      <c r="IIS53" s="381"/>
      <c r="IIT53" s="381"/>
      <c r="IIU53" s="381"/>
      <c r="IIV53" s="381"/>
      <c r="IIW53" s="381"/>
      <c r="IIX53" s="381"/>
      <c r="IIY53" s="381"/>
      <c r="IIZ53" s="381"/>
      <c r="IJA53" s="381"/>
      <c r="IJB53" s="381"/>
      <c r="IJC53" s="381"/>
      <c r="IJD53" s="381"/>
      <c r="IJE53" s="381"/>
      <c r="IJF53" s="381"/>
      <c r="IJG53" s="381"/>
      <c r="IJH53" s="381"/>
      <c r="IJI53" s="381"/>
      <c r="IJJ53" s="381"/>
      <c r="IJK53" s="381"/>
      <c r="IJL53" s="381"/>
      <c r="IJM53" s="381"/>
      <c r="IJN53" s="381"/>
      <c r="IJO53" s="381"/>
      <c r="IJP53" s="381"/>
      <c r="IJQ53" s="381"/>
      <c r="IJR53" s="381"/>
      <c r="IJS53" s="381"/>
      <c r="IJT53" s="381"/>
      <c r="IJU53" s="381"/>
      <c r="IJV53" s="381"/>
      <c r="IJW53" s="381"/>
      <c r="IJX53" s="381"/>
      <c r="IJY53" s="381"/>
      <c r="IJZ53" s="381"/>
      <c r="IKA53" s="381"/>
      <c r="IKB53" s="381"/>
      <c r="IKC53" s="381"/>
      <c r="IKD53" s="381"/>
      <c r="IKE53" s="381"/>
      <c r="IKF53" s="381"/>
      <c r="IKG53" s="381"/>
      <c r="IKH53" s="381"/>
      <c r="IKI53" s="381"/>
      <c r="IKJ53" s="381"/>
      <c r="IKK53" s="381"/>
      <c r="IKL53" s="381"/>
      <c r="IKM53" s="381"/>
      <c r="IKN53" s="381"/>
      <c r="IKO53" s="381"/>
      <c r="IKP53" s="381"/>
      <c r="IKQ53" s="381"/>
      <c r="IKR53" s="381"/>
      <c r="IKS53" s="381"/>
      <c r="IKT53" s="381"/>
      <c r="IKU53" s="381"/>
      <c r="IKV53" s="381"/>
      <c r="IKW53" s="381"/>
      <c r="IKX53" s="381"/>
      <c r="IKY53" s="381"/>
      <c r="IKZ53" s="381"/>
      <c r="ILA53" s="381"/>
      <c r="ILB53" s="381"/>
      <c r="ILC53" s="381"/>
      <c r="ILD53" s="381"/>
      <c r="ILE53" s="381"/>
      <c r="ILF53" s="381"/>
      <c r="ILG53" s="381"/>
      <c r="ILH53" s="381"/>
      <c r="ILI53" s="381"/>
      <c r="ILJ53" s="381"/>
      <c r="ILK53" s="381"/>
      <c r="ILL53" s="381"/>
      <c r="ILM53" s="381"/>
      <c r="ILN53" s="381"/>
      <c r="ILO53" s="381"/>
      <c r="ILP53" s="381"/>
      <c r="ILQ53" s="381"/>
      <c r="ILR53" s="381"/>
      <c r="ILS53" s="381"/>
      <c r="ILT53" s="381"/>
      <c r="ILU53" s="381"/>
      <c r="ILV53" s="381"/>
      <c r="ILW53" s="381"/>
      <c r="ILX53" s="381"/>
      <c r="ILY53" s="381"/>
      <c r="ILZ53" s="381"/>
      <c r="IMA53" s="381"/>
      <c r="IMB53" s="381"/>
      <c r="IMC53" s="381"/>
      <c r="IMD53" s="381"/>
      <c r="IME53" s="381"/>
      <c r="IMF53" s="381"/>
      <c r="IMG53" s="381"/>
      <c r="IMH53" s="381"/>
      <c r="IMI53" s="381"/>
      <c r="IMJ53" s="381"/>
      <c r="IMK53" s="381"/>
      <c r="IML53" s="381"/>
      <c r="IMM53" s="381"/>
      <c r="IMN53" s="381"/>
      <c r="IMO53" s="381"/>
      <c r="IMP53" s="381"/>
      <c r="IMQ53" s="381"/>
      <c r="IMR53" s="381"/>
      <c r="IMS53" s="381"/>
      <c r="IMT53" s="381"/>
      <c r="IMU53" s="381"/>
      <c r="IMV53" s="381"/>
      <c r="IMW53" s="381"/>
      <c r="IMX53" s="381"/>
      <c r="IMY53" s="381"/>
      <c r="IMZ53" s="381"/>
      <c r="INA53" s="381"/>
      <c r="INB53" s="381"/>
      <c r="INC53" s="381"/>
      <c r="IND53" s="381"/>
      <c r="INE53" s="381"/>
      <c r="INF53" s="381"/>
      <c r="ING53" s="381"/>
      <c r="INH53" s="381"/>
      <c r="INI53" s="381"/>
      <c r="INJ53" s="381"/>
      <c r="INK53" s="381"/>
      <c r="INL53" s="381"/>
      <c r="INM53" s="381"/>
      <c r="INN53" s="381"/>
      <c r="INO53" s="381"/>
      <c r="INP53" s="381"/>
      <c r="INQ53" s="381"/>
      <c r="INR53" s="381"/>
      <c r="INS53" s="381"/>
      <c r="INT53" s="381"/>
      <c r="INU53" s="381"/>
      <c r="INV53" s="381"/>
      <c r="INW53" s="381"/>
      <c r="INX53" s="381"/>
      <c r="INY53" s="381"/>
      <c r="INZ53" s="381"/>
      <c r="IOA53" s="381"/>
      <c r="IOB53" s="381"/>
      <c r="IOC53" s="381"/>
      <c r="IOD53" s="381"/>
      <c r="IOE53" s="381"/>
      <c r="IOF53" s="381"/>
      <c r="IOG53" s="381"/>
      <c r="IOH53" s="381"/>
      <c r="IOI53" s="381"/>
      <c r="IOJ53" s="381"/>
      <c r="IOK53" s="381"/>
      <c r="IOL53" s="381"/>
      <c r="IOM53" s="381"/>
      <c r="ION53" s="381"/>
      <c r="IOO53" s="381"/>
      <c r="IOP53" s="381"/>
      <c r="IOQ53" s="381"/>
      <c r="IOR53" s="381"/>
      <c r="IOS53" s="381"/>
      <c r="IOT53" s="381"/>
      <c r="IOU53" s="381"/>
      <c r="IOV53" s="381"/>
      <c r="IOW53" s="381"/>
      <c r="IOX53" s="381"/>
      <c r="IOY53" s="381"/>
      <c r="IOZ53" s="381"/>
      <c r="IPA53" s="381"/>
      <c r="IPB53" s="381"/>
      <c r="IPC53" s="381"/>
      <c r="IPD53" s="381"/>
      <c r="IPE53" s="381"/>
      <c r="IPF53" s="381"/>
      <c r="IPG53" s="381"/>
      <c r="IPH53" s="381"/>
      <c r="IPI53" s="381"/>
      <c r="IPJ53" s="381"/>
      <c r="IPK53" s="381"/>
      <c r="IPL53" s="381"/>
      <c r="IPM53" s="381"/>
      <c r="IPN53" s="381"/>
      <c r="IPO53" s="381"/>
      <c r="IPP53" s="381"/>
      <c r="IPQ53" s="381"/>
      <c r="IPR53" s="381"/>
      <c r="IPS53" s="381"/>
      <c r="IPT53" s="381"/>
      <c r="IPU53" s="381"/>
      <c r="IPV53" s="381"/>
      <c r="IPW53" s="381"/>
      <c r="IPX53" s="381"/>
      <c r="IPY53" s="381"/>
      <c r="IPZ53" s="381"/>
      <c r="IQA53" s="381"/>
      <c r="IQB53" s="381"/>
      <c r="IQC53" s="381"/>
      <c r="IQD53" s="381"/>
      <c r="IQE53" s="381"/>
      <c r="IQF53" s="381"/>
      <c r="IQG53" s="381"/>
      <c r="IQH53" s="381"/>
      <c r="IQI53" s="381"/>
      <c r="IQJ53" s="381"/>
      <c r="IQK53" s="381"/>
      <c r="IQL53" s="381"/>
      <c r="IQM53" s="381"/>
      <c r="IQN53" s="381"/>
      <c r="IQO53" s="381"/>
      <c r="IQP53" s="381"/>
      <c r="IQQ53" s="381"/>
      <c r="IQR53" s="381"/>
      <c r="IQS53" s="381"/>
      <c r="IQT53" s="381"/>
      <c r="IQU53" s="381"/>
      <c r="IQV53" s="381"/>
      <c r="IQW53" s="381"/>
      <c r="IQX53" s="381"/>
      <c r="IQY53" s="381"/>
      <c r="IQZ53" s="381"/>
      <c r="IRA53" s="381"/>
      <c r="IRB53" s="381"/>
      <c r="IRC53" s="381"/>
      <c r="IRD53" s="381"/>
      <c r="IRE53" s="381"/>
      <c r="IRF53" s="381"/>
      <c r="IRG53" s="381"/>
      <c r="IRH53" s="381"/>
      <c r="IRI53" s="381"/>
      <c r="IRJ53" s="381"/>
      <c r="IRK53" s="381"/>
      <c r="IRL53" s="381"/>
      <c r="IRM53" s="381"/>
      <c r="IRN53" s="381"/>
      <c r="IRO53" s="381"/>
      <c r="IRP53" s="381"/>
      <c r="IRQ53" s="381"/>
      <c r="IRR53" s="381"/>
      <c r="IRS53" s="381"/>
      <c r="IRT53" s="381"/>
      <c r="IRU53" s="381"/>
      <c r="IRV53" s="381"/>
      <c r="IRW53" s="381"/>
      <c r="IRX53" s="381"/>
      <c r="IRY53" s="381"/>
      <c r="IRZ53" s="381"/>
      <c r="ISA53" s="381"/>
      <c r="ISB53" s="381"/>
      <c r="ISC53" s="381"/>
      <c r="ISD53" s="381"/>
      <c r="ISE53" s="381"/>
      <c r="ISF53" s="381"/>
      <c r="ISG53" s="381"/>
      <c r="ISH53" s="381"/>
      <c r="ISI53" s="381"/>
      <c r="ISJ53" s="381"/>
      <c r="ISK53" s="381"/>
      <c r="ISL53" s="381"/>
      <c r="ISM53" s="381"/>
      <c r="ISN53" s="381"/>
      <c r="ISO53" s="381"/>
      <c r="ISP53" s="381"/>
      <c r="ISQ53" s="381"/>
      <c r="ISR53" s="381"/>
      <c r="ISS53" s="381"/>
      <c r="IST53" s="381"/>
      <c r="ISU53" s="381"/>
      <c r="ISV53" s="381"/>
      <c r="ISW53" s="381"/>
      <c r="ISX53" s="381"/>
      <c r="ISY53" s="381"/>
      <c r="ISZ53" s="381"/>
      <c r="ITA53" s="381"/>
      <c r="ITB53" s="381"/>
      <c r="ITC53" s="381"/>
      <c r="ITD53" s="381"/>
      <c r="ITE53" s="381"/>
      <c r="ITF53" s="381"/>
      <c r="ITG53" s="381"/>
      <c r="ITH53" s="381"/>
      <c r="ITI53" s="381"/>
      <c r="ITJ53" s="381"/>
      <c r="ITK53" s="381"/>
      <c r="ITL53" s="381"/>
      <c r="ITM53" s="381"/>
      <c r="ITN53" s="381"/>
      <c r="ITO53" s="381"/>
      <c r="ITP53" s="381"/>
      <c r="ITQ53" s="381"/>
      <c r="ITR53" s="381"/>
      <c r="ITS53" s="381"/>
      <c r="ITT53" s="381"/>
      <c r="ITU53" s="381"/>
      <c r="ITV53" s="381"/>
      <c r="ITW53" s="381"/>
      <c r="ITX53" s="381"/>
      <c r="ITY53" s="381"/>
      <c r="ITZ53" s="381"/>
      <c r="IUA53" s="381"/>
      <c r="IUB53" s="381"/>
      <c r="IUC53" s="381"/>
      <c r="IUD53" s="381"/>
      <c r="IUE53" s="381"/>
      <c r="IUF53" s="381"/>
      <c r="IUG53" s="381"/>
      <c r="IUH53" s="381"/>
      <c r="IUI53" s="381"/>
      <c r="IUJ53" s="381"/>
      <c r="IUK53" s="381"/>
      <c r="IUL53" s="381"/>
      <c r="IUM53" s="381"/>
      <c r="IUN53" s="381"/>
      <c r="IUO53" s="381"/>
      <c r="IUP53" s="381"/>
      <c r="IUQ53" s="381"/>
      <c r="IUR53" s="381"/>
      <c r="IUS53" s="381"/>
      <c r="IUT53" s="381"/>
      <c r="IUU53" s="381"/>
      <c r="IUV53" s="381"/>
      <c r="IUW53" s="381"/>
      <c r="IUX53" s="381"/>
      <c r="IUY53" s="381"/>
      <c r="IUZ53" s="381"/>
      <c r="IVA53" s="381"/>
      <c r="IVB53" s="381"/>
      <c r="IVC53" s="381"/>
      <c r="IVD53" s="381"/>
      <c r="IVE53" s="381"/>
      <c r="IVF53" s="381"/>
      <c r="IVG53" s="381"/>
      <c r="IVH53" s="381"/>
      <c r="IVI53" s="381"/>
      <c r="IVJ53" s="381"/>
      <c r="IVK53" s="381"/>
      <c r="IVL53" s="381"/>
      <c r="IVM53" s="381"/>
      <c r="IVN53" s="381"/>
      <c r="IVO53" s="381"/>
      <c r="IVP53" s="381"/>
      <c r="IVQ53" s="381"/>
      <c r="IVR53" s="381"/>
      <c r="IVS53" s="381"/>
      <c r="IVT53" s="381"/>
      <c r="IVU53" s="381"/>
      <c r="IVV53" s="381"/>
      <c r="IVW53" s="381"/>
      <c r="IVX53" s="381"/>
      <c r="IVY53" s="381"/>
      <c r="IVZ53" s="381"/>
      <c r="IWA53" s="381"/>
      <c r="IWB53" s="381"/>
      <c r="IWC53" s="381"/>
      <c r="IWD53" s="381"/>
      <c r="IWE53" s="381"/>
      <c r="IWF53" s="381"/>
      <c r="IWG53" s="381"/>
      <c r="IWH53" s="381"/>
      <c r="IWI53" s="381"/>
      <c r="IWJ53" s="381"/>
      <c r="IWK53" s="381"/>
      <c r="IWL53" s="381"/>
      <c r="IWM53" s="381"/>
      <c r="IWN53" s="381"/>
      <c r="IWO53" s="381"/>
      <c r="IWP53" s="381"/>
      <c r="IWQ53" s="381"/>
      <c r="IWR53" s="381"/>
      <c r="IWS53" s="381"/>
      <c r="IWT53" s="381"/>
      <c r="IWU53" s="381"/>
      <c r="IWV53" s="381"/>
      <c r="IWW53" s="381"/>
      <c r="IWX53" s="381"/>
      <c r="IWY53" s="381"/>
      <c r="IWZ53" s="381"/>
      <c r="IXA53" s="381"/>
      <c r="IXB53" s="381"/>
      <c r="IXC53" s="381"/>
      <c r="IXD53" s="381"/>
      <c r="IXE53" s="381"/>
      <c r="IXF53" s="381"/>
      <c r="IXG53" s="381"/>
      <c r="IXH53" s="381"/>
      <c r="IXI53" s="381"/>
      <c r="IXJ53" s="381"/>
      <c r="IXK53" s="381"/>
      <c r="IXL53" s="381"/>
      <c r="IXM53" s="381"/>
      <c r="IXN53" s="381"/>
      <c r="IXO53" s="381"/>
      <c r="IXP53" s="381"/>
      <c r="IXQ53" s="381"/>
      <c r="IXR53" s="381"/>
      <c r="IXS53" s="381"/>
      <c r="IXT53" s="381"/>
      <c r="IXU53" s="381"/>
      <c r="IXV53" s="381"/>
      <c r="IXW53" s="381"/>
      <c r="IXX53" s="381"/>
      <c r="IXY53" s="381"/>
      <c r="IXZ53" s="381"/>
      <c r="IYA53" s="381"/>
      <c r="IYB53" s="381"/>
      <c r="IYC53" s="381"/>
      <c r="IYD53" s="381"/>
      <c r="IYE53" s="381"/>
      <c r="IYF53" s="381"/>
      <c r="IYG53" s="381"/>
      <c r="IYH53" s="381"/>
      <c r="IYI53" s="381"/>
      <c r="IYJ53" s="381"/>
      <c r="IYK53" s="381"/>
      <c r="IYL53" s="381"/>
      <c r="IYM53" s="381"/>
      <c r="IYN53" s="381"/>
      <c r="IYO53" s="381"/>
      <c r="IYP53" s="381"/>
      <c r="IYQ53" s="381"/>
      <c r="IYR53" s="381"/>
      <c r="IYS53" s="381"/>
      <c r="IYT53" s="381"/>
      <c r="IYU53" s="381"/>
      <c r="IYV53" s="381"/>
      <c r="IYW53" s="381"/>
      <c r="IYX53" s="381"/>
      <c r="IYY53" s="381"/>
      <c r="IYZ53" s="381"/>
      <c r="IZA53" s="381"/>
      <c r="IZB53" s="381"/>
      <c r="IZC53" s="381"/>
      <c r="IZD53" s="381"/>
      <c r="IZE53" s="381"/>
      <c r="IZF53" s="381"/>
      <c r="IZG53" s="381"/>
      <c r="IZH53" s="381"/>
      <c r="IZI53" s="381"/>
      <c r="IZJ53" s="381"/>
      <c r="IZK53" s="381"/>
      <c r="IZL53" s="381"/>
      <c r="IZM53" s="381"/>
      <c r="IZN53" s="381"/>
      <c r="IZO53" s="381"/>
      <c r="IZP53" s="381"/>
      <c r="IZQ53" s="381"/>
      <c r="IZR53" s="381"/>
      <c r="IZS53" s="381"/>
      <c r="IZT53" s="381"/>
      <c r="IZU53" s="381"/>
      <c r="IZV53" s="381"/>
      <c r="IZW53" s="381"/>
      <c r="IZX53" s="381"/>
      <c r="IZY53" s="381"/>
      <c r="IZZ53" s="381"/>
      <c r="JAA53" s="381"/>
      <c r="JAB53" s="381"/>
      <c r="JAC53" s="381"/>
      <c r="JAD53" s="381"/>
      <c r="JAE53" s="381"/>
      <c r="JAF53" s="381"/>
      <c r="JAG53" s="381"/>
      <c r="JAH53" s="381"/>
      <c r="JAI53" s="381"/>
      <c r="JAJ53" s="381"/>
      <c r="JAK53" s="381"/>
      <c r="JAL53" s="381"/>
      <c r="JAM53" s="381"/>
      <c r="JAN53" s="381"/>
      <c r="JAO53" s="381"/>
      <c r="JAP53" s="381"/>
      <c r="JAQ53" s="381"/>
      <c r="JAR53" s="381"/>
      <c r="JAS53" s="381"/>
      <c r="JAT53" s="381"/>
      <c r="JAU53" s="381"/>
      <c r="JAV53" s="381"/>
      <c r="JAW53" s="381"/>
      <c r="JAX53" s="381"/>
      <c r="JAY53" s="381"/>
      <c r="JAZ53" s="381"/>
      <c r="JBA53" s="381"/>
      <c r="JBB53" s="381"/>
      <c r="JBC53" s="381"/>
      <c r="JBD53" s="381"/>
      <c r="JBE53" s="381"/>
      <c r="JBF53" s="381"/>
      <c r="JBG53" s="381"/>
      <c r="JBH53" s="381"/>
      <c r="JBI53" s="381"/>
      <c r="JBJ53" s="381"/>
      <c r="JBK53" s="381"/>
      <c r="JBL53" s="381"/>
      <c r="JBM53" s="381"/>
      <c r="JBN53" s="381"/>
      <c r="JBO53" s="381"/>
      <c r="JBP53" s="381"/>
      <c r="JBQ53" s="381"/>
      <c r="JBR53" s="381"/>
      <c r="JBS53" s="381"/>
      <c r="JBT53" s="381"/>
      <c r="JBU53" s="381"/>
      <c r="JBV53" s="381"/>
      <c r="JBW53" s="381"/>
      <c r="JBX53" s="381"/>
      <c r="JBY53" s="381"/>
      <c r="JBZ53" s="381"/>
      <c r="JCA53" s="381"/>
      <c r="JCB53" s="381"/>
      <c r="JCC53" s="381"/>
      <c r="JCD53" s="381"/>
      <c r="JCE53" s="381"/>
      <c r="JCF53" s="381"/>
      <c r="JCG53" s="381"/>
      <c r="JCH53" s="381"/>
      <c r="JCI53" s="381"/>
      <c r="JCJ53" s="381"/>
      <c r="JCK53" s="381"/>
      <c r="JCL53" s="381"/>
      <c r="JCM53" s="381"/>
      <c r="JCN53" s="381"/>
      <c r="JCO53" s="381"/>
      <c r="JCP53" s="381"/>
      <c r="JCQ53" s="381"/>
      <c r="JCR53" s="381"/>
      <c r="JCS53" s="381"/>
      <c r="JCT53" s="381"/>
      <c r="JCU53" s="381"/>
      <c r="JCV53" s="381"/>
      <c r="JCW53" s="381"/>
      <c r="JCX53" s="381"/>
      <c r="JCY53" s="381"/>
      <c r="JCZ53" s="381"/>
      <c r="JDA53" s="381"/>
      <c r="JDB53" s="381"/>
      <c r="JDC53" s="381"/>
      <c r="JDD53" s="381"/>
      <c r="JDE53" s="381"/>
      <c r="JDF53" s="381"/>
      <c r="JDG53" s="381"/>
      <c r="JDH53" s="381"/>
      <c r="JDI53" s="381"/>
      <c r="JDJ53" s="381"/>
      <c r="JDK53" s="381"/>
      <c r="JDL53" s="381"/>
      <c r="JDM53" s="381"/>
      <c r="JDN53" s="381"/>
      <c r="JDO53" s="381"/>
      <c r="JDP53" s="381"/>
      <c r="JDQ53" s="381"/>
      <c r="JDR53" s="381"/>
      <c r="JDS53" s="381"/>
      <c r="JDT53" s="381"/>
      <c r="JDU53" s="381"/>
      <c r="JDV53" s="381"/>
      <c r="JDW53" s="381"/>
      <c r="JDX53" s="381"/>
      <c r="JDY53" s="381"/>
      <c r="JDZ53" s="381"/>
      <c r="JEA53" s="381"/>
      <c r="JEB53" s="381"/>
      <c r="JEC53" s="381"/>
      <c r="JED53" s="381"/>
      <c r="JEE53" s="381"/>
      <c r="JEF53" s="381"/>
      <c r="JEG53" s="381"/>
      <c r="JEH53" s="381"/>
      <c r="JEI53" s="381"/>
      <c r="JEJ53" s="381"/>
      <c r="JEK53" s="381"/>
      <c r="JEL53" s="381"/>
      <c r="JEM53" s="381"/>
      <c r="JEN53" s="381"/>
      <c r="JEO53" s="381"/>
      <c r="JEP53" s="381"/>
      <c r="JEQ53" s="381"/>
      <c r="JER53" s="381"/>
      <c r="JES53" s="381"/>
      <c r="JET53" s="381"/>
      <c r="JEU53" s="381"/>
      <c r="JEV53" s="381"/>
      <c r="JEW53" s="381"/>
      <c r="JEX53" s="381"/>
      <c r="JEY53" s="381"/>
      <c r="JEZ53" s="381"/>
      <c r="JFA53" s="381"/>
      <c r="JFB53" s="381"/>
      <c r="JFC53" s="381"/>
      <c r="JFD53" s="381"/>
      <c r="JFE53" s="381"/>
      <c r="JFF53" s="381"/>
      <c r="JFG53" s="381"/>
      <c r="JFH53" s="381"/>
      <c r="JFI53" s="381"/>
      <c r="JFJ53" s="381"/>
      <c r="JFK53" s="381"/>
      <c r="JFL53" s="381"/>
      <c r="JFM53" s="381"/>
      <c r="JFN53" s="381"/>
      <c r="JFO53" s="381"/>
      <c r="JFP53" s="381"/>
      <c r="JFQ53" s="381"/>
      <c r="JFR53" s="381"/>
      <c r="JFS53" s="381"/>
      <c r="JFT53" s="381"/>
      <c r="JFU53" s="381"/>
      <c r="JFV53" s="381"/>
      <c r="JFW53" s="381"/>
      <c r="JFX53" s="381"/>
      <c r="JFY53" s="381"/>
      <c r="JFZ53" s="381"/>
      <c r="JGA53" s="381"/>
      <c r="JGB53" s="381"/>
      <c r="JGC53" s="381"/>
      <c r="JGD53" s="381"/>
      <c r="JGE53" s="381"/>
      <c r="JGF53" s="381"/>
      <c r="JGG53" s="381"/>
      <c r="JGH53" s="381"/>
      <c r="JGI53" s="381"/>
      <c r="JGJ53" s="381"/>
      <c r="JGK53" s="381"/>
      <c r="JGL53" s="381"/>
      <c r="JGM53" s="381"/>
      <c r="JGN53" s="381"/>
      <c r="JGO53" s="381"/>
      <c r="JGP53" s="381"/>
      <c r="JGQ53" s="381"/>
      <c r="JGR53" s="381"/>
      <c r="JGS53" s="381"/>
      <c r="JGT53" s="381"/>
      <c r="JGU53" s="381"/>
      <c r="JGV53" s="381"/>
      <c r="JGW53" s="381"/>
      <c r="JGX53" s="381"/>
      <c r="JGY53" s="381"/>
      <c r="JGZ53" s="381"/>
      <c r="JHA53" s="381"/>
      <c r="JHB53" s="381"/>
      <c r="JHC53" s="381"/>
      <c r="JHD53" s="381"/>
      <c r="JHE53" s="381"/>
      <c r="JHF53" s="381"/>
      <c r="JHG53" s="381"/>
      <c r="JHH53" s="381"/>
      <c r="JHI53" s="381"/>
      <c r="JHJ53" s="381"/>
      <c r="JHK53" s="381"/>
      <c r="JHL53" s="381"/>
      <c r="JHM53" s="381"/>
      <c r="JHN53" s="381"/>
      <c r="JHO53" s="381"/>
      <c r="JHP53" s="381"/>
      <c r="JHQ53" s="381"/>
      <c r="JHR53" s="381"/>
      <c r="JHS53" s="381"/>
      <c r="JHT53" s="381"/>
      <c r="JHU53" s="381"/>
      <c r="JHV53" s="381"/>
      <c r="JHW53" s="381"/>
      <c r="JHX53" s="381"/>
      <c r="JHY53" s="381"/>
      <c r="JHZ53" s="381"/>
      <c r="JIA53" s="381"/>
      <c r="JIB53" s="381"/>
      <c r="JIC53" s="381"/>
      <c r="JID53" s="381"/>
      <c r="JIE53" s="381"/>
      <c r="JIF53" s="381"/>
      <c r="JIG53" s="381"/>
      <c r="JIH53" s="381"/>
      <c r="JII53" s="381"/>
      <c r="JIJ53" s="381"/>
      <c r="JIK53" s="381"/>
      <c r="JIL53" s="381"/>
      <c r="JIM53" s="381"/>
      <c r="JIN53" s="381"/>
      <c r="JIO53" s="381"/>
      <c r="JIP53" s="381"/>
      <c r="JIQ53" s="381"/>
      <c r="JIR53" s="381"/>
      <c r="JIS53" s="381"/>
      <c r="JIT53" s="381"/>
      <c r="JIU53" s="381"/>
      <c r="JIV53" s="381"/>
      <c r="JIW53" s="381"/>
      <c r="JIX53" s="381"/>
      <c r="JIY53" s="381"/>
      <c r="JIZ53" s="381"/>
      <c r="JJA53" s="381"/>
      <c r="JJB53" s="381"/>
      <c r="JJC53" s="381"/>
      <c r="JJD53" s="381"/>
      <c r="JJE53" s="381"/>
      <c r="JJF53" s="381"/>
      <c r="JJG53" s="381"/>
      <c r="JJH53" s="381"/>
      <c r="JJI53" s="381"/>
      <c r="JJJ53" s="381"/>
      <c r="JJK53" s="381"/>
      <c r="JJL53" s="381"/>
      <c r="JJM53" s="381"/>
      <c r="JJN53" s="381"/>
      <c r="JJO53" s="381"/>
      <c r="JJP53" s="381"/>
      <c r="JJQ53" s="381"/>
      <c r="JJR53" s="381"/>
      <c r="JJS53" s="381"/>
      <c r="JJT53" s="381"/>
      <c r="JJU53" s="381"/>
      <c r="JJV53" s="381"/>
      <c r="JJW53" s="381"/>
      <c r="JJX53" s="381"/>
      <c r="JJY53" s="381"/>
      <c r="JJZ53" s="381"/>
      <c r="JKA53" s="381"/>
      <c r="JKB53" s="381"/>
      <c r="JKC53" s="381"/>
      <c r="JKD53" s="381"/>
      <c r="JKE53" s="381"/>
      <c r="JKF53" s="381"/>
      <c r="JKG53" s="381"/>
      <c r="JKH53" s="381"/>
      <c r="JKI53" s="381"/>
      <c r="JKJ53" s="381"/>
      <c r="JKK53" s="381"/>
      <c r="JKL53" s="381"/>
      <c r="JKM53" s="381"/>
      <c r="JKN53" s="381"/>
      <c r="JKO53" s="381"/>
      <c r="JKP53" s="381"/>
      <c r="JKQ53" s="381"/>
      <c r="JKR53" s="381"/>
      <c r="JKS53" s="381"/>
      <c r="JKT53" s="381"/>
      <c r="JKU53" s="381"/>
      <c r="JKV53" s="381"/>
      <c r="JKW53" s="381"/>
      <c r="JKX53" s="381"/>
      <c r="JKY53" s="381"/>
      <c r="JKZ53" s="381"/>
      <c r="JLA53" s="381"/>
      <c r="JLB53" s="381"/>
      <c r="JLC53" s="381"/>
      <c r="JLD53" s="381"/>
      <c r="JLE53" s="381"/>
      <c r="JLF53" s="381"/>
      <c r="JLG53" s="381"/>
      <c r="JLH53" s="381"/>
      <c r="JLI53" s="381"/>
      <c r="JLJ53" s="381"/>
      <c r="JLK53" s="381"/>
      <c r="JLL53" s="381"/>
      <c r="JLM53" s="381"/>
      <c r="JLN53" s="381"/>
      <c r="JLO53" s="381"/>
      <c r="JLP53" s="381"/>
      <c r="JLQ53" s="381"/>
      <c r="JLR53" s="381"/>
      <c r="JLS53" s="381"/>
      <c r="JLT53" s="381"/>
      <c r="JLU53" s="381"/>
      <c r="JLV53" s="381"/>
      <c r="JLW53" s="381"/>
      <c r="JLX53" s="381"/>
      <c r="JLY53" s="381"/>
      <c r="JLZ53" s="381"/>
      <c r="JMA53" s="381"/>
      <c r="JMB53" s="381"/>
      <c r="JMC53" s="381"/>
      <c r="JMD53" s="381"/>
      <c r="JME53" s="381"/>
      <c r="JMF53" s="381"/>
      <c r="JMG53" s="381"/>
      <c r="JMH53" s="381"/>
      <c r="JMI53" s="381"/>
      <c r="JMJ53" s="381"/>
      <c r="JMK53" s="381"/>
      <c r="JML53" s="381"/>
      <c r="JMM53" s="381"/>
      <c r="JMN53" s="381"/>
      <c r="JMO53" s="381"/>
      <c r="JMP53" s="381"/>
      <c r="JMQ53" s="381"/>
      <c r="JMR53" s="381"/>
      <c r="JMS53" s="381"/>
      <c r="JMT53" s="381"/>
      <c r="JMU53" s="381"/>
      <c r="JMV53" s="381"/>
      <c r="JMW53" s="381"/>
      <c r="JMX53" s="381"/>
      <c r="JMY53" s="381"/>
      <c r="JMZ53" s="381"/>
      <c r="JNA53" s="381"/>
      <c r="JNB53" s="381"/>
      <c r="JNC53" s="381"/>
      <c r="JND53" s="381"/>
      <c r="JNE53" s="381"/>
      <c r="JNF53" s="381"/>
      <c r="JNG53" s="381"/>
      <c r="JNH53" s="381"/>
      <c r="JNI53" s="381"/>
      <c r="JNJ53" s="381"/>
      <c r="JNK53" s="381"/>
      <c r="JNL53" s="381"/>
      <c r="JNM53" s="381"/>
      <c r="JNN53" s="381"/>
      <c r="JNO53" s="381"/>
      <c r="JNP53" s="381"/>
      <c r="JNQ53" s="381"/>
      <c r="JNR53" s="381"/>
      <c r="JNS53" s="381"/>
      <c r="JNT53" s="381"/>
      <c r="JNU53" s="381"/>
      <c r="JNV53" s="381"/>
      <c r="JNW53" s="381"/>
      <c r="JNX53" s="381"/>
      <c r="JNY53" s="381"/>
      <c r="JNZ53" s="381"/>
      <c r="JOA53" s="381"/>
      <c r="JOB53" s="381"/>
      <c r="JOC53" s="381"/>
      <c r="JOD53" s="381"/>
      <c r="JOE53" s="381"/>
      <c r="JOF53" s="381"/>
      <c r="JOG53" s="381"/>
      <c r="JOH53" s="381"/>
      <c r="JOI53" s="381"/>
      <c r="JOJ53" s="381"/>
      <c r="JOK53" s="381"/>
      <c r="JOL53" s="381"/>
      <c r="JOM53" s="381"/>
      <c r="JON53" s="381"/>
      <c r="JOO53" s="381"/>
      <c r="JOP53" s="381"/>
      <c r="JOQ53" s="381"/>
      <c r="JOR53" s="381"/>
      <c r="JOS53" s="381"/>
      <c r="JOT53" s="381"/>
      <c r="JOU53" s="381"/>
      <c r="JOV53" s="381"/>
      <c r="JOW53" s="381"/>
      <c r="JOX53" s="381"/>
      <c r="JOY53" s="381"/>
      <c r="JOZ53" s="381"/>
      <c r="JPA53" s="381"/>
      <c r="JPB53" s="381"/>
      <c r="JPC53" s="381"/>
      <c r="JPD53" s="381"/>
      <c r="JPE53" s="381"/>
      <c r="JPF53" s="381"/>
      <c r="JPG53" s="381"/>
      <c r="JPH53" s="381"/>
      <c r="JPI53" s="381"/>
      <c r="JPJ53" s="381"/>
      <c r="JPK53" s="381"/>
      <c r="JPL53" s="381"/>
      <c r="JPM53" s="381"/>
      <c r="JPN53" s="381"/>
      <c r="JPO53" s="381"/>
      <c r="JPP53" s="381"/>
      <c r="JPQ53" s="381"/>
      <c r="JPR53" s="381"/>
      <c r="JPS53" s="381"/>
      <c r="JPT53" s="381"/>
      <c r="JPU53" s="381"/>
      <c r="JPV53" s="381"/>
      <c r="JPW53" s="381"/>
      <c r="JPX53" s="381"/>
      <c r="JPY53" s="381"/>
      <c r="JPZ53" s="381"/>
      <c r="JQA53" s="381"/>
      <c r="JQB53" s="381"/>
      <c r="JQC53" s="381"/>
      <c r="JQD53" s="381"/>
      <c r="JQE53" s="381"/>
      <c r="JQF53" s="381"/>
      <c r="JQG53" s="381"/>
      <c r="JQH53" s="381"/>
      <c r="JQI53" s="381"/>
      <c r="JQJ53" s="381"/>
      <c r="JQK53" s="381"/>
      <c r="JQL53" s="381"/>
      <c r="JQM53" s="381"/>
      <c r="JQN53" s="381"/>
      <c r="JQO53" s="381"/>
      <c r="JQP53" s="381"/>
      <c r="JQQ53" s="381"/>
      <c r="JQR53" s="381"/>
      <c r="JQS53" s="381"/>
      <c r="JQT53" s="381"/>
      <c r="JQU53" s="381"/>
      <c r="JQV53" s="381"/>
      <c r="JQW53" s="381"/>
      <c r="JQX53" s="381"/>
      <c r="JQY53" s="381"/>
      <c r="JQZ53" s="381"/>
      <c r="JRA53" s="381"/>
      <c r="JRB53" s="381"/>
      <c r="JRC53" s="381"/>
      <c r="JRD53" s="381"/>
      <c r="JRE53" s="381"/>
      <c r="JRF53" s="381"/>
      <c r="JRG53" s="381"/>
      <c r="JRH53" s="381"/>
      <c r="JRI53" s="381"/>
      <c r="JRJ53" s="381"/>
      <c r="JRK53" s="381"/>
      <c r="JRL53" s="381"/>
      <c r="JRM53" s="381"/>
      <c r="JRN53" s="381"/>
      <c r="JRO53" s="381"/>
      <c r="JRP53" s="381"/>
      <c r="JRQ53" s="381"/>
      <c r="JRR53" s="381"/>
      <c r="JRS53" s="381"/>
      <c r="JRT53" s="381"/>
      <c r="JRU53" s="381"/>
      <c r="JRV53" s="381"/>
      <c r="JRW53" s="381"/>
      <c r="JRX53" s="381"/>
      <c r="JRY53" s="381"/>
      <c r="JRZ53" s="381"/>
      <c r="JSA53" s="381"/>
      <c r="JSB53" s="381"/>
      <c r="JSC53" s="381"/>
      <c r="JSD53" s="381"/>
      <c r="JSE53" s="381"/>
      <c r="JSF53" s="381"/>
      <c r="JSG53" s="381"/>
      <c r="JSH53" s="381"/>
      <c r="JSI53" s="381"/>
      <c r="JSJ53" s="381"/>
      <c r="JSK53" s="381"/>
      <c r="JSL53" s="381"/>
      <c r="JSM53" s="381"/>
      <c r="JSN53" s="381"/>
      <c r="JSO53" s="381"/>
      <c r="JSP53" s="381"/>
      <c r="JSQ53" s="381"/>
      <c r="JSR53" s="381"/>
      <c r="JSS53" s="381"/>
      <c r="JST53" s="381"/>
      <c r="JSU53" s="381"/>
      <c r="JSV53" s="381"/>
      <c r="JSW53" s="381"/>
      <c r="JSX53" s="381"/>
      <c r="JSY53" s="381"/>
      <c r="JSZ53" s="381"/>
      <c r="JTA53" s="381"/>
      <c r="JTB53" s="381"/>
      <c r="JTC53" s="381"/>
      <c r="JTD53" s="381"/>
      <c r="JTE53" s="381"/>
      <c r="JTF53" s="381"/>
      <c r="JTG53" s="381"/>
      <c r="JTH53" s="381"/>
      <c r="JTI53" s="381"/>
      <c r="JTJ53" s="381"/>
      <c r="JTK53" s="381"/>
      <c r="JTL53" s="381"/>
      <c r="JTM53" s="381"/>
      <c r="JTN53" s="381"/>
      <c r="JTO53" s="381"/>
      <c r="JTP53" s="381"/>
      <c r="JTQ53" s="381"/>
      <c r="JTR53" s="381"/>
      <c r="JTS53" s="381"/>
      <c r="JTT53" s="381"/>
      <c r="JTU53" s="381"/>
      <c r="JTV53" s="381"/>
      <c r="JTW53" s="381"/>
      <c r="JTX53" s="381"/>
      <c r="JTY53" s="381"/>
      <c r="JTZ53" s="381"/>
      <c r="JUA53" s="381"/>
      <c r="JUB53" s="381"/>
      <c r="JUC53" s="381"/>
      <c r="JUD53" s="381"/>
      <c r="JUE53" s="381"/>
      <c r="JUF53" s="381"/>
      <c r="JUG53" s="381"/>
      <c r="JUH53" s="381"/>
      <c r="JUI53" s="381"/>
      <c r="JUJ53" s="381"/>
      <c r="JUK53" s="381"/>
      <c r="JUL53" s="381"/>
      <c r="JUM53" s="381"/>
      <c r="JUN53" s="381"/>
      <c r="JUO53" s="381"/>
      <c r="JUP53" s="381"/>
      <c r="JUQ53" s="381"/>
      <c r="JUR53" s="381"/>
      <c r="JUS53" s="381"/>
      <c r="JUT53" s="381"/>
      <c r="JUU53" s="381"/>
      <c r="JUV53" s="381"/>
      <c r="JUW53" s="381"/>
      <c r="JUX53" s="381"/>
      <c r="JUY53" s="381"/>
      <c r="JUZ53" s="381"/>
      <c r="JVA53" s="381"/>
      <c r="JVB53" s="381"/>
      <c r="JVC53" s="381"/>
      <c r="JVD53" s="381"/>
      <c r="JVE53" s="381"/>
      <c r="JVF53" s="381"/>
      <c r="JVG53" s="381"/>
      <c r="JVH53" s="381"/>
      <c r="JVI53" s="381"/>
      <c r="JVJ53" s="381"/>
      <c r="JVK53" s="381"/>
      <c r="JVL53" s="381"/>
      <c r="JVM53" s="381"/>
      <c r="JVN53" s="381"/>
      <c r="JVO53" s="381"/>
      <c r="JVP53" s="381"/>
      <c r="JVQ53" s="381"/>
      <c r="JVR53" s="381"/>
      <c r="JVS53" s="381"/>
      <c r="JVT53" s="381"/>
      <c r="JVU53" s="381"/>
      <c r="JVV53" s="381"/>
      <c r="JVW53" s="381"/>
      <c r="JVX53" s="381"/>
      <c r="JVY53" s="381"/>
      <c r="JVZ53" s="381"/>
      <c r="JWA53" s="381"/>
      <c r="JWB53" s="381"/>
      <c r="JWC53" s="381"/>
      <c r="JWD53" s="381"/>
      <c r="JWE53" s="381"/>
      <c r="JWF53" s="381"/>
      <c r="JWG53" s="381"/>
      <c r="JWH53" s="381"/>
      <c r="JWI53" s="381"/>
      <c r="JWJ53" s="381"/>
      <c r="JWK53" s="381"/>
      <c r="JWL53" s="381"/>
      <c r="JWM53" s="381"/>
      <c r="JWN53" s="381"/>
      <c r="JWO53" s="381"/>
      <c r="JWP53" s="381"/>
      <c r="JWQ53" s="381"/>
      <c r="JWR53" s="381"/>
      <c r="JWS53" s="381"/>
      <c r="JWT53" s="381"/>
      <c r="JWU53" s="381"/>
      <c r="JWV53" s="381"/>
      <c r="JWW53" s="381"/>
      <c r="JWX53" s="381"/>
      <c r="JWY53" s="381"/>
      <c r="JWZ53" s="381"/>
      <c r="JXA53" s="381"/>
      <c r="JXB53" s="381"/>
      <c r="JXC53" s="381"/>
      <c r="JXD53" s="381"/>
      <c r="JXE53" s="381"/>
      <c r="JXF53" s="381"/>
      <c r="JXG53" s="381"/>
      <c r="JXH53" s="381"/>
      <c r="JXI53" s="381"/>
      <c r="JXJ53" s="381"/>
      <c r="JXK53" s="381"/>
      <c r="JXL53" s="381"/>
      <c r="JXM53" s="381"/>
      <c r="JXN53" s="381"/>
      <c r="JXO53" s="381"/>
      <c r="JXP53" s="381"/>
      <c r="JXQ53" s="381"/>
      <c r="JXR53" s="381"/>
      <c r="JXS53" s="381"/>
      <c r="JXT53" s="381"/>
      <c r="JXU53" s="381"/>
      <c r="JXV53" s="381"/>
      <c r="JXW53" s="381"/>
      <c r="JXX53" s="381"/>
      <c r="JXY53" s="381"/>
      <c r="JXZ53" s="381"/>
      <c r="JYA53" s="381"/>
      <c r="JYB53" s="381"/>
      <c r="JYC53" s="381"/>
      <c r="JYD53" s="381"/>
      <c r="JYE53" s="381"/>
      <c r="JYF53" s="381"/>
      <c r="JYG53" s="381"/>
      <c r="JYH53" s="381"/>
      <c r="JYI53" s="381"/>
      <c r="JYJ53" s="381"/>
      <c r="JYK53" s="381"/>
      <c r="JYL53" s="381"/>
      <c r="JYM53" s="381"/>
      <c r="JYN53" s="381"/>
      <c r="JYO53" s="381"/>
      <c r="JYP53" s="381"/>
      <c r="JYQ53" s="381"/>
      <c r="JYR53" s="381"/>
      <c r="JYS53" s="381"/>
      <c r="JYT53" s="381"/>
      <c r="JYU53" s="381"/>
      <c r="JYV53" s="381"/>
      <c r="JYW53" s="381"/>
      <c r="JYX53" s="381"/>
      <c r="JYY53" s="381"/>
      <c r="JYZ53" s="381"/>
      <c r="JZA53" s="381"/>
      <c r="JZB53" s="381"/>
      <c r="JZC53" s="381"/>
      <c r="JZD53" s="381"/>
      <c r="JZE53" s="381"/>
      <c r="JZF53" s="381"/>
      <c r="JZG53" s="381"/>
      <c r="JZH53" s="381"/>
      <c r="JZI53" s="381"/>
      <c r="JZJ53" s="381"/>
      <c r="JZK53" s="381"/>
      <c r="JZL53" s="381"/>
      <c r="JZM53" s="381"/>
      <c r="JZN53" s="381"/>
      <c r="JZO53" s="381"/>
      <c r="JZP53" s="381"/>
      <c r="JZQ53" s="381"/>
      <c r="JZR53" s="381"/>
      <c r="JZS53" s="381"/>
      <c r="JZT53" s="381"/>
      <c r="JZU53" s="381"/>
      <c r="JZV53" s="381"/>
      <c r="JZW53" s="381"/>
      <c r="JZX53" s="381"/>
      <c r="JZY53" s="381"/>
      <c r="JZZ53" s="381"/>
      <c r="KAA53" s="381"/>
      <c r="KAB53" s="381"/>
      <c r="KAC53" s="381"/>
      <c r="KAD53" s="381"/>
      <c r="KAE53" s="381"/>
      <c r="KAF53" s="381"/>
      <c r="KAG53" s="381"/>
      <c r="KAH53" s="381"/>
      <c r="KAI53" s="381"/>
      <c r="KAJ53" s="381"/>
      <c r="KAK53" s="381"/>
      <c r="KAL53" s="381"/>
      <c r="KAM53" s="381"/>
      <c r="KAN53" s="381"/>
      <c r="KAO53" s="381"/>
      <c r="KAP53" s="381"/>
      <c r="KAQ53" s="381"/>
      <c r="KAR53" s="381"/>
      <c r="KAS53" s="381"/>
      <c r="KAT53" s="381"/>
      <c r="KAU53" s="381"/>
      <c r="KAV53" s="381"/>
      <c r="KAW53" s="381"/>
      <c r="KAX53" s="381"/>
      <c r="KAY53" s="381"/>
      <c r="KAZ53" s="381"/>
      <c r="KBA53" s="381"/>
      <c r="KBB53" s="381"/>
      <c r="KBC53" s="381"/>
      <c r="KBD53" s="381"/>
      <c r="KBE53" s="381"/>
      <c r="KBF53" s="381"/>
      <c r="KBG53" s="381"/>
      <c r="KBH53" s="381"/>
      <c r="KBI53" s="381"/>
      <c r="KBJ53" s="381"/>
      <c r="KBK53" s="381"/>
      <c r="KBL53" s="381"/>
      <c r="KBM53" s="381"/>
      <c r="KBN53" s="381"/>
      <c r="KBO53" s="381"/>
      <c r="KBP53" s="381"/>
      <c r="KBQ53" s="381"/>
      <c r="KBR53" s="381"/>
      <c r="KBS53" s="381"/>
      <c r="KBT53" s="381"/>
      <c r="KBU53" s="381"/>
      <c r="KBV53" s="381"/>
      <c r="KBW53" s="381"/>
      <c r="KBX53" s="381"/>
      <c r="KBY53" s="381"/>
      <c r="KBZ53" s="381"/>
      <c r="KCA53" s="381"/>
      <c r="KCB53" s="381"/>
      <c r="KCC53" s="381"/>
      <c r="KCD53" s="381"/>
      <c r="KCE53" s="381"/>
      <c r="KCF53" s="381"/>
      <c r="KCG53" s="381"/>
      <c r="KCH53" s="381"/>
      <c r="KCI53" s="381"/>
      <c r="KCJ53" s="381"/>
      <c r="KCK53" s="381"/>
      <c r="KCL53" s="381"/>
      <c r="KCM53" s="381"/>
      <c r="KCN53" s="381"/>
      <c r="KCO53" s="381"/>
      <c r="KCP53" s="381"/>
      <c r="KCQ53" s="381"/>
      <c r="KCR53" s="381"/>
      <c r="KCS53" s="381"/>
      <c r="KCT53" s="381"/>
      <c r="KCU53" s="381"/>
      <c r="KCV53" s="381"/>
      <c r="KCW53" s="381"/>
      <c r="KCX53" s="381"/>
      <c r="KCY53" s="381"/>
      <c r="KCZ53" s="381"/>
      <c r="KDA53" s="381"/>
      <c r="KDB53" s="381"/>
      <c r="KDC53" s="381"/>
      <c r="KDD53" s="381"/>
      <c r="KDE53" s="381"/>
      <c r="KDF53" s="381"/>
      <c r="KDG53" s="381"/>
      <c r="KDH53" s="381"/>
      <c r="KDI53" s="381"/>
      <c r="KDJ53" s="381"/>
      <c r="KDK53" s="381"/>
      <c r="KDL53" s="381"/>
      <c r="KDM53" s="381"/>
      <c r="KDN53" s="381"/>
      <c r="KDO53" s="381"/>
      <c r="KDP53" s="381"/>
      <c r="KDQ53" s="381"/>
      <c r="KDR53" s="381"/>
      <c r="KDS53" s="381"/>
      <c r="KDT53" s="381"/>
      <c r="KDU53" s="381"/>
      <c r="KDV53" s="381"/>
      <c r="KDW53" s="381"/>
      <c r="KDX53" s="381"/>
      <c r="KDY53" s="381"/>
      <c r="KDZ53" s="381"/>
      <c r="KEA53" s="381"/>
      <c r="KEB53" s="381"/>
      <c r="KEC53" s="381"/>
      <c r="KED53" s="381"/>
      <c r="KEE53" s="381"/>
      <c r="KEF53" s="381"/>
      <c r="KEG53" s="381"/>
      <c r="KEH53" s="381"/>
      <c r="KEI53" s="381"/>
      <c r="KEJ53" s="381"/>
      <c r="KEK53" s="381"/>
      <c r="KEL53" s="381"/>
      <c r="KEM53" s="381"/>
      <c r="KEN53" s="381"/>
      <c r="KEO53" s="381"/>
      <c r="KEP53" s="381"/>
      <c r="KEQ53" s="381"/>
      <c r="KER53" s="381"/>
      <c r="KES53" s="381"/>
      <c r="KET53" s="381"/>
      <c r="KEU53" s="381"/>
      <c r="KEV53" s="381"/>
      <c r="KEW53" s="381"/>
      <c r="KEX53" s="381"/>
      <c r="KEY53" s="381"/>
      <c r="KEZ53" s="381"/>
      <c r="KFA53" s="381"/>
      <c r="KFB53" s="381"/>
      <c r="KFC53" s="381"/>
      <c r="KFD53" s="381"/>
      <c r="KFE53" s="381"/>
      <c r="KFF53" s="381"/>
      <c r="KFG53" s="381"/>
      <c r="KFH53" s="381"/>
      <c r="KFI53" s="381"/>
      <c r="KFJ53" s="381"/>
      <c r="KFK53" s="381"/>
      <c r="KFL53" s="381"/>
      <c r="KFM53" s="381"/>
      <c r="KFN53" s="381"/>
      <c r="KFO53" s="381"/>
      <c r="KFP53" s="381"/>
      <c r="KFQ53" s="381"/>
      <c r="KFR53" s="381"/>
      <c r="KFS53" s="381"/>
      <c r="KFT53" s="381"/>
      <c r="KFU53" s="381"/>
      <c r="KFV53" s="381"/>
      <c r="KFW53" s="381"/>
      <c r="KFX53" s="381"/>
      <c r="KFY53" s="381"/>
      <c r="KFZ53" s="381"/>
      <c r="KGA53" s="381"/>
      <c r="KGB53" s="381"/>
      <c r="KGC53" s="381"/>
      <c r="KGD53" s="381"/>
      <c r="KGE53" s="381"/>
      <c r="KGF53" s="381"/>
      <c r="KGG53" s="381"/>
      <c r="KGH53" s="381"/>
      <c r="KGI53" s="381"/>
      <c r="KGJ53" s="381"/>
      <c r="KGK53" s="381"/>
      <c r="KGL53" s="381"/>
      <c r="KGM53" s="381"/>
      <c r="KGN53" s="381"/>
      <c r="KGO53" s="381"/>
      <c r="KGP53" s="381"/>
      <c r="KGQ53" s="381"/>
      <c r="KGR53" s="381"/>
      <c r="KGS53" s="381"/>
      <c r="KGT53" s="381"/>
      <c r="KGU53" s="381"/>
      <c r="KGV53" s="381"/>
      <c r="KGW53" s="381"/>
      <c r="KGX53" s="381"/>
      <c r="KGY53" s="381"/>
      <c r="KGZ53" s="381"/>
      <c r="KHA53" s="381"/>
      <c r="KHB53" s="381"/>
      <c r="KHC53" s="381"/>
      <c r="KHD53" s="381"/>
      <c r="KHE53" s="381"/>
      <c r="KHF53" s="381"/>
      <c r="KHG53" s="381"/>
      <c r="KHH53" s="381"/>
      <c r="KHI53" s="381"/>
      <c r="KHJ53" s="381"/>
      <c r="KHK53" s="381"/>
      <c r="KHL53" s="381"/>
      <c r="KHM53" s="381"/>
      <c r="KHN53" s="381"/>
      <c r="KHO53" s="381"/>
      <c r="KHP53" s="381"/>
      <c r="KHQ53" s="381"/>
      <c r="KHR53" s="381"/>
      <c r="KHS53" s="381"/>
      <c r="KHT53" s="381"/>
      <c r="KHU53" s="381"/>
      <c r="KHV53" s="381"/>
      <c r="KHW53" s="381"/>
      <c r="KHX53" s="381"/>
      <c r="KHY53" s="381"/>
      <c r="KHZ53" s="381"/>
      <c r="KIA53" s="381"/>
      <c r="KIB53" s="381"/>
      <c r="KIC53" s="381"/>
      <c r="KID53" s="381"/>
      <c r="KIE53" s="381"/>
      <c r="KIF53" s="381"/>
      <c r="KIG53" s="381"/>
      <c r="KIH53" s="381"/>
      <c r="KII53" s="381"/>
      <c r="KIJ53" s="381"/>
      <c r="KIK53" s="381"/>
      <c r="KIL53" s="381"/>
      <c r="KIM53" s="381"/>
      <c r="KIN53" s="381"/>
      <c r="KIO53" s="381"/>
      <c r="KIP53" s="381"/>
      <c r="KIQ53" s="381"/>
      <c r="KIR53" s="381"/>
      <c r="KIS53" s="381"/>
      <c r="KIT53" s="381"/>
      <c r="KIU53" s="381"/>
      <c r="KIV53" s="381"/>
      <c r="KIW53" s="381"/>
      <c r="KIX53" s="381"/>
      <c r="KIY53" s="381"/>
      <c r="KIZ53" s="381"/>
      <c r="KJA53" s="381"/>
      <c r="KJB53" s="381"/>
      <c r="KJC53" s="381"/>
      <c r="KJD53" s="381"/>
      <c r="KJE53" s="381"/>
      <c r="KJF53" s="381"/>
      <c r="KJG53" s="381"/>
      <c r="KJH53" s="381"/>
      <c r="KJI53" s="381"/>
      <c r="KJJ53" s="381"/>
      <c r="KJK53" s="381"/>
      <c r="KJL53" s="381"/>
      <c r="KJM53" s="381"/>
      <c r="KJN53" s="381"/>
      <c r="KJO53" s="381"/>
      <c r="KJP53" s="381"/>
      <c r="KJQ53" s="381"/>
      <c r="KJR53" s="381"/>
      <c r="KJS53" s="381"/>
      <c r="KJT53" s="381"/>
      <c r="KJU53" s="381"/>
      <c r="KJV53" s="381"/>
      <c r="KJW53" s="381"/>
      <c r="KJX53" s="381"/>
      <c r="KJY53" s="381"/>
      <c r="KJZ53" s="381"/>
      <c r="KKA53" s="381"/>
      <c r="KKB53" s="381"/>
      <c r="KKC53" s="381"/>
      <c r="KKD53" s="381"/>
      <c r="KKE53" s="381"/>
      <c r="KKF53" s="381"/>
      <c r="KKG53" s="381"/>
      <c r="KKH53" s="381"/>
      <c r="KKI53" s="381"/>
      <c r="KKJ53" s="381"/>
      <c r="KKK53" s="381"/>
      <c r="KKL53" s="381"/>
      <c r="KKM53" s="381"/>
      <c r="KKN53" s="381"/>
      <c r="KKO53" s="381"/>
      <c r="KKP53" s="381"/>
      <c r="KKQ53" s="381"/>
      <c r="KKR53" s="381"/>
      <c r="KKS53" s="381"/>
      <c r="KKT53" s="381"/>
      <c r="KKU53" s="381"/>
      <c r="KKV53" s="381"/>
      <c r="KKW53" s="381"/>
      <c r="KKX53" s="381"/>
      <c r="KKY53" s="381"/>
      <c r="KKZ53" s="381"/>
      <c r="KLA53" s="381"/>
      <c r="KLB53" s="381"/>
      <c r="KLC53" s="381"/>
      <c r="KLD53" s="381"/>
      <c r="KLE53" s="381"/>
      <c r="KLF53" s="381"/>
      <c r="KLG53" s="381"/>
      <c r="KLH53" s="381"/>
      <c r="KLI53" s="381"/>
      <c r="KLJ53" s="381"/>
      <c r="KLK53" s="381"/>
      <c r="KLL53" s="381"/>
      <c r="KLM53" s="381"/>
      <c r="KLN53" s="381"/>
      <c r="KLO53" s="381"/>
      <c r="KLP53" s="381"/>
      <c r="KLQ53" s="381"/>
      <c r="KLR53" s="381"/>
      <c r="KLS53" s="381"/>
      <c r="KLT53" s="381"/>
      <c r="KLU53" s="381"/>
      <c r="KLV53" s="381"/>
      <c r="KLW53" s="381"/>
      <c r="KLX53" s="381"/>
      <c r="KLY53" s="381"/>
      <c r="KLZ53" s="381"/>
      <c r="KMA53" s="381"/>
      <c r="KMB53" s="381"/>
      <c r="KMC53" s="381"/>
      <c r="KMD53" s="381"/>
      <c r="KME53" s="381"/>
      <c r="KMF53" s="381"/>
      <c r="KMG53" s="381"/>
      <c r="KMH53" s="381"/>
      <c r="KMI53" s="381"/>
      <c r="KMJ53" s="381"/>
      <c r="KMK53" s="381"/>
      <c r="KML53" s="381"/>
      <c r="KMM53" s="381"/>
      <c r="KMN53" s="381"/>
      <c r="KMO53" s="381"/>
      <c r="KMP53" s="381"/>
      <c r="KMQ53" s="381"/>
      <c r="KMR53" s="381"/>
      <c r="KMS53" s="381"/>
      <c r="KMT53" s="381"/>
      <c r="KMU53" s="381"/>
      <c r="KMV53" s="381"/>
      <c r="KMW53" s="381"/>
      <c r="KMX53" s="381"/>
      <c r="KMY53" s="381"/>
      <c r="KMZ53" s="381"/>
      <c r="KNA53" s="381"/>
      <c r="KNB53" s="381"/>
      <c r="KNC53" s="381"/>
      <c r="KND53" s="381"/>
      <c r="KNE53" s="381"/>
      <c r="KNF53" s="381"/>
      <c r="KNG53" s="381"/>
      <c r="KNH53" s="381"/>
      <c r="KNI53" s="381"/>
      <c r="KNJ53" s="381"/>
      <c r="KNK53" s="381"/>
      <c r="KNL53" s="381"/>
      <c r="KNM53" s="381"/>
      <c r="KNN53" s="381"/>
      <c r="KNO53" s="381"/>
      <c r="KNP53" s="381"/>
      <c r="KNQ53" s="381"/>
      <c r="KNR53" s="381"/>
      <c r="KNS53" s="381"/>
      <c r="KNT53" s="381"/>
      <c r="KNU53" s="381"/>
      <c r="KNV53" s="381"/>
      <c r="KNW53" s="381"/>
      <c r="KNX53" s="381"/>
      <c r="KNY53" s="381"/>
      <c r="KNZ53" s="381"/>
      <c r="KOA53" s="381"/>
      <c r="KOB53" s="381"/>
      <c r="KOC53" s="381"/>
      <c r="KOD53" s="381"/>
      <c r="KOE53" s="381"/>
      <c r="KOF53" s="381"/>
      <c r="KOG53" s="381"/>
      <c r="KOH53" s="381"/>
      <c r="KOI53" s="381"/>
      <c r="KOJ53" s="381"/>
      <c r="KOK53" s="381"/>
      <c r="KOL53" s="381"/>
      <c r="KOM53" s="381"/>
      <c r="KON53" s="381"/>
      <c r="KOO53" s="381"/>
      <c r="KOP53" s="381"/>
      <c r="KOQ53" s="381"/>
      <c r="KOR53" s="381"/>
      <c r="KOS53" s="381"/>
      <c r="KOT53" s="381"/>
      <c r="KOU53" s="381"/>
      <c r="KOV53" s="381"/>
      <c r="KOW53" s="381"/>
      <c r="KOX53" s="381"/>
      <c r="KOY53" s="381"/>
      <c r="KOZ53" s="381"/>
      <c r="KPA53" s="381"/>
      <c r="KPB53" s="381"/>
      <c r="KPC53" s="381"/>
      <c r="KPD53" s="381"/>
      <c r="KPE53" s="381"/>
      <c r="KPF53" s="381"/>
      <c r="KPG53" s="381"/>
      <c r="KPH53" s="381"/>
      <c r="KPI53" s="381"/>
      <c r="KPJ53" s="381"/>
      <c r="KPK53" s="381"/>
      <c r="KPL53" s="381"/>
      <c r="KPM53" s="381"/>
      <c r="KPN53" s="381"/>
      <c r="KPO53" s="381"/>
      <c r="KPP53" s="381"/>
      <c r="KPQ53" s="381"/>
      <c r="KPR53" s="381"/>
      <c r="KPS53" s="381"/>
      <c r="KPT53" s="381"/>
      <c r="KPU53" s="381"/>
      <c r="KPV53" s="381"/>
      <c r="KPW53" s="381"/>
      <c r="KPX53" s="381"/>
      <c r="KPY53" s="381"/>
      <c r="KPZ53" s="381"/>
      <c r="KQA53" s="381"/>
      <c r="KQB53" s="381"/>
      <c r="KQC53" s="381"/>
      <c r="KQD53" s="381"/>
      <c r="KQE53" s="381"/>
      <c r="KQF53" s="381"/>
      <c r="KQG53" s="381"/>
      <c r="KQH53" s="381"/>
      <c r="KQI53" s="381"/>
      <c r="KQJ53" s="381"/>
      <c r="KQK53" s="381"/>
      <c r="KQL53" s="381"/>
      <c r="KQM53" s="381"/>
      <c r="KQN53" s="381"/>
      <c r="KQO53" s="381"/>
      <c r="KQP53" s="381"/>
      <c r="KQQ53" s="381"/>
      <c r="KQR53" s="381"/>
      <c r="KQS53" s="381"/>
      <c r="KQT53" s="381"/>
      <c r="KQU53" s="381"/>
      <c r="KQV53" s="381"/>
      <c r="KQW53" s="381"/>
      <c r="KQX53" s="381"/>
      <c r="KQY53" s="381"/>
      <c r="KQZ53" s="381"/>
      <c r="KRA53" s="381"/>
      <c r="KRB53" s="381"/>
      <c r="KRC53" s="381"/>
      <c r="KRD53" s="381"/>
      <c r="KRE53" s="381"/>
      <c r="KRF53" s="381"/>
      <c r="KRG53" s="381"/>
      <c r="KRH53" s="381"/>
      <c r="KRI53" s="381"/>
      <c r="KRJ53" s="381"/>
      <c r="KRK53" s="381"/>
      <c r="KRL53" s="381"/>
      <c r="KRM53" s="381"/>
      <c r="KRN53" s="381"/>
      <c r="KRO53" s="381"/>
      <c r="KRP53" s="381"/>
      <c r="KRQ53" s="381"/>
      <c r="KRR53" s="381"/>
      <c r="KRS53" s="381"/>
      <c r="KRT53" s="381"/>
      <c r="KRU53" s="381"/>
      <c r="KRV53" s="381"/>
      <c r="KRW53" s="381"/>
      <c r="KRX53" s="381"/>
      <c r="KRY53" s="381"/>
      <c r="KRZ53" s="381"/>
      <c r="KSA53" s="381"/>
      <c r="KSB53" s="381"/>
      <c r="KSC53" s="381"/>
      <c r="KSD53" s="381"/>
      <c r="KSE53" s="381"/>
      <c r="KSF53" s="381"/>
      <c r="KSG53" s="381"/>
      <c r="KSH53" s="381"/>
      <c r="KSI53" s="381"/>
      <c r="KSJ53" s="381"/>
      <c r="KSK53" s="381"/>
      <c r="KSL53" s="381"/>
      <c r="KSM53" s="381"/>
      <c r="KSN53" s="381"/>
      <c r="KSO53" s="381"/>
      <c r="KSP53" s="381"/>
      <c r="KSQ53" s="381"/>
      <c r="KSR53" s="381"/>
      <c r="KSS53" s="381"/>
      <c r="KST53" s="381"/>
      <c r="KSU53" s="381"/>
      <c r="KSV53" s="381"/>
      <c r="KSW53" s="381"/>
      <c r="KSX53" s="381"/>
      <c r="KSY53" s="381"/>
      <c r="KSZ53" s="381"/>
      <c r="KTA53" s="381"/>
      <c r="KTB53" s="381"/>
      <c r="KTC53" s="381"/>
      <c r="KTD53" s="381"/>
      <c r="KTE53" s="381"/>
      <c r="KTF53" s="381"/>
      <c r="KTG53" s="381"/>
      <c r="KTH53" s="381"/>
      <c r="KTI53" s="381"/>
      <c r="KTJ53" s="381"/>
      <c r="KTK53" s="381"/>
      <c r="KTL53" s="381"/>
      <c r="KTM53" s="381"/>
      <c r="KTN53" s="381"/>
      <c r="KTO53" s="381"/>
      <c r="KTP53" s="381"/>
      <c r="KTQ53" s="381"/>
      <c r="KTR53" s="381"/>
      <c r="KTS53" s="381"/>
      <c r="KTT53" s="381"/>
      <c r="KTU53" s="381"/>
      <c r="KTV53" s="381"/>
      <c r="KTW53" s="381"/>
      <c r="KTX53" s="381"/>
      <c r="KTY53" s="381"/>
      <c r="KTZ53" s="381"/>
      <c r="KUA53" s="381"/>
      <c r="KUB53" s="381"/>
      <c r="KUC53" s="381"/>
      <c r="KUD53" s="381"/>
      <c r="KUE53" s="381"/>
      <c r="KUF53" s="381"/>
      <c r="KUG53" s="381"/>
      <c r="KUH53" s="381"/>
      <c r="KUI53" s="381"/>
      <c r="KUJ53" s="381"/>
      <c r="KUK53" s="381"/>
      <c r="KUL53" s="381"/>
      <c r="KUM53" s="381"/>
      <c r="KUN53" s="381"/>
      <c r="KUO53" s="381"/>
      <c r="KUP53" s="381"/>
      <c r="KUQ53" s="381"/>
      <c r="KUR53" s="381"/>
      <c r="KUS53" s="381"/>
      <c r="KUT53" s="381"/>
      <c r="KUU53" s="381"/>
      <c r="KUV53" s="381"/>
      <c r="KUW53" s="381"/>
      <c r="KUX53" s="381"/>
      <c r="KUY53" s="381"/>
      <c r="KUZ53" s="381"/>
      <c r="KVA53" s="381"/>
      <c r="KVB53" s="381"/>
      <c r="KVC53" s="381"/>
      <c r="KVD53" s="381"/>
      <c r="KVE53" s="381"/>
      <c r="KVF53" s="381"/>
      <c r="KVG53" s="381"/>
      <c r="KVH53" s="381"/>
      <c r="KVI53" s="381"/>
      <c r="KVJ53" s="381"/>
      <c r="KVK53" s="381"/>
      <c r="KVL53" s="381"/>
      <c r="KVM53" s="381"/>
      <c r="KVN53" s="381"/>
      <c r="KVO53" s="381"/>
      <c r="KVP53" s="381"/>
      <c r="KVQ53" s="381"/>
      <c r="KVR53" s="381"/>
      <c r="KVS53" s="381"/>
      <c r="KVT53" s="381"/>
      <c r="KVU53" s="381"/>
      <c r="KVV53" s="381"/>
      <c r="KVW53" s="381"/>
      <c r="KVX53" s="381"/>
      <c r="KVY53" s="381"/>
      <c r="KVZ53" s="381"/>
      <c r="KWA53" s="381"/>
      <c r="KWB53" s="381"/>
      <c r="KWC53" s="381"/>
      <c r="KWD53" s="381"/>
      <c r="KWE53" s="381"/>
      <c r="KWF53" s="381"/>
      <c r="KWG53" s="381"/>
      <c r="KWH53" s="381"/>
      <c r="KWI53" s="381"/>
      <c r="KWJ53" s="381"/>
      <c r="KWK53" s="381"/>
      <c r="KWL53" s="381"/>
      <c r="KWM53" s="381"/>
      <c r="KWN53" s="381"/>
      <c r="KWO53" s="381"/>
      <c r="KWP53" s="381"/>
      <c r="KWQ53" s="381"/>
      <c r="KWR53" s="381"/>
      <c r="KWS53" s="381"/>
      <c r="KWT53" s="381"/>
      <c r="KWU53" s="381"/>
      <c r="KWV53" s="381"/>
      <c r="KWW53" s="381"/>
      <c r="KWX53" s="381"/>
      <c r="KWY53" s="381"/>
      <c r="KWZ53" s="381"/>
      <c r="KXA53" s="381"/>
      <c r="KXB53" s="381"/>
      <c r="KXC53" s="381"/>
      <c r="KXD53" s="381"/>
      <c r="KXE53" s="381"/>
      <c r="KXF53" s="381"/>
      <c r="KXG53" s="381"/>
      <c r="KXH53" s="381"/>
      <c r="KXI53" s="381"/>
      <c r="KXJ53" s="381"/>
      <c r="KXK53" s="381"/>
      <c r="KXL53" s="381"/>
      <c r="KXM53" s="381"/>
      <c r="KXN53" s="381"/>
      <c r="KXO53" s="381"/>
      <c r="KXP53" s="381"/>
      <c r="KXQ53" s="381"/>
      <c r="KXR53" s="381"/>
      <c r="KXS53" s="381"/>
      <c r="KXT53" s="381"/>
      <c r="KXU53" s="381"/>
      <c r="KXV53" s="381"/>
      <c r="KXW53" s="381"/>
      <c r="KXX53" s="381"/>
      <c r="KXY53" s="381"/>
      <c r="KXZ53" s="381"/>
      <c r="KYA53" s="381"/>
      <c r="KYB53" s="381"/>
      <c r="KYC53" s="381"/>
      <c r="KYD53" s="381"/>
      <c r="KYE53" s="381"/>
      <c r="KYF53" s="381"/>
      <c r="KYG53" s="381"/>
      <c r="KYH53" s="381"/>
      <c r="KYI53" s="381"/>
      <c r="KYJ53" s="381"/>
      <c r="KYK53" s="381"/>
      <c r="KYL53" s="381"/>
      <c r="KYM53" s="381"/>
      <c r="KYN53" s="381"/>
      <c r="KYO53" s="381"/>
      <c r="KYP53" s="381"/>
      <c r="KYQ53" s="381"/>
      <c r="KYR53" s="381"/>
      <c r="KYS53" s="381"/>
      <c r="KYT53" s="381"/>
      <c r="KYU53" s="381"/>
      <c r="KYV53" s="381"/>
      <c r="KYW53" s="381"/>
      <c r="KYX53" s="381"/>
      <c r="KYY53" s="381"/>
      <c r="KYZ53" s="381"/>
      <c r="KZA53" s="381"/>
      <c r="KZB53" s="381"/>
      <c r="KZC53" s="381"/>
      <c r="KZD53" s="381"/>
      <c r="KZE53" s="381"/>
      <c r="KZF53" s="381"/>
      <c r="KZG53" s="381"/>
      <c r="KZH53" s="381"/>
      <c r="KZI53" s="381"/>
      <c r="KZJ53" s="381"/>
      <c r="KZK53" s="381"/>
      <c r="KZL53" s="381"/>
      <c r="KZM53" s="381"/>
      <c r="KZN53" s="381"/>
      <c r="KZO53" s="381"/>
      <c r="KZP53" s="381"/>
      <c r="KZQ53" s="381"/>
      <c r="KZR53" s="381"/>
      <c r="KZS53" s="381"/>
      <c r="KZT53" s="381"/>
      <c r="KZU53" s="381"/>
      <c r="KZV53" s="381"/>
      <c r="KZW53" s="381"/>
      <c r="KZX53" s="381"/>
      <c r="KZY53" s="381"/>
      <c r="KZZ53" s="381"/>
      <c r="LAA53" s="381"/>
      <c r="LAB53" s="381"/>
      <c r="LAC53" s="381"/>
      <c r="LAD53" s="381"/>
      <c r="LAE53" s="381"/>
      <c r="LAF53" s="381"/>
      <c r="LAG53" s="381"/>
      <c r="LAH53" s="381"/>
      <c r="LAI53" s="381"/>
      <c r="LAJ53" s="381"/>
      <c r="LAK53" s="381"/>
      <c r="LAL53" s="381"/>
      <c r="LAM53" s="381"/>
      <c r="LAN53" s="381"/>
      <c r="LAO53" s="381"/>
      <c r="LAP53" s="381"/>
      <c r="LAQ53" s="381"/>
      <c r="LAR53" s="381"/>
      <c r="LAS53" s="381"/>
      <c r="LAT53" s="381"/>
      <c r="LAU53" s="381"/>
      <c r="LAV53" s="381"/>
      <c r="LAW53" s="381"/>
      <c r="LAX53" s="381"/>
      <c r="LAY53" s="381"/>
      <c r="LAZ53" s="381"/>
      <c r="LBA53" s="381"/>
      <c r="LBB53" s="381"/>
      <c r="LBC53" s="381"/>
      <c r="LBD53" s="381"/>
      <c r="LBE53" s="381"/>
      <c r="LBF53" s="381"/>
      <c r="LBG53" s="381"/>
      <c r="LBH53" s="381"/>
      <c r="LBI53" s="381"/>
      <c r="LBJ53" s="381"/>
      <c r="LBK53" s="381"/>
      <c r="LBL53" s="381"/>
      <c r="LBM53" s="381"/>
      <c r="LBN53" s="381"/>
      <c r="LBO53" s="381"/>
      <c r="LBP53" s="381"/>
      <c r="LBQ53" s="381"/>
      <c r="LBR53" s="381"/>
      <c r="LBS53" s="381"/>
      <c r="LBT53" s="381"/>
      <c r="LBU53" s="381"/>
      <c r="LBV53" s="381"/>
      <c r="LBW53" s="381"/>
      <c r="LBX53" s="381"/>
      <c r="LBY53" s="381"/>
      <c r="LBZ53" s="381"/>
      <c r="LCA53" s="381"/>
      <c r="LCB53" s="381"/>
      <c r="LCC53" s="381"/>
      <c r="LCD53" s="381"/>
      <c r="LCE53" s="381"/>
      <c r="LCF53" s="381"/>
      <c r="LCG53" s="381"/>
      <c r="LCH53" s="381"/>
      <c r="LCI53" s="381"/>
      <c r="LCJ53" s="381"/>
      <c r="LCK53" s="381"/>
      <c r="LCL53" s="381"/>
      <c r="LCM53" s="381"/>
      <c r="LCN53" s="381"/>
      <c r="LCO53" s="381"/>
      <c r="LCP53" s="381"/>
      <c r="LCQ53" s="381"/>
      <c r="LCR53" s="381"/>
      <c r="LCS53" s="381"/>
      <c r="LCT53" s="381"/>
      <c r="LCU53" s="381"/>
      <c r="LCV53" s="381"/>
      <c r="LCW53" s="381"/>
      <c r="LCX53" s="381"/>
      <c r="LCY53" s="381"/>
      <c r="LCZ53" s="381"/>
      <c r="LDA53" s="381"/>
      <c r="LDB53" s="381"/>
      <c r="LDC53" s="381"/>
      <c r="LDD53" s="381"/>
      <c r="LDE53" s="381"/>
      <c r="LDF53" s="381"/>
      <c r="LDG53" s="381"/>
      <c r="LDH53" s="381"/>
      <c r="LDI53" s="381"/>
      <c r="LDJ53" s="381"/>
      <c r="LDK53" s="381"/>
      <c r="LDL53" s="381"/>
      <c r="LDM53" s="381"/>
      <c r="LDN53" s="381"/>
      <c r="LDO53" s="381"/>
      <c r="LDP53" s="381"/>
      <c r="LDQ53" s="381"/>
      <c r="LDR53" s="381"/>
      <c r="LDS53" s="381"/>
      <c r="LDT53" s="381"/>
      <c r="LDU53" s="381"/>
      <c r="LDV53" s="381"/>
      <c r="LDW53" s="381"/>
      <c r="LDX53" s="381"/>
      <c r="LDY53" s="381"/>
      <c r="LDZ53" s="381"/>
      <c r="LEA53" s="381"/>
      <c r="LEB53" s="381"/>
      <c r="LEC53" s="381"/>
      <c r="LED53" s="381"/>
      <c r="LEE53" s="381"/>
      <c r="LEF53" s="381"/>
      <c r="LEG53" s="381"/>
      <c r="LEH53" s="381"/>
      <c r="LEI53" s="381"/>
      <c r="LEJ53" s="381"/>
      <c r="LEK53" s="381"/>
      <c r="LEL53" s="381"/>
      <c r="LEM53" s="381"/>
      <c r="LEN53" s="381"/>
      <c r="LEO53" s="381"/>
      <c r="LEP53" s="381"/>
      <c r="LEQ53" s="381"/>
      <c r="LER53" s="381"/>
      <c r="LES53" s="381"/>
      <c r="LET53" s="381"/>
      <c r="LEU53" s="381"/>
      <c r="LEV53" s="381"/>
      <c r="LEW53" s="381"/>
      <c r="LEX53" s="381"/>
      <c r="LEY53" s="381"/>
      <c r="LEZ53" s="381"/>
      <c r="LFA53" s="381"/>
      <c r="LFB53" s="381"/>
      <c r="LFC53" s="381"/>
      <c r="LFD53" s="381"/>
      <c r="LFE53" s="381"/>
      <c r="LFF53" s="381"/>
      <c r="LFG53" s="381"/>
      <c r="LFH53" s="381"/>
      <c r="LFI53" s="381"/>
      <c r="LFJ53" s="381"/>
      <c r="LFK53" s="381"/>
      <c r="LFL53" s="381"/>
      <c r="LFM53" s="381"/>
      <c r="LFN53" s="381"/>
      <c r="LFO53" s="381"/>
      <c r="LFP53" s="381"/>
      <c r="LFQ53" s="381"/>
      <c r="LFR53" s="381"/>
      <c r="LFS53" s="381"/>
      <c r="LFT53" s="381"/>
      <c r="LFU53" s="381"/>
      <c r="LFV53" s="381"/>
      <c r="LFW53" s="381"/>
      <c r="LFX53" s="381"/>
      <c r="LFY53" s="381"/>
      <c r="LFZ53" s="381"/>
      <c r="LGA53" s="381"/>
      <c r="LGB53" s="381"/>
      <c r="LGC53" s="381"/>
      <c r="LGD53" s="381"/>
      <c r="LGE53" s="381"/>
      <c r="LGF53" s="381"/>
      <c r="LGG53" s="381"/>
      <c r="LGH53" s="381"/>
      <c r="LGI53" s="381"/>
      <c r="LGJ53" s="381"/>
      <c r="LGK53" s="381"/>
      <c r="LGL53" s="381"/>
      <c r="LGM53" s="381"/>
      <c r="LGN53" s="381"/>
      <c r="LGO53" s="381"/>
      <c r="LGP53" s="381"/>
      <c r="LGQ53" s="381"/>
      <c r="LGR53" s="381"/>
      <c r="LGS53" s="381"/>
      <c r="LGT53" s="381"/>
      <c r="LGU53" s="381"/>
      <c r="LGV53" s="381"/>
      <c r="LGW53" s="381"/>
      <c r="LGX53" s="381"/>
      <c r="LGY53" s="381"/>
      <c r="LGZ53" s="381"/>
      <c r="LHA53" s="381"/>
      <c r="LHB53" s="381"/>
      <c r="LHC53" s="381"/>
      <c r="LHD53" s="381"/>
      <c r="LHE53" s="381"/>
      <c r="LHF53" s="381"/>
      <c r="LHG53" s="381"/>
      <c r="LHH53" s="381"/>
      <c r="LHI53" s="381"/>
      <c r="LHJ53" s="381"/>
      <c r="LHK53" s="381"/>
      <c r="LHL53" s="381"/>
      <c r="LHM53" s="381"/>
      <c r="LHN53" s="381"/>
      <c r="LHO53" s="381"/>
      <c r="LHP53" s="381"/>
      <c r="LHQ53" s="381"/>
      <c r="LHR53" s="381"/>
      <c r="LHS53" s="381"/>
      <c r="LHT53" s="381"/>
      <c r="LHU53" s="381"/>
      <c r="LHV53" s="381"/>
      <c r="LHW53" s="381"/>
      <c r="LHX53" s="381"/>
      <c r="LHY53" s="381"/>
      <c r="LHZ53" s="381"/>
      <c r="LIA53" s="381"/>
      <c r="LIB53" s="381"/>
      <c r="LIC53" s="381"/>
      <c r="LID53" s="381"/>
      <c r="LIE53" s="381"/>
      <c r="LIF53" s="381"/>
      <c r="LIG53" s="381"/>
      <c r="LIH53" s="381"/>
      <c r="LII53" s="381"/>
      <c r="LIJ53" s="381"/>
      <c r="LIK53" s="381"/>
      <c r="LIL53" s="381"/>
      <c r="LIM53" s="381"/>
      <c r="LIN53" s="381"/>
      <c r="LIO53" s="381"/>
      <c r="LIP53" s="381"/>
      <c r="LIQ53" s="381"/>
      <c r="LIR53" s="381"/>
      <c r="LIS53" s="381"/>
      <c r="LIT53" s="381"/>
      <c r="LIU53" s="381"/>
      <c r="LIV53" s="381"/>
      <c r="LIW53" s="381"/>
      <c r="LIX53" s="381"/>
      <c r="LIY53" s="381"/>
      <c r="LIZ53" s="381"/>
      <c r="LJA53" s="381"/>
      <c r="LJB53" s="381"/>
      <c r="LJC53" s="381"/>
      <c r="LJD53" s="381"/>
      <c r="LJE53" s="381"/>
      <c r="LJF53" s="381"/>
      <c r="LJG53" s="381"/>
      <c r="LJH53" s="381"/>
      <c r="LJI53" s="381"/>
      <c r="LJJ53" s="381"/>
      <c r="LJK53" s="381"/>
      <c r="LJL53" s="381"/>
      <c r="LJM53" s="381"/>
      <c r="LJN53" s="381"/>
      <c r="LJO53" s="381"/>
      <c r="LJP53" s="381"/>
      <c r="LJQ53" s="381"/>
      <c r="LJR53" s="381"/>
      <c r="LJS53" s="381"/>
      <c r="LJT53" s="381"/>
      <c r="LJU53" s="381"/>
      <c r="LJV53" s="381"/>
      <c r="LJW53" s="381"/>
      <c r="LJX53" s="381"/>
      <c r="LJY53" s="381"/>
      <c r="LJZ53" s="381"/>
      <c r="LKA53" s="381"/>
      <c r="LKB53" s="381"/>
      <c r="LKC53" s="381"/>
      <c r="LKD53" s="381"/>
      <c r="LKE53" s="381"/>
      <c r="LKF53" s="381"/>
      <c r="LKG53" s="381"/>
      <c r="LKH53" s="381"/>
      <c r="LKI53" s="381"/>
      <c r="LKJ53" s="381"/>
      <c r="LKK53" s="381"/>
      <c r="LKL53" s="381"/>
      <c r="LKM53" s="381"/>
      <c r="LKN53" s="381"/>
      <c r="LKO53" s="381"/>
      <c r="LKP53" s="381"/>
      <c r="LKQ53" s="381"/>
      <c r="LKR53" s="381"/>
      <c r="LKS53" s="381"/>
      <c r="LKT53" s="381"/>
      <c r="LKU53" s="381"/>
      <c r="LKV53" s="381"/>
      <c r="LKW53" s="381"/>
      <c r="LKX53" s="381"/>
      <c r="LKY53" s="381"/>
      <c r="LKZ53" s="381"/>
      <c r="LLA53" s="381"/>
      <c r="LLB53" s="381"/>
      <c r="LLC53" s="381"/>
      <c r="LLD53" s="381"/>
      <c r="LLE53" s="381"/>
      <c r="LLF53" s="381"/>
      <c r="LLG53" s="381"/>
      <c r="LLH53" s="381"/>
      <c r="LLI53" s="381"/>
      <c r="LLJ53" s="381"/>
      <c r="LLK53" s="381"/>
      <c r="LLL53" s="381"/>
      <c r="LLM53" s="381"/>
      <c r="LLN53" s="381"/>
      <c r="LLO53" s="381"/>
      <c r="LLP53" s="381"/>
      <c r="LLQ53" s="381"/>
      <c r="LLR53" s="381"/>
      <c r="LLS53" s="381"/>
      <c r="LLT53" s="381"/>
      <c r="LLU53" s="381"/>
      <c r="LLV53" s="381"/>
      <c r="LLW53" s="381"/>
      <c r="LLX53" s="381"/>
      <c r="LLY53" s="381"/>
      <c r="LLZ53" s="381"/>
      <c r="LMA53" s="381"/>
      <c r="LMB53" s="381"/>
      <c r="LMC53" s="381"/>
      <c r="LMD53" s="381"/>
      <c r="LME53" s="381"/>
      <c r="LMF53" s="381"/>
      <c r="LMG53" s="381"/>
      <c r="LMH53" s="381"/>
      <c r="LMI53" s="381"/>
      <c r="LMJ53" s="381"/>
      <c r="LMK53" s="381"/>
      <c r="LML53" s="381"/>
      <c r="LMM53" s="381"/>
      <c r="LMN53" s="381"/>
      <c r="LMO53" s="381"/>
      <c r="LMP53" s="381"/>
      <c r="LMQ53" s="381"/>
      <c r="LMR53" s="381"/>
      <c r="LMS53" s="381"/>
      <c r="LMT53" s="381"/>
      <c r="LMU53" s="381"/>
      <c r="LMV53" s="381"/>
      <c r="LMW53" s="381"/>
      <c r="LMX53" s="381"/>
      <c r="LMY53" s="381"/>
      <c r="LMZ53" s="381"/>
      <c r="LNA53" s="381"/>
      <c r="LNB53" s="381"/>
      <c r="LNC53" s="381"/>
      <c r="LND53" s="381"/>
      <c r="LNE53" s="381"/>
      <c r="LNF53" s="381"/>
      <c r="LNG53" s="381"/>
      <c r="LNH53" s="381"/>
      <c r="LNI53" s="381"/>
      <c r="LNJ53" s="381"/>
      <c r="LNK53" s="381"/>
      <c r="LNL53" s="381"/>
      <c r="LNM53" s="381"/>
      <c r="LNN53" s="381"/>
      <c r="LNO53" s="381"/>
      <c r="LNP53" s="381"/>
      <c r="LNQ53" s="381"/>
      <c r="LNR53" s="381"/>
      <c r="LNS53" s="381"/>
      <c r="LNT53" s="381"/>
      <c r="LNU53" s="381"/>
      <c r="LNV53" s="381"/>
      <c r="LNW53" s="381"/>
      <c r="LNX53" s="381"/>
      <c r="LNY53" s="381"/>
      <c r="LNZ53" s="381"/>
      <c r="LOA53" s="381"/>
      <c r="LOB53" s="381"/>
      <c r="LOC53" s="381"/>
      <c r="LOD53" s="381"/>
      <c r="LOE53" s="381"/>
      <c r="LOF53" s="381"/>
      <c r="LOG53" s="381"/>
      <c r="LOH53" s="381"/>
      <c r="LOI53" s="381"/>
      <c r="LOJ53" s="381"/>
      <c r="LOK53" s="381"/>
      <c r="LOL53" s="381"/>
      <c r="LOM53" s="381"/>
      <c r="LON53" s="381"/>
      <c r="LOO53" s="381"/>
      <c r="LOP53" s="381"/>
      <c r="LOQ53" s="381"/>
      <c r="LOR53" s="381"/>
      <c r="LOS53" s="381"/>
      <c r="LOT53" s="381"/>
      <c r="LOU53" s="381"/>
      <c r="LOV53" s="381"/>
      <c r="LOW53" s="381"/>
      <c r="LOX53" s="381"/>
      <c r="LOY53" s="381"/>
      <c r="LOZ53" s="381"/>
      <c r="LPA53" s="381"/>
      <c r="LPB53" s="381"/>
      <c r="LPC53" s="381"/>
      <c r="LPD53" s="381"/>
      <c r="LPE53" s="381"/>
      <c r="LPF53" s="381"/>
      <c r="LPG53" s="381"/>
      <c r="LPH53" s="381"/>
      <c r="LPI53" s="381"/>
      <c r="LPJ53" s="381"/>
      <c r="LPK53" s="381"/>
      <c r="LPL53" s="381"/>
      <c r="LPM53" s="381"/>
      <c r="LPN53" s="381"/>
      <c r="LPO53" s="381"/>
      <c r="LPP53" s="381"/>
      <c r="LPQ53" s="381"/>
      <c r="LPR53" s="381"/>
      <c r="LPS53" s="381"/>
      <c r="LPT53" s="381"/>
      <c r="LPU53" s="381"/>
      <c r="LPV53" s="381"/>
      <c r="LPW53" s="381"/>
      <c r="LPX53" s="381"/>
      <c r="LPY53" s="381"/>
      <c r="LPZ53" s="381"/>
      <c r="LQA53" s="381"/>
      <c r="LQB53" s="381"/>
      <c r="LQC53" s="381"/>
      <c r="LQD53" s="381"/>
      <c r="LQE53" s="381"/>
      <c r="LQF53" s="381"/>
      <c r="LQG53" s="381"/>
      <c r="LQH53" s="381"/>
      <c r="LQI53" s="381"/>
      <c r="LQJ53" s="381"/>
      <c r="LQK53" s="381"/>
      <c r="LQL53" s="381"/>
      <c r="LQM53" s="381"/>
      <c r="LQN53" s="381"/>
      <c r="LQO53" s="381"/>
      <c r="LQP53" s="381"/>
      <c r="LQQ53" s="381"/>
      <c r="LQR53" s="381"/>
      <c r="LQS53" s="381"/>
      <c r="LQT53" s="381"/>
      <c r="LQU53" s="381"/>
      <c r="LQV53" s="381"/>
      <c r="LQW53" s="381"/>
      <c r="LQX53" s="381"/>
      <c r="LQY53" s="381"/>
      <c r="LQZ53" s="381"/>
      <c r="LRA53" s="381"/>
      <c r="LRB53" s="381"/>
      <c r="LRC53" s="381"/>
      <c r="LRD53" s="381"/>
      <c r="LRE53" s="381"/>
      <c r="LRF53" s="381"/>
      <c r="LRG53" s="381"/>
      <c r="LRH53" s="381"/>
      <c r="LRI53" s="381"/>
      <c r="LRJ53" s="381"/>
      <c r="LRK53" s="381"/>
      <c r="LRL53" s="381"/>
      <c r="LRM53" s="381"/>
      <c r="LRN53" s="381"/>
      <c r="LRO53" s="381"/>
      <c r="LRP53" s="381"/>
      <c r="LRQ53" s="381"/>
      <c r="LRR53" s="381"/>
      <c r="LRS53" s="381"/>
      <c r="LRT53" s="381"/>
      <c r="LRU53" s="381"/>
      <c r="LRV53" s="381"/>
      <c r="LRW53" s="381"/>
      <c r="LRX53" s="381"/>
      <c r="LRY53" s="381"/>
      <c r="LRZ53" s="381"/>
      <c r="LSA53" s="381"/>
      <c r="LSB53" s="381"/>
      <c r="LSC53" s="381"/>
      <c r="LSD53" s="381"/>
      <c r="LSE53" s="381"/>
      <c r="LSF53" s="381"/>
      <c r="LSG53" s="381"/>
      <c r="LSH53" s="381"/>
      <c r="LSI53" s="381"/>
      <c r="LSJ53" s="381"/>
      <c r="LSK53" s="381"/>
      <c r="LSL53" s="381"/>
      <c r="LSM53" s="381"/>
      <c r="LSN53" s="381"/>
      <c r="LSO53" s="381"/>
      <c r="LSP53" s="381"/>
      <c r="LSQ53" s="381"/>
      <c r="LSR53" s="381"/>
      <c r="LSS53" s="381"/>
      <c r="LST53" s="381"/>
      <c r="LSU53" s="381"/>
      <c r="LSV53" s="381"/>
      <c r="LSW53" s="381"/>
      <c r="LSX53" s="381"/>
      <c r="LSY53" s="381"/>
      <c r="LSZ53" s="381"/>
      <c r="LTA53" s="381"/>
      <c r="LTB53" s="381"/>
      <c r="LTC53" s="381"/>
      <c r="LTD53" s="381"/>
      <c r="LTE53" s="381"/>
      <c r="LTF53" s="381"/>
      <c r="LTG53" s="381"/>
      <c r="LTH53" s="381"/>
      <c r="LTI53" s="381"/>
      <c r="LTJ53" s="381"/>
      <c r="LTK53" s="381"/>
      <c r="LTL53" s="381"/>
      <c r="LTM53" s="381"/>
      <c r="LTN53" s="381"/>
      <c r="LTO53" s="381"/>
      <c r="LTP53" s="381"/>
      <c r="LTQ53" s="381"/>
      <c r="LTR53" s="381"/>
      <c r="LTS53" s="381"/>
      <c r="LTT53" s="381"/>
      <c r="LTU53" s="381"/>
      <c r="LTV53" s="381"/>
      <c r="LTW53" s="381"/>
      <c r="LTX53" s="381"/>
      <c r="LTY53" s="381"/>
      <c r="LTZ53" s="381"/>
      <c r="LUA53" s="381"/>
      <c r="LUB53" s="381"/>
      <c r="LUC53" s="381"/>
      <c r="LUD53" s="381"/>
      <c r="LUE53" s="381"/>
      <c r="LUF53" s="381"/>
      <c r="LUG53" s="381"/>
      <c r="LUH53" s="381"/>
      <c r="LUI53" s="381"/>
      <c r="LUJ53" s="381"/>
      <c r="LUK53" s="381"/>
      <c r="LUL53" s="381"/>
      <c r="LUM53" s="381"/>
      <c r="LUN53" s="381"/>
      <c r="LUO53" s="381"/>
      <c r="LUP53" s="381"/>
      <c r="LUQ53" s="381"/>
      <c r="LUR53" s="381"/>
      <c r="LUS53" s="381"/>
      <c r="LUT53" s="381"/>
      <c r="LUU53" s="381"/>
      <c r="LUV53" s="381"/>
      <c r="LUW53" s="381"/>
      <c r="LUX53" s="381"/>
      <c r="LUY53" s="381"/>
      <c r="LUZ53" s="381"/>
      <c r="LVA53" s="381"/>
      <c r="LVB53" s="381"/>
      <c r="LVC53" s="381"/>
      <c r="LVD53" s="381"/>
      <c r="LVE53" s="381"/>
      <c r="LVF53" s="381"/>
      <c r="LVG53" s="381"/>
      <c r="LVH53" s="381"/>
      <c r="LVI53" s="381"/>
      <c r="LVJ53" s="381"/>
      <c r="LVK53" s="381"/>
      <c r="LVL53" s="381"/>
      <c r="LVM53" s="381"/>
      <c r="LVN53" s="381"/>
      <c r="LVO53" s="381"/>
      <c r="LVP53" s="381"/>
      <c r="LVQ53" s="381"/>
      <c r="LVR53" s="381"/>
      <c r="LVS53" s="381"/>
      <c r="LVT53" s="381"/>
      <c r="LVU53" s="381"/>
      <c r="LVV53" s="381"/>
      <c r="LVW53" s="381"/>
      <c r="LVX53" s="381"/>
      <c r="LVY53" s="381"/>
      <c r="LVZ53" s="381"/>
      <c r="LWA53" s="381"/>
      <c r="LWB53" s="381"/>
      <c r="LWC53" s="381"/>
      <c r="LWD53" s="381"/>
      <c r="LWE53" s="381"/>
      <c r="LWF53" s="381"/>
      <c r="LWG53" s="381"/>
      <c r="LWH53" s="381"/>
      <c r="LWI53" s="381"/>
      <c r="LWJ53" s="381"/>
      <c r="LWK53" s="381"/>
      <c r="LWL53" s="381"/>
      <c r="LWM53" s="381"/>
      <c r="LWN53" s="381"/>
      <c r="LWO53" s="381"/>
      <c r="LWP53" s="381"/>
      <c r="LWQ53" s="381"/>
      <c r="LWR53" s="381"/>
      <c r="LWS53" s="381"/>
      <c r="LWT53" s="381"/>
      <c r="LWU53" s="381"/>
      <c r="LWV53" s="381"/>
      <c r="LWW53" s="381"/>
      <c r="LWX53" s="381"/>
      <c r="LWY53" s="381"/>
      <c r="LWZ53" s="381"/>
      <c r="LXA53" s="381"/>
      <c r="LXB53" s="381"/>
      <c r="LXC53" s="381"/>
      <c r="LXD53" s="381"/>
      <c r="LXE53" s="381"/>
      <c r="LXF53" s="381"/>
      <c r="LXG53" s="381"/>
      <c r="LXH53" s="381"/>
      <c r="LXI53" s="381"/>
      <c r="LXJ53" s="381"/>
      <c r="LXK53" s="381"/>
      <c r="LXL53" s="381"/>
      <c r="LXM53" s="381"/>
      <c r="LXN53" s="381"/>
      <c r="LXO53" s="381"/>
      <c r="LXP53" s="381"/>
      <c r="LXQ53" s="381"/>
      <c r="LXR53" s="381"/>
      <c r="LXS53" s="381"/>
      <c r="LXT53" s="381"/>
      <c r="LXU53" s="381"/>
      <c r="LXV53" s="381"/>
      <c r="LXW53" s="381"/>
      <c r="LXX53" s="381"/>
      <c r="LXY53" s="381"/>
      <c r="LXZ53" s="381"/>
      <c r="LYA53" s="381"/>
      <c r="LYB53" s="381"/>
      <c r="LYC53" s="381"/>
      <c r="LYD53" s="381"/>
      <c r="LYE53" s="381"/>
      <c r="LYF53" s="381"/>
      <c r="LYG53" s="381"/>
      <c r="LYH53" s="381"/>
      <c r="LYI53" s="381"/>
      <c r="LYJ53" s="381"/>
      <c r="LYK53" s="381"/>
      <c r="LYL53" s="381"/>
      <c r="LYM53" s="381"/>
      <c r="LYN53" s="381"/>
      <c r="LYO53" s="381"/>
      <c r="LYP53" s="381"/>
      <c r="LYQ53" s="381"/>
      <c r="LYR53" s="381"/>
      <c r="LYS53" s="381"/>
      <c r="LYT53" s="381"/>
      <c r="LYU53" s="381"/>
      <c r="LYV53" s="381"/>
      <c r="LYW53" s="381"/>
      <c r="LYX53" s="381"/>
      <c r="LYY53" s="381"/>
      <c r="LYZ53" s="381"/>
      <c r="LZA53" s="381"/>
      <c r="LZB53" s="381"/>
      <c r="LZC53" s="381"/>
      <c r="LZD53" s="381"/>
      <c r="LZE53" s="381"/>
      <c r="LZF53" s="381"/>
      <c r="LZG53" s="381"/>
      <c r="LZH53" s="381"/>
      <c r="LZI53" s="381"/>
      <c r="LZJ53" s="381"/>
      <c r="LZK53" s="381"/>
      <c r="LZL53" s="381"/>
      <c r="LZM53" s="381"/>
      <c r="LZN53" s="381"/>
      <c r="LZO53" s="381"/>
      <c r="LZP53" s="381"/>
      <c r="LZQ53" s="381"/>
      <c r="LZR53" s="381"/>
      <c r="LZS53" s="381"/>
      <c r="LZT53" s="381"/>
      <c r="LZU53" s="381"/>
      <c r="LZV53" s="381"/>
      <c r="LZW53" s="381"/>
      <c r="LZX53" s="381"/>
      <c r="LZY53" s="381"/>
      <c r="LZZ53" s="381"/>
      <c r="MAA53" s="381"/>
      <c r="MAB53" s="381"/>
      <c r="MAC53" s="381"/>
      <c r="MAD53" s="381"/>
      <c r="MAE53" s="381"/>
      <c r="MAF53" s="381"/>
      <c r="MAG53" s="381"/>
      <c r="MAH53" s="381"/>
      <c r="MAI53" s="381"/>
      <c r="MAJ53" s="381"/>
      <c r="MAK53" s="381"/>
      <c r="MAL53" s="381"/>
      <c r="MAM53" s="381"/>
      <c r="MAN53" s="381"/>
      <c r="MAO53" s="381"/>
      <c r="MAP53" s="381"/>
      <c r="MAQ53" s="381"/>
      <c r="MAR53" s="381"/>
      <c r="MAS53" s="381"/>
      <c r="MAT53" s="381"/>
      <c r="MAU53" s="381"/>
      <c r="MAV53" s="381"/>
      <c r="MAW53" s="381"/>
      <c r="MAX53" s="381"/>
      <c r="MAY53" s="381"/>
      <c r="MAZ53" s="381"/>
      <c r="MBA53" s="381"/>
      <c r="MBB53" s="381"/>
      <c r="MBC53" s="381"/>
      <c r="MBD53" s="381"/>
      <c r="MBE53" s="381"/>
      <c r="MBF53" s="381"/>
      <c r="MBG53" s="381"/>
      <c r="MBH53" s="381"/>
      <c r="MBI53" s="381"/>
      <c r="MBJ53" s="381"/>
      <c r="MBK53" s="381"/>
      <c r="MBL53" s="381"/>
      <c r="MBM53" s="381"/>
      <c r="MBN53" s="381"/>
      <c r="MBO53" s="381"/>
      <c r="MBP53" s="381"/>
      <c r="MBQ53" s="381"/>
      <c r="MBR53" s="381"/>
      <c r="MBS53" s="381"/>
      <c r="MBT53" s="381"/>
      <c r="MBU53" s="381"/>
      <c r="MBV53" s="381"/>
      <c r="MBW53" s="381"/>
      <c r="MBX53" s="381"/>
      <c r="MBY53" s="381"/>
      <c r="MBZ53" s="381"/>
      <c r="MCA53" s="381"/>
      <c r="MCB53" s="381"/>
      <c r="MCC53" s="381"/>
      <c r="MCD53" s="381"/>
      <c r="MCE53" s="381"/>
      <c r="MCF53" s="381"/>
      <c r="MCG53" s="381"/>
      <c r="MCH53" s="381"/>
      <c r="MCI53" s="381"/>
      <c r="MCJ53" s="381"/>
      <c r="MCK53" s="381"/>
      <c r="MCL53" s="381"/>
      <c r="MCM53" s="381"/>
      <c r="MCN53" s="381"/>
      <c r="MCO53" s="381"/>
      <c r="MCP53" s="381"/>
      <c r="MCQ53" s="381"/>
      <c r="MCR53" s="381"/>
      <c r="MCS53" s="381"/>
      <c r="MCT53" s="381"/>
      <c r="MCU53" s="381"/>
      <c r="MCV53" s="381"/>
      <c r="MCW53" s="381"/>
      <c r="MCX53" s="381"/>
      <c r="MCY53" s="381"/>
      <c r="MCZ53" s="381"/>
      <c r="MDA53" s="381"/>
      <c r="MDB53" s="381"/>
      <c r="MDC53" s="381"/>
      <c r="MDD53" s="381"/>
      <c r="MDE53" s="381"/>
      <c r="MDF53" s="381"/>
      <c r="MDG53" s="381"/>
      <c r="MDH53" s="381"/>
      <c r="MDI53" s="381"/>
      <c r="MDJ53" s="381"/>
      <c r="MDK53" s="381"/>
      <c r="MDL53" s="381"/>
      <c r="MDM53" s="381"/>
      <c r="MDN53" s="381"/>
      <c r="MDO53" s="381"/>
      <c r="MDP53" s="381"/>
      <c r="MDQ53" s="381"/>
      <c r="MDR53" s="381"/>
      <c r="MDS53" s="381"/>
      <c r="MDT53" s="381"/>
      <c r="MDU53" s="381"/>
      <c r="MDV53" s="381"/>
      <c r="MDW53" s="381"/>
      <c r="MDX53" s="381"/>
      <c r="MDY53" s="381"/>
      <c r="MDZ53" s="381"/>
      <c r="MEA53" s="381"/>
      <c r="MEB53" s="381"/>
      <c r="MEC53" s="381"/>
      <c r="MED53" s="381"/>
      <c r="MEE53" s="381"/>
      <c r="MEF53" s="381"/>
      <c r="MEG53" s="381"/>
      <c r="MEH53" s="381"/>
      <c r="MEI53" s="381"/>
      <c r="MEJ53" s="381"/>
      <c r="MEK53" s="381"/>
      <c r="MEL53" s="381"/>
      <c r="MEM53" s="381"/>
      <c r="MEN53" s="381"/>
      <c r="MEO53" s="381"/>
      <c r="MEP53" s="381"/>
      <c r="MEQ53" s="381"/>
      <c r="MER53" s="381"/>
      <c r="MES53" s="381"/>
      <c r="MET53" s="381"/>
      <c r="MEU53" s="381"/>
      <c r="MEV53" s="381"/>
      <c r="MEW53" s="381"/>
      <c r="MEX53" s="381"/>
      <c r="MEY53" s="381"/>
      <c r="MEZ53" s="381"/>
      <c r="MFA53" s="381"/>
      <c r="MFB53" s="381"/>
      <c r="MFC53" s="381"/>
      <c r="MFD53" s="381"/>
      <c r="MFE53" s="381"/>
      <c r="MFF53" s="381"/>
      <c r="MFG53" s="381"/>
      <c r="MFH53" s="381"/>
      <c r="MFI53" s="381"/>
      <c r="MFJ53" s="381"/>
      <c r="MFK53" s="381"/>
      <c r="MFL53" s="381"/>
      <c r="MFM53" s="381"/>
      <c r="MFN53" s="381"/>
      <c r="MFO53" s="381"/>
      <c r="MFP53" s="381"/>
      <c r="MFQ53" s="381"/>
      <c r="MFR53" s="381"/>
      <c r="MFS53" s="381"/>
      <c r="MFT53" s="381"/>
      <c r="MFU53" s="381"/>
      <c r="MFV53" s="381"/>
      <c r="MFW53" s="381"/>
      <c r="MFX53" s="381"/>
      <c r="MFY53" s="381"/>
      <c r="MFZ53" s="381"/>
      <c r="MGA53" s="381"/>
      <c r="MGB53" s="381"/>
      <c r="MGC53" s="381"/>
      <c r="MGD53" s="381"/>
      <c r="MGE53" s="381"/>
      <c r="MGF53" s="381"/>
      <c r="MGG53" s="381"/>
      <c r="MGH53" s="381"/>
      <c r="MGI53" s="381"/>
      <c r="MGJ53" s="381"/>
      <c r="MGK53" s="381"/>
      <c r="MGL53" s="381"/>
      <c r="MGM53" s="381"/>
      <c r="MGN53" s="381"/>
      <c r="MGO53" s="381"/>
      <c r="MGP53" s="381"/>
      <c r="MGQ53" s="381"/>
      <c r="MGR53" s="381"/>
      <c r="MGS53" s="381"/>
      <c r="MGT53" s="381"/>
      <c r="MGU53" s="381"/>
      <c r="MGV53" s="381"/>
      <c r="MGW53" s="381"/>
      <c r="MGX53" s="381"/>
      <c r="MGY53" s="381"/>
      <c r="MGZ53" s="381"/>
      <c r="MHA53" s="381"/>
      <c r="MHB53" s="381"/>
      <c r="MHC53" s="381"/>
      <c r="MHD53" s="381"/>
      <c r="MHE53" s="381"/>
      <c r="MHF53" s="381"/>
      <c r="MHG53" s="381"/>
      <c r="MHH53" s="381"/>
      <c r="MHI53" s="381"/>
      <c r="MHJ53" s="381"/>
      <c r="MHK53" s="381"/>
      <c r="MHL53" s="381"/>
      <c r="MHM53" s="381"/>
      <c r="MHN53" s="381"/>
      <c r="MHO53" s="381"/>
      <c r="MHP53" s="381"/>
      <c r="MHQ53" s="381"/>
      <c r="MHR53" s="381"/>
      <c r="MHS53" s="381"/>
      <c r="MHT53" s="381"/>
      <c r="MHU53" s="381"/>
      <c r="MHV53" s="381"/>
      <c r="MHW53" s="381"/>
      <c r="MHX53" s="381"/>
      <c r="MHY53" s="381"/>
      <c r="MHZ53" s="381"/>
      <c r="MIA53" s="381"/>
      <c r="MIB53" s="381"/>
      <c r="MIC53" s="381"/>
      <c r="MID53" s="381"/>
      <c r="MIE53" s="381"/>
      <c r="MIF53" s="381"/>
      <c r="MIG53" s="381"/>
      <c r="MIH53" s="381"/>
      <c r="MII53" s="381"/>
      <c r="MIJ53" s="381"/>
      <c r="MIK53" s="381"/>
      <c r="MIL53" s="381"/>
      <c r="MIM53" s="381"/>
      <c r="MIN53" s="381"/>
      <c r="MIO53" s="381"/>
      <c r="MIP53" s="381"/>
      <c r="MIQ53" s="381"/>
      <c r="MIR53" s="381"/>
      <c r="MIS53" s="381"/>
      <c r="MIT53" s="381"/>
      <c r="MIU53" s="381"/>
      <c r="MIV53" s="381"/>
      <c r="MIW53" s="381"/>
      <c r="MIX53" s="381"/>
      <c r="MIY53" s="381"/>
      <c r="MIZ53" s="381"/>
      <c r="MJA53" s="381"/>
      <c r="MJB53" s="381"/>
      <c r="MJC53" s="381"/>
      <c r="MJD53" s="381"/>
      <c r="MJE53" s="381"/>
      <c r="MJF53" s="381"/>
      <c r="MJG53" s="381"/>
      <c r="MJH53" s="381"/>
      <c r="MJI53" s="381"/>
      <c r="MJJ53" s="381"/>
      <c r="MJK53" s="381"/>
      <c r="MJL53" s="381"/>
      <c r="MJM53" s="381"/>
      <c r="MJN53" s="381"/>
      <c r="MJO53" s="381"/>
      <c r="MJP53" s="381"/>
      <c r="MJQ53" s="381"/>
      <c r="MJR53" s="381"/>
      <c r="MJS53" s="381"/>
      <c r="MJT53" s="381"/>
      <c r="MJU53" s="381"/>
      <c r="MJV53" s="381"/>
      <c r="MJW53" s="381"/>
      <c r="MJX53" s="381"/>
      <c r="MJY53" s="381"/>
      <c r="MJZ53" s="381"/>
      <c r="MKA53" s="381"/>
      <c r="MKB53" s="381"/>
      <c r="MKC53" s="381"/>
      <c r="MKD53" s="381"/>
      <c r="MKE53" s="381"/>
      <c r="MKF53" s="381"/>
      <c r="MKG53" s="381"/>
      <c r="MKH53" s="381"/>
      <c r="MKI53" s="381"/>
      <c r="MKJ53" s="381"/>
      <c r="MKK53" s="381"/>
      <c r="MKL53" s="381"/>
      <c r="MKM53" s="381"/>
      <c r="MKN53" s="381"/>
      <c r="MKO53" s="381"/>
      <c r="MKP53" s="381"/>
      <c r="MKQ53" s="381"/>
      <c r="MKR53" s="381"/>
      <c r="MKS53" s="381"/>
      <c r="MKT53" s="381"/>
      <c r="MKU53" s="381"/>
      <c r="MKV53" s="381"/>
      <c r="MKW53" s="381"/>
      <c r="MKX53" s="381"/>
      <c r="MKY53" s="381"/>
      <c r="MKZ53" s="381"/>
      <c r="MLA53" s="381"/>
      <c r="MLB53" s="381"/>
      <c r="MLC53" s="381"/>
      <c r="MLD53" s="381"/>
      <c r="MLE53" s="381"/>
      <c r="MLF53" s="381"/>
      <c r="MLG53" s="381"/>
      <c r="MLH53" s="381"/>
      <c r="MLI53" s="381"/>
      <c r="MLJ53" s="381"/>
      <c r="MLK53" s="381"/>
      <c r="MLL53" s="381"/>
      <c r="MLM53" s="381"/>
      <c r="MLN53" s="381"/>
      <c r="MLO53" s="381"/>
      <c r="MLP53" s="381"/>
      <c r="MLQ53" s="381"/>
      <c r="MLR53" s="381"/>
      <c r="MLS53" s="381"/>
      <c r="MLT53" s="381"/>
      <c r="MLU53" s="381"/>
      <c r="MLV53" s="381"/>
      <c r="MLW53" s="381"/>
      <c r="MLX53" s="381"/>
      <c r="MLY53" s="381"/>
      <c r="MLZ53" s="381"/>
      <c r="MMA53" s="381"/>
      <c r="MMB53" s="381"/>
      <c r="MMC53" s="381"/>
      <c r="MMD53" s="381"/>
      <c r="MME53" s="381"/>
      <c r="MMF53" s="381"/>
      <c r="MMG53" s="381"/>
      <c r="MMH53" s="381"/>
      <c r="MMI53" s="381"/>
      <c r="MMJ53" s="381"/>
      <c r="MMK53" s="381"/>
      <c r="MML53" s="381"/>
      <c r="MMM53" s="381"/>
      <c r="MMN53" s="381"/>
      <c r="MMO53" s="381"/>
      <c r="MMP53" s="381"/>
      <c r="MMQ53" s="381"/>
      <c r="MMR53" s="381"/>
      <c r="MMS53" s="381"/>
      <c r="MMT53" s="381"/>
      <c r="MMU53" s="381"/>
      <c r="MMV53" s="381"/>
      <c r="MMW53" s="381"/>
      <c r="MMX53" s="381"/>
      <c r="MMY53" s="381"/>
      <c r="MMZ53" s="381"/>
      <c r="MNA53" s="381"/>
      <c r="MNB53" s="381"/>
      <c r="MNC53" s="381"/>
      <c r="MND53" s="381"/>
      <c r="MNE53" s="381"/>
      <c r="MNF53" s="381"/>
      <c r="MNG53" s="381"/>
      <c r="MNH53" s="381"/>
      <c r="MNI53" s="381"/>
      <c r="MNJ53" s="381"/>
      <c r="MNK53" s="381"/>
      <c r="MNL53" s="381"/>
      <c r="MNM53" s="381"/>
      <c r="MNN53" s="381"/>
      <c r="MNO53" s="381"/>
      <c r="MNP53" s="381"/>
      <c r="MNQ53" s="381"/>
      <c r="MNR53" s="381"/>
      <c r="MNS53" s="381"/>
      <c r="MNT53" s="381"/>
      <c r="MNU53" s="381"/>
      <c r="MNV53" s="381"/>
      <c r="MNW53" s="381"/>
      <c r="MNX53" s="381"/>
      <c r="MNY53" s="381"/>
      <c r="MNZ53" s="381"/>
      <c r="MOA53" s="381"/>
      <c r="MOB53" s="381"/>
      <c r="MOC53" s="381"/>
      <c r="MOD53" s="381"/>
      <c r="MOE53" s="381"/>
      <c r="MOF53" s="381"/>
      <c r="MOG53" s="381"/>
      <c r="MOH53" s="381"/>
      <c r="MOI53" s="381"/>
      <c r="MOJ53" s="381"/>
      <c r="MOK53" s="381"/>
      <c r="MOL53" s="381"/>
      <c r="MOM53" s="381"/>
      <c r="MON53" s="381"/>
      <c r="MOO53" s="381"/>
      <c r="MOP53" s="381"/>
      <c r="MOQ53" s="381"/>
      <c r="MOR53" s="381"/>
      <c r="MOS53" s="381"/>
      <c r="MOT53" s="381"/>
      <c r="MOU53" s="381"/>
      <c r="MOV53" s="381"/>
      <c r="MOW53" s="381"/>
      <c r="MOX53" s="381"/>
      <c r="MOY53" s="381"/>
      <c r="MOZ53" s="381"/>
      <c r="MPA53" s="381"/>
      <c r="MPB53" s="381"/>
      <c r="MPC53" s="381"/>
      <c r="MPD53" s="381"/>
      <c r="MPE53" s="381"/>
      <c r="MPF53" s="381"/>
      <c r="MPG53" s="381"/>
      <c r="MPH53" s="381"/>
      <c r="MPI53" s="381"/>
      <c r="MPJ53" s="381"/>
      <c r="MPK53" s="381"/>
      <c r="MPL53" s="381"/>
      <c r="MPM53" s="381"/>
      <c r="MPN53" s="381"/>
      <c r="MPO53" s="381"/>
      <c r="MPP53" s="381"/>
      <c r="MPQ53" s="381"/>
      <c r="MPR53" s="381"/>
      <c r="MPS53" s="381"/>
      <c r="MPT53" s="381"/>
      <c r="MPU53" s="381"/>
      <c r="MPV53" s="381"/>
      <c r="MPW53" s="381"/>
      <c r="MPX53" s="381"/>
      <c r="MPY53" s="381"/>
      <c r="MPZ53" s="381"/>
      <c r="MQA53" s="381"/>
      <c r="MQB53" s="381"/>
      <c r="MQC53" s="381"/>
      <c r="MQD53" s="381"/>
      <c r="MQE53" s="381"/>
      <c r="MQF53" s="381"/>
      <c r="MQG53" s="381"/>
      <c r="MQH53" s="381"/>
      <c r="MQI53" s="381"/>
      <c r="MQJ53" s="381"/>
      <c r="MQK53" s="381"/>
      <c r="MQL53" s="381"/>
      <c r="MQM53" s="381"/>
      <c r="MQN53" s="381"/>
      <c r="MQO53" s="381"/>
      <c r="MQP53" s="381"/>
      <c r="MQQ53" s="381"/>
      <c r="MQR53" s="381"/>
      <c r="MQS53" s="381"/>
      <c r="MQT53" s="381"/>
      <c r="MQU53" s="381"/>
      <c r="MQV53" s="381"/>
      <c r="MQW53" s="381"/>
      <c r="MQX53" s="381"/>
      <c r="MQY53" s="381"/>
      <c r="MQZ53" s="381"/>
      <c r="MRA53" s="381"/>
      <c r="MRB53" s="381"/>
      <c r="MRC53" s="381"/>
      <c r="MRD53" s="381"/>
      <c r="MRE53" s="381"/>
      <c r="MRF53" s="381"/>
      <c r="MRG53" s="381"/>
      <c r="MRH53" s="381"/>
      <c r="MRI53" s="381"/>
      <c r="MRJ53" s="381"/>
      <c r="MRK53" s="381"/>
      <c r="MRL53" s="381"/>
      <c r="MRM53" s="381"/>
      <c r="MRN53" s="381"/>
      <c r="MRO53" s="381"/>
      <c r="MRP53" s="381"/>
      <c r="MRQ53" s="381"/>
      <c r="MRR53" s="381"/>
      <c r="MRS53" s="381"/>
      <c r="MRT53" s="381"/>
      <c r="MRU53" s="381"/>
      <c r="MRV53" s="381"/>
      <c r="MRW53" s="381"/>
      <c r="MRX53" s="381"/>
      <c r="MRY53" s="381"/>
      <c r="MRZ53" s="381"/>
      <c r="MSA53" s="381"/>
      <c r="MSB53" s="381"/>
      <c r="MSC53" s="381"/>
      <c r="MSD53" s="381"/>
      <c r="MSE53" s="381"/>
      <c r="MSF53" s="381"/>
      <c r="MSG53" s="381"/>
      <c r="MSH53" s="381"/>
      <c r="MSI53" s="381"/>
      <c r="MSJ53" s="381"/>
      <c r="MSK53" s="381"/>
      <c r="MSL53" s="381"/>
      <c r="MSM53" s="381"/>
      <c r="MSN53" s="381"/>
      <c r="MSO53" s="381"/>
      <c r="MSP53" s="381"/>
      <c r="MSQ53" s="381"/>
      <c r="MSR53" s="381"/>
      <c r="MSS53" s="381"/>
      <c r="MST53" s="381"/>
      <c r="MSU53" s="381"/>
      <c r="MSV53" s="381"/>
      <c r="MSW53" s="381"/>
      <c r="MSX53" s="381"/>
      <c r="MSY53" s="381"/>
      <c r="MSZ53" s="381"/>
      <c r="MTA53" s="381"/>
      <c r="MTB53" s="381"/>
      <c r="MTC53" s="381"/>
      <c r="MTD53" s="381"/>
      <c r="MTE53" s="381"/>
      <c r="MTF53" s="381"/>
      <c r="MTG53" s="381"/>
      <c r="MTH53" s="381"/>
      <c r="MTI53" s="381"/>
      <c r="MTJ53" s="381"/>
      <c r="MTK53" s="381"/>
      <c r="MTL53" s="381"/>
      <c r="MTM53" s="381"/>
      <c r="MTN53" s="381"/>
      <c r="MTO53" s="381"/>
      <c r="MTP53" s="381"/>
      <c r="MTQ53" s="381"/>
      <c r="MTR53" s="381"/>
      <c r="MTS53" s="381"/>
      <c r="MTT53" s="381"/>
      <c r="MTU53" s="381"/>
      <c r="MTV53" s="381"/>
      <c r="MTW53" s="381"/>
      <c r="MTX53" s="381"/>
      <c r="MTY53" s="381"/>
      <c r="MTZ53" s="381"/>
      <c r="MUA53" s="381"/>
      <c r="MUB53" s="381"/>
      <c r="MUC53" s="381"/>
      <c r="MUD53" s="381"/>
      <c r="MUE53" s="381"/>
      <c r="MUF53" s="381"/>
      <c r="MUG53" s="381"/>
      <c r="MUH53" s="381"/>
      <c r="MUI53" s="381"/>
      <c r="MUJ53" s="381"/>
      <c r="MUK53" s="381"/>
      <c r="MUL53" s="381"/>
      <c r="MUM53" s="381"/>
      <c r="MUN53" s="381"/>
      <c r="MUO53" s="381"/>
      <c r="MUP53" s="381"/>
      <c r="MUQ53" s="381"/>
      <c r="MUR53" s="381"/>
      <c r="MUS53" s="381"/>
      <c r="MUT53" s="381"/>
      <c r="MUU53" s="381"/>
      <c r="MUV53" s="381"/>
      <c r="MUW53" s="381"/>
      <c r="MUX53" s="381"/>
      <c r="MUY53" s="381"/>
      <c r="MUZ53" s="381"/>
      <c r="MVA53" s="381"/>
      <c r="MVB53" s="381"/>
      <c r="MVC53" s="381"/>
      <c r="MVD53" s="381"/>
      <c r="MVE53" s="381"/>
      <c r="MVF53" s="381"/>
      <c r="MVG53" s="381"/>
      <c r="MVH53" s="381"/>
      <c r="MVI53" s="381"/>
      <c r="MVJ53" s="381"/>
      <c r="MVK53" s="381"/>
      <c r="MVL53" s="381"/>
      <c r="MVM53" s="381"/>
      <c r="MVN53" s="381"/>
      <c r="MVO53" s="381"/>
      <c r="MVP53" s="381"/>
      <c r="MVQ53" s="381"/>
      <c r="MVR53" s="381"/>
      <c r="MVS53" s="381"/>
      <c r="MVT53" s="381"/>
      <c r="MVU53" s="381"/>
      <c r="MVV53" s="381"/>
      <c r="MVW53" s="381"/>
      <c r="MVX53" s="381"/>
      <c r="MVY53" s="381"/>
      <c r="MVZ53" s="381"/>
      <c r="MWA53" s="381"/>
      <c r="MWB53" s="381"/>
      <c r="MWC53" s="381"/>
      <c r="MWD53" s="381"/>
      <c r="MWE53" s="381"/>
      <c r="MWF53" s="381"/>
      <c r="MWG53" s="381"/>
      <c r="MWH53" s="381"/>
      <c r="MWI53" s="381"/>
      <c r="MWJ53" s="381"/>
      <c r="MWK53" s="381"/>
      <c r="MWL53" s="381"/>
      <c r="MWM53" s="381"/>
      <c r="MWN53" s="381"/>
      <c r="MWO53" s="381"/>
      <c r="MWP53" s="381"/>
      <c r="MWQ53" s="381"/>
      <c r="MWR53" s="381"/>
      <c r="MWS53" s="381"/>
      <c r="MWT53" s="381"/>
      <c r="MWU53" s="381"/>
      <c r="MWV53" s="381"/>
      <c r="MWW53" s="381"/>
      <c r="MWX53" s="381"/>
      <c r="MWY53" s="381"/>
      <c r="MWZ53" s="381"/>
      <c r="MXA53" s="381"/>
      <c r="MXB53" s="381"/>
      <c r="MXC53" s="381"/>
      <c r="MXD53" s="381"/>
      <c r="MXE53" s="381"/>
      <c r="MXF53" s="381"/>
      <c r="MXG53" s="381"/>
      <c r="MXH53" s="381"/>
      <c r="MXI53" s="381"/>
      <c r="MXJ53" s="381"/>
      <c r="MXK53" s="381"/>
      <c r="MXL53" s="381"/>
      <c r="MXM53" s="381"/>
      <c r="MXN53" s="381"/>
      <c r="MXO53" s="381"/>
      <c r="MXP53" s="381"/>
      <c r="MXQ53" s="381"/>
      <c r="MXR53" s="381"/>
      <c r="MXS53" s="381"/>
      <c r="MXT53" s="381"/>
      <c r="MXU53" s="381"/>
      <c r="MXV53" s="381"/>
      <c r="MXW53" s="381"/>
      <c r="MXX53" s="381"/>
      <c r="MXY53" s="381"/>
      <c r="MXZ53" s="381"/>
      <c r="MYA53" s="381"/>
      <c r="MYB53" s="381"/>
      <c r="MYC53" s="381"/>
      <c r="MYD53" s="381"/>
      <c r="MYE53" s="381"/>
      <c r="MYF53" s="381"/>
      <c r="MYG53" s="381"/>
      <c r="MYH53" s="381"/>
      <c r="MYI53" s="381"/>
      <c r="MYJ53" s="381"/>
      <c r="MYK53" s="381"/>
      <c r="MYL53" s="381"/>
      <c r="MYM53" s="381"/>
      <c r="MYN53" s="381"/>
      <c r="MYO53" s="381"/>
      <c r="MYP53" s="381"/>
      <c r="MYQ53" s="381"/>
      <c r="MYR53" s="381"/>
      <c r="MYS53" s="381"/>
      <c r="MYT53" s="381"/>
      <c r="MYU53" s="381"/>
      <c r="MYV53" s="381"/>
      <c r="MYW53" s="381"/>
      <c r="MYX53" s="381"/>
      <c r="MYY53" s="381"/>
      <c r="MYZ53" s="381"/>
      <c r="MZA53" s="381"/>
      <c r="MZB53" s="381"/>
      <c r="MZC53" s="381"/>
      <c r="MZD53" s="381"/>
      <c r="MZE53" s="381"/>
      <c r="MZF53" s="381"/>
      <c r="MZG53" s="381"/>
      <c r="MZH53" s="381"/>
      <c r="MZI53" s="381"/>
      <c r="MZJ53" s="381"/>
      <c r="MZK53" s="381"/>
      <c r="MZL53" s="381"/>
      <c r="MZM53" s="381"/>
      <c r="MZN53" s="381"/>
      <c r="MZO53" s="381"/>
      <c r="MZP53" s="381"/>
      <c r="MZQ53" s="381"/>
      <c r="MZR53" s="381"/>
      <c r="MZS53" s="381"/>
      <c r="MZT53" s="381"/>
      <c r="MZU53" s="381"/>
      <c r="MZV53" s="381"/>
      <c r="MZW53" s="381"/>
      <c r="MZX53" s="381"/>
      <c r="MZY53" s="381"/>
      <c r="MZZ53" s="381"/>
      <c r="NAA53" s="381"/>
      <c r="NAB53" s="381"/>
      <c r="NAC53" s="381"/>
      <c r="NAD53" s="381"/>
      <c r="NAE53" s="381"/>
      <c r="NAF53" s="381"/>
      <c r="NAG53" s="381"/>
      <c r="NAH53" s="381"/>
      <c r="NAI53" s="381"/>
      <c r="NAJ53" s="381"/>
      <c r="NAK53" s="381"/>
      <c r="NAL53" s="381"/>
      <c r="NAM53" s="381"/>
      <c r="NAN53" s="381"/>
      <c r="NAO53" s="381"/>
      <c r="NAP53" s="381"/>
      <c r="NAQ53" s="381"/>
      <c r="NAR53" s="381"/>
      <c r="NAS53" s="381"/>
      <c r="NAT53" s="381"/>
      <c r="NAU53" s="381"/>
      <c r="NAV53" s="381"/>
      <c r="NAW53" s="381"/>
      <c r="NAX53" s="381"/>
      <c r="NAY53" s="381"/>
      <c r="NAZ53" s="381"/>
      <c r="NBA53" s="381"/>
      <c r="NBB53" s="381"/>
      <c r="NBC53" s="381"/>
      <c r="NBD53" s="381"/>
      <c r="NBE53" s="381"/>
      <c r="NBF53" s="381"/>
      <c r="NBG53" s="381"/>
      <c r="NBH53" s="381"/>
      <c r="NBI53" s="381"/>
      <c r="NBJ53" s="381"/>
      <c r="NBK53" s="381"/>
      <c r="NBL53" s="381"/>
      <c r="NBM53" s="381"/>
      <c r="NBN53" s="381"/>
      <c r="NBO53" s="381"/>
      <c r="NBP53" s="381"/>
      <c r="NBQ53" s="381"/>
      <c r="NBR53" s="381"/>
      <c r="NBS53" s="381"/>
      <c r="NBT53" s="381"/>
      <c r="NBU53" s="381"/>
      <c r="NBV53" s="381"/>
      <c r="NBW53" s="381"/>
      <c r="NBX53" s="381"/>
      <c r="NBY53" s="381"/>
      <c r="NBZ53" s="381"/>
      <c r="NCA53" s="381"/>
      <c r="NCB53" s="381"/>
      <c r="NCC53" s="381"/>
      <c r="NCD53" s="381"/>
      <c r="NCE53" s="381"/>
      <c r="NCF53" s="381"/>
      <c r="NCG53" s="381"/>
      <c r="NCH53" s="381"/>
      <c r="NCI53" s="381"/>
      <c r="NCJ53" s="381"/>
      <c r="NCK53" s="381"/>
      <c r="NCL53" s="381"/>
      <c r="NCM53" s="381"/>
      <c r="NCN53" s="381"/>
      <c r="NCO53" s="381"/>
      <c r="NCP53" s="381"/>
      <c r="NCQ53" s="381"/>
      <c r="NCR53" s="381"/>
      <c r="NCS53" s="381"/>
      <c r="NCT53" s="381"/>
      <c r="NCU53" s="381"/>
      <c r="NCV53" s="381"/>
      <c r="NCW53" s="381"/>
      <c r="NCX53" s="381"/>
      <c r="NCY53" s="381"/>
      <c r="NCZ53" s="381"/>
      <c r="NDA53" s="381"/>
      <c r="NDB53" s="381"/>
      <c r="NDC53" s="381"/>
      <c r="NDD53" s="381"/>
      <c r="NDE53" s="381"/>
      <c r="NDF53" s="381"/>
      <c r="NDG53" s="381"/>
      <c r="NDH53" s="381"/>
      <c r="NDI53" s="381"/>
      <c r="NDJ53" s="381"/>
      <c r="NDK53" s="381"/>
      <c r="NDL53" s="381"/>
      <c r="NDM53" s="381"/>
      <c r="NDN53" s="381"/>
      <c r="NDO53" s="381"/>
      <c r="NDP53" s="381"/>
      <c r="NDQ53" s="381"/>
      <c r="NDR53" s="381"/>
      <c r="NDS53" s="381"/>
      <c r="NDT53" s="381"/>
      <c r="NDU53" s="381"/>
      <c r="NDV53" s="381"/>
      <c r="NDW53" s="381"/>
      <c r="NDX53" s="381"/>
      <c r="NDY53" s="381"/>
      <c r="NDZ53" s="381"/>
      <c r="NEA53" s="381"/>
      <c r="NEB53" s="381"/>
      <c r="NEC53" s="381"/>
      <c r="NED53" s="381"/>
      <c r="NEE53" s="381"/>
      <c r="NEF53" s="381"/>
      <c r="NEG53" s="381"/>
      <c r="NEH53" s="381"/>
      <c r="NEI53" s="381"/>
      <c r="NEJ53" s="381"/>
      <c r="NEK53" s="381"/>
      <c r="NEL53" s="381"/>
      <c r="NEM53" s="381"/>
      <c r="NEN53" s="381"/>
      <c r="NEO53" s="381"/>
      <c r="NEP53" s="381"/>
      <c r="NEQ53" s="381"/>
      <c r="NER53" s="381"/>
      <c r="NES53" s="381"/>
      <c r="NET53" s="381"/>
      <c r="NEU53" s="381"/>
      <c r="NEV53" s="381"/>
      <c r="NEW53" s="381"/>
      <c r="NEX53" s="381"/>
      <c r="NEY53" s="381"/>
      <c r="NEZ53" s="381"/>
      <c r="NFA53" s="381"/>
      <c r="NFB53" s="381"/>
      <c r="NFC53" s="381"/>
      <c r="NFD53" s="381"/>
      <c r="NFE53" s="381"/>
      <c r="NFF53" s="381"/>
      <c r="NFG53" s="381"/>
      <c r="NFH53" s="381"/>
      <c r="NFI53" s="381"/>
      <c r="NFJ53" s="381"/>
      <c r="NFK53" s="381"/>
      <c r="NFL53" s="381"/>
      <c r="NFM53" s="381"/>
      <c r="NFN53" s="381"/>
      <c r="NFO53" s="381"/>
      <c r="NFP53" s="381"/>
      <c r="NFQ53" s="381"/>
      <c r="NFR53" s="381"/>
      <c r="NFS53" s="381"/>
      <c r="NFT53" s="381"/>
      <c r="NFU53" s="381"/>
      <c r="NFV53" s="381"/>
      <c r="NFW53" s="381"/>
      <c r="NFX53" s="381"/>
      <c r="NFY53" s="381"/>
      <c r="NFZ53" s="381"/>
      <c r="NGA53" s="381"/>
      <c r="NGB53" s="381"/>
      <c r="NGC53" s="381"/>
      <c r="NGD53" s="381"/>
      <c r="NGE53" s="381"/>
      <c r="NGF53" s="381"/>
      <c r="NGG53" s="381"/>
      <c r="NGH53" s="381"/>
      <c r="NGI53" s="381"/>
      <c r="NGJ53" s="381"/>
      <c r="NGK53" s="381"/>
      <c r="NGL53" s="381"/>
      <c r="NGM53" s="381"/>
      <c r="NGN53" s="381"/>
      <c r="NGO53" s="381"/>
      <c r="NGP53" s="381"/>
      <c r="NGQ53" s="381"/>
      <c r="NGR53" s="381"/>
      <c r="NGS53" s="381"/>
      <c r="NGT53" s="381"/>
      <c r="NGU53" s="381"/>
      <c r="NGV53" s="381"/>
      <c r="NGW53" s="381"/>
      <c r="NGX53" s="381"/>
      <c r="NGY53" s="381"/>
      <c r="NGZ53" s="381"/>
      <c r="NHA53" s="381"/>
      <c r="NHB53" s="381"/>
      <c r="NHC53" s="381"/>
      <c r="NHD53" s="381"/>
      <c r="NHE53" s="381"/>
      <c r="NHF53" s="381"/>
      <c r="NHG53" s="381"/>
      <c r="NHH53" s="381"/>
      <c r="NHI53" s="381"/>
      <c r="NHJ53" s="381"/>
      <c r="NHK53" s="381"/>
      <c r="NHL53" s="381"/>
      <c r="NHM53" s="381"/>
      <c r="NHN53" s="381"/>
      <c r="NHO53" s="381"/>
      <c r="NHP53" s="381"/>
      <c r="NHQ53" s="381"/>
      <c r="NHR53" s="381"/>
      <c r="NHS53" s="381"/>
      <c r="NHT53" s="381"/>
      <c r="NHU53" s="381"/>
      <c r="NHV53" s="381"/>
      <c r="NHW53" s="381"/>
      <c r="NHX53" s="381"/>
      <c r="NHY53" s="381"/>
      <c r="NHZ53" s="381"/>
      <c r="NIA53" s="381"/>
      <c r="NIB53" s="381"/>
      <c r="NIC53" s="381"/>
      <c r="NID53" s="381"/>
      <c r="NIE53" s="381"/>
      <c r="NIF53" s="381"/>
      <c r="NIG53" s="381"/>
      <c r="NIH53" s="381"/>
      <c r="NII53" s="381"/>
      <c r="NIJ53" s="381"/>
      <c r="NIK53" s="381"/>
      <c r="NIL53" s="381"/>
      <c r="NIM53" s="381"/>
      <c r="NIN53" s="381"/>
      <c r="NIO53" s="381"/>
      <c r="NIP53" s="381"/>
      <c r="NIQ53" s="381"/>
      <c r="NIR53" s="381"/>
      <c r="NIS53" s="381"/>
      <c r="NIT53" s="381"/>
      <c r="NIU53" s="381"/>
      <c r="NIV53" s="381"/>
      <c r="NIW53" s="381"/>
      <c r="NIX53" s="381"/>
      <c r="NIY53" s="381"/>
      <c r="NIZ53" s="381"/>
      <c r="NJA53" s="381"/>
      <c r="NJB53" s="381"/>
      <c r="NJC53" s="381"/>
      <c r="NJD53" s="381"/>
      <c r="NJE53" s="381"/>
      <c r="NJF53" s="381"/>
      <c r="NJG53" s="381"/>
      <c r="NJH53" s="381"/>
      <c r="NJI53" s="381"/>
      <c r="NJJ53" s="381"/>
      <c r="NJK53" s="381"/>
      <c r="NJL53" s="381"/>
      <c r="NJM53" s="381"/>
      <c r="NJN53" s="381"/>
      <c r="NJO53" s="381"/>
      <c r="NJP53" s="381"/>
      <c r="NJQ53" s="381"/>
      <c r="NJR53" s="381"/>
      <c r="NJS53" s="381"/>
      <c r="NJT53" s="381"/>
      <c r="NJU53" s="381"/>
      <c r="NJV53" s="381"/>
      <c r="NJW53" s="381"/>
      <c r="NJX53" s="381"/>
      <c r="NJY53" s="381"/>
      <c r="NJZ53" s="381"/>
      <c r="NKA53" s="381"/>
      <c r="NKB53" s="381"/>
      <c r="NKC53" s="381"/>
      <c r="NKD53" s="381"/>
      <c r="NKE53" s="381"/>
      <c r="NKF53" s="381"/>
      <c r="NKG53" s="381"/>
      <c r="NKH53" s="381"/>
      <c r="NKI53" s="381"/>
      <c r="NKJ53" s="381"/>
      <c r="NKK53" s="381"/>
      <c r="NKL53" s="381"/>
      <c r="NKM53" s="381"/>
      <c r="NKN53" s="381"/>
      <c r="NKO53" s="381"/>
      <c r="NKP53" s="381"/>
      <c r="NKQ53" s="381"/>
      <c r="NKR53" s="381"/>
      <c r="NKS53" s="381"/>
      <c r="NKT53" s="381"/>
      <c r="NKU53" s="381"/>
      <c r="NKV53" s="381"/>
      <c r="NKW53" s="381"/>
      <c r="NKX53" s="381"/>
      <c r="NKY53" s="381"/>
      <c r="NKZ53" s="381"/>
      <c r="NLA53" s="381"/>
      <c r="NLB53" s="381"/>
      <c r="NLC53" s="381"/>
      <c r="NLD53" s="381"/>
      <c r="NLE53" s="381"/>
      <c r="NLF53" s="381"/>
      <c r="NLG53" s="381"/>
      <c r="NLH53" s="381"/>
      <c r="NLI53" s="381"/>
      <c r="NLJ53" s="381"/>
      <c r="NLK53" s="381"/>
      <c r="NLL53" s="381"/>
      <c r="NLM53" s="381"/>
      <c r="NLN53" s="381"/>
      <c r="NLO53" s="381"/>
      <c r="NLP53" s="381"/>
      <c r="NLQ53" s="381"/>
      <c r="NLR53" s="381"/>
      <c r="NLS53" s="381"/>
      <c r="NLT53" s="381"/>
      <c r="NLU53" s="381"/>
      <c r="NLV53" s="381"/>
      <c r="NLW53" s="381"/>
      <c r="NLX53" s="381"/>
      <c r="NLY53" s="381"/>
      <c r="NLZ53" s="381"/>
      <c r="NMA53" s="381"/>
      <c r="NMB53" s="381"/>
      <c r="NMC53" s="381"/>
      <c r="NMD53" s="381"/>
      <c r="NME53" s="381"/>
      <c r="NMF53" s="381"/>
      <c r="NMG53" s="381"/>
      <c r="NMH53" s="381"/>
      <c r="NMI53" s="381"/>
      <c r="NMJ53" s="381"/>
      <c r="NMK53" s="381"/>
      <c r="NML53" s="381"/>
      <c r="NMM53" s="381"/>
      <c r="NMN53" s="381"/>
      <c r="NMO53" s="381"/>
      <c r="NMP53" s="381"/>
      <c r="NMQ53" s="381"/>
      <c r="NMR53" s="381"/>
      <c r="NMS53" s="381"/>
      <c r="NMT53" s="381"/>
      <c r="NMU53" s="381"/>
      <c r="NMV53" s="381"/>
      <c r="NMW53" s="381"/>
      <c r="NMX53" s="381"/>
      <c r="NMY53" s="381"/>
      <c r="NMZ53" s="381"/>
      <c r="NNA53" s="381"/>
      <c r="NNB53" s="381"/>
      <c r="NNC53" s="381"/>
      <c r="NND53" s="381"/>
      <c r="NNE53" s="381"/>
      <c r="NNF53" s="381"/>
      <c r="NNG53" s="381"/>
      <c r="NNH53" s="381"/>
      <c r="NNI53" s="381"/>
      <c r="NNJ53" s="381"/>
      <c r="NNK53" s="381"/>
      <c r="NNL53" s="381"/>
      <c r="NNM53" s="381"/>
      <c r="NNN53" s="381"/>
      <c r="NNO53" s="381"/>
      <c r="NNP53" s="381"/>
      <c r="NNQ53" s="381"/>
      <c r="NNR53" s="381"/>
      <c r="NNS53" s="381"/>
      <c r="NNT53" s="381"/>
      <c r="NNU53" s="381"/>
      <c r="NNV53" s="381"/>
      <c r="NNW53" s="381"/>
      <c r="NNX53" s="381"/>
      <c r="NNY53" s="381"/>
      <c r="NNZ53" s="381"/>
      <c r="NOA53" s="381"/>
      <c r="NOB53" s="381"/>
      <c r="NOC53" s="381"/>
      <c r="NOD53" s="381"/>
      <c r="NOE53" s="381"/>
      <c r="NOF53" s="381"/>
      <c r="NOG53" s="381"/>
      <c r="NOH53" s="381"/>
      <c r="NOI53" s="381"/>
      <c r="NOJ53" s="381"/>
      <c r="NOK53" s="381"/>
      <c r="NOL53" s="381"/>
      <c r="NOM53" s="381"/>
      <c r="NON53" s="381"/>
      <c r="NOO53" s="381"/>
      <c r="NOP53" s="381"/>
      <c r="NOQ53" s="381"/>
      <c r="NOR53" s="381"/>
      <c r="NOS53" s="381"/>
      <c r="NOT53" s="381"/>
      <c r="NOU53" s="381"/>
      <c r="NOV53" s="381"/>
      <c r="NOW53" s="381"/>
      <c r="NOX53" s="381"/>
      <c r="NOY53" s="381"/>
      <c r="NOZ53" s="381"/>
      <c r="NPA53" s="381"/>
      <c r="NPB53" s="381"/>
      <c r="NPC53" s="381"/>
      <c r="NPD53" s="381"/>
      <c r="NPE53" s="381"/>
      <c r="NPF53" s="381"/>
      <c r="NPG53" s="381"/>
      <c r="NPH53" s="381"/>
      <c r="NPI53" s="381"/>
      <c r="NPJ53" s="381"/>
      <c r="NPK53" s="381"/>
      <c r="NPL53" s="381"/>
      <c r="NPM53" s="381"/>
      <c r="NPN53" s="381"/>
      <c r="NPO53" s="381"/>
      <c r="NPP53" s="381"/>
      <c r="NPQ53" s="381"/>
      <c r="NPR53" s="381"/>
      <c r="NPS53" s="381"/>
      <c r="NPT53" s="381"/>
      <c r="NPU53" s="381"/>
      <c r="NPV53" s="381"/>
      <c r="NPW53" s="381"/>
      <c r="NPX53" s="381"/>
      <c r="NPY53" s="381"/>
      <c r="NPZ53" s="381"/>
      <c r="NQA53" s="381"/>
      <c r="NQB53" s="381"/>
      <c r="NQC53" s="381"/>
      <c r="NQD53" s="381"/>
      <c r="NQE53" s="381"/>
      <c r="NQF53" s="381"/>
      <c r="NQG53" s="381"/>
      <c r="NQH53" s="381"/>
      <c r="NQI53" s="381"/>
      <c r="NQJ53" s="381"/>
      <c r="NQK53" s="381"/>
      <c r="NQL53" s="381"/>
      <c r="NQM53" s="381"/>
      <c r="NQN53" s="381"/>
      <c r="NQO53" s="381"/>
      <c r="NQP53" s="381"/>
      <c r="NQQ53" s="381"/>
      <c r="NQR53" s="381"/>
      <c r="NQS53" s="381"/>
      <c r="NQT53" s="381"/>
      <c r="NQU53" s="381"/>
      <c r="NQV53" s="381"/>
      <c r="NQW53" s="381"/>
      <c r="NQX53" s="381"/>
      <c r="NQY53" s="381"/>
      <c r="NQZ53" s="381"/>
      <c r="NRA53" s="381"/>
      <c r="NRB53" s="381"/>
      <c r="NRC53" s="381"/>
      <c r="NRD53" s="381"/>
      <c r="NRE53" s="381"/>
      <c r="NRF53" s="381"/>
      <c r="NRG53" s="381"/>
      <c r="NRH53" s="381"/>
      <c r="NRI53" s="381"/>
      <c r="NRJ53" s="381"/>
      <c r="NRK53" s="381"/>
      <c r="NRL53" s="381"/>
      <c r="NRM53" s="381"/>
      <c r="NRN53" s="381"/>
      <c r="NRO53" s="381"/>
      <c r="NRP53" s="381"/>
      <c r="NRQ53" s="381"/>
      <c r="NRR53" s="381"/>
      <c r="NRS53" s="381"/>
      <c r="NRT53" s="381"/>
      <c r="NRU53" s="381"/>
      <c r="NRV53" s="381"/>
      <c r="NRW53" s="381"/>
      <c r="NRX53" s="381"/>
      <c r="NRY53" s="381"/>
      <c r="NRZ53" s="381"/>
      <c r="NSA53" s="381"/>
      <c r="NSB53" s="381"/>
      <c r="NSC53" s="381"/>
      <c r="NSD53" s="381"/>
      <c r="NSE53" s="381"/>
      <c r="NSF53" s="381"/>
      <c r="NSG53" s="381"/>
      <c r="NSH53" s="381"/>
      <c r="NSI53" s="381"/>
      <c r="NSJ53" s="381"/>
      <c r="NSK53" s="381"/>
      <c r="NSL53" s="381"/>
      <c r="NSM53" s="381"/>
      <c r="NSN53" s="381"/>
      <c r="NSO53" s="381"/>
      <c r="NSP53" s="381"/>
      <c r="NSQ53" s="381"/>
      <c r="NSR53" s="381"/>
      <c r="NSS53" s="381"/>
      <c r="NST53" s="381"/>
      <c r="NSU53" s="381"/>
      <c r="NSV53" s="381"/>
      <c r="NSW53" s="381"/>
      <c r="NSX53" s="381"/>
      <c r="NSY53" s="381"/>
      <c r="NSZ53" s="381"/>
      <c r="NTA53" s="381"/>
      <c r="NTB53" s="381"/>
      <c r="NTC53" s="381"/>
      <c r="NTD53" s="381"/>
      <c r="NTE53" s="381"/>
      <c r="NTF53" s="381"/>
      <c r="NTG53" s="381"/>
      <c r="NTH53" s="381"/>
      <c r="NTI53" s="381"/>
      <c r="NTJ53" s="381"/>
      <c r="NTK53" s="381"/>
      <c r="NTL53" s="381"/>
      <c r="NTM53" s="381"/>
      <c r="NTN53" s="381"/>
      <c r="NTO53" s="381"/>
      <c r="NTP53" s="381"/>
      <c r="NTQ53" s="381"/>
      <c r="NTR53" s="381"/>
      <c r="NTS53" s="381"/>
      <c r="NTT53" s="381"/>
      <c r="NTU53" s="381"/>
      <c r="NTV53" s="381"/>
      <c r="NTW53" s="381"/>
      <c r="NTX53" s="381"/>
      <c r="NTY53" s="381"/>
      <c r="NTZ53" s="381"/>
      <c r="NUA53" s="381"/>
      <c r="NUB53" s="381"/>
      <c r="NUC53" s="381"/>
      <c r="NUD53" s="381"/>
      <c r="NUE53" s="381"/>
      <c r="NUF53" s="381"/>
      <c r="NUG53" s="381"/>
      <c r="NUH53" s="381"/>
      <c r="NUI53" s="381"/>
      <c r="NUJ53" s="381"/>
      <c r="NUK53" s="381"/>
      <c r="NUL53" s="381"/>
      <c r="NUM53" s="381"/>
      <c r="NUN53" s="381"/>
      <c r="NUO53" s="381"/>
      <c r="NUP53" s="381"/>
      <c r="NUQ53" s="381"/>
      <c r="NUR53" s="381"/>
      <c r="NUS53" s="381"/>
      <c r="NUT53" s="381"/>
      <c r="NUU53" s="381"/>
      <c r="NUV53" s="381"/>
      <c r="NUW53" s="381"/>
      <c r="NUX53" s="381"/>
      <c r="NUY53" s="381"/>
      <c r="NUZ53" s="381"/>
      <c r="NVA53" s="381"/>
      <c r="NVB53" s="381"/>
      <c r="NVC53" s="381"/>
      <c r="NVD53" s="381"/>
      <c r="NVE53" s="381"/>
      <c r="NVF53" s="381"/>
      <c r="NVG53" s="381"/>
      <c r="NVH53" s="381"/>
      <c r="NVI53" s="381"/>
      <c r="NVJ53" s="381"/>
      <c r="NVK53" s="381"/>
      <c r="NVL53" s="381"/>
      <c r="NVM53" s="381"/>
      <c r="NVN53" s="381"/>
      <c r="NVO53" s="381"/>
      <c r="NVP53" s="381"/>
      <c r="NVQ53" s="381"/>
      <c r="NVR53" s="381"/>
      <c r="NVS53" s="381"/>
      <c r="NVT53" s="381"/>
      <c r="NVU53" s="381"/>
      <c r="NVV53" s="381"/>
      <c r="NVW53" s="381"/>
      <c r="NVX53" s="381"/>
      <c r="NVY53" s="381"/>
      <c r="NVZ53" s="381"/>
      <c r="NWA53" s="381"/>
      <c r="NWB53" s="381"/>
      <c r="NWC53" s="381"/>
      <c r="NWD53" s="381"/>
      <c r="NWE53" s="381"/>
      <c r="NWF53" s="381"/>
      <c r="NWG53" s="381"/>
      <c r="NWH53" s="381"/>
      <c r="NWI53" s="381"/>
      <c r="NWJ53" s="381"/>
      <c r="NWK53" s="381"/>
      <c r="NWL53" s="381"/>
      <c r="NWM53" s="381"/>
      <c r="NWN53" s="381"/>
      <c r="NWO53" s="381"/>
      <c r="NWP53" s="381"/>
      <c r="NWQ53" s="381"/>
      <c r="NWR53" s="381"/>
      <c r="NWS53" s="381"/>
      <c r="NWT53" s="381"/>
      <c r="NWU53" s="381"/>
      <c r="NWV53" s="381"/>
      <c r="NWW53" s="381"/>
      <c r="NWX53" s="381"/>
      <c r="NWY53" s="381"/>
      <c r="NWZ53" s="381"/>
      <c r="NXA53" s="381"/>
      <c r="NXB53" s="381"/>
      <c r="NXC53" s="381"/>
      <c r="NXD53" s="381"/>
      <c r="NXE53" s="381"/>
      <c r="NXF53" s="381"/>
      <c r="NXG53" s="381"/>
      <c r="NXH53" s="381"/>
      <c r="NXI53" s="381"/>
      <c r="NXJ53" s="381"/>
      <c r="NXK53" s="381"/>
      <c r="NXL53" s="381"/>
      <c r="NXM53" s="381"/>
      <c r="NXN53" s="381"/>
      <c r="NXO53" s="381"/>
      <c r="NXP53" s="381"/>
      <c r="NXQ53" s="381"/>
      <c r="NXR53" s="381"/>
      <c r="NXS53" s="381"/>
      <c r="NXT53" s="381"/>
      <c r="NXU53" s="381"/>
      <c r="NXV53" s="381"/>
      <c r="NXW53" s="381"/>
      <c r="NXX53" s="381"/>
      <c r="NXY53" s="381"/>
      <c r="NXZ53" s="381"/>
      <c r="NYA53" s="381"/>
      <c r="NYB53" s="381"/>
      <c r="NYC53" s="381"/>
      <c r="NYD53" s="381"/>
      <c r="NYE53" s="381"/>
      <c r="NYF53" s="381"/>
      <c r="NYG53" s="381"/>
      <c r="NYH53" s="381"/>
      <c r="NYI53" s="381"/>
      <c r="NYJ53" s="381"/>
      <c r="NYK53" s="381"/>
      <c r="NYL53" s="381"/>
      <c r="NYM53" s="381"/>
      <c r="NYN53" s="381"/>
      <c r="NYO53" s="381"/>
      <c r="NYP53" s="381"/>
      <c r="NYQ53" s="381"/>
      <c r="NYR53" s="381"/>
      <c r="NYS53" s="381"/>
      <c r="NYT53" s="381"/>
      <c r="NYU53" s="381"/>
      <c r="NYV53" s="381"/>
      <c r="NYW53" s="381"/>
      <c r="NYX53" s="381"/>
      <c r="NYY53" s="381"/>
      <c r="NYZ53" s="381"/>
      <c r="NZA53" s="381"/>
      <c r="NZB53" s="381"/>
      <c r="NZC53" s="381"/>
      <c r="NZD53" s="381"/>
      <c r="NZE53" s="381"/>
      <c r="NZF53" s="381"/>
      <c r="NZG53" s="381"/>
      <c r="NZH53" s="381"/>
      <c r="NZI53" s="381"/>
      <c r="NZJ53" s="381"/>
      <c r="NZK53" s="381"/>
      <c r="NZL53" s="381"/>
      <c r="NZM53" s="381"/>
      <c r="NZN53" s="381"/>
      <c r="NZO53" s="381"/>
      <c r="NZP53" s="381"/>
      <c r="NZQ53" s="381"/>
      <c r="NZR53" s="381"/>
      <c r="NZS53" s="381"/>
      <c r="NZT53" s="381"/>
      <c r="NZU53" s="381"/>
      <c r="NZV53" s="381"/>
      <c r="NZW53" s="381"/>
      <c r="NZX53" s="381"/>
      <c r="NZY53" s="381"/>
      <c r="NZZ53" s="381"/>
      <c r="OAA53" s="381"/>
      <c r="OAB53" s="381"/>
      <c r="OAC53" s="381"/>
      <c r="OAD53" s="381"/>
      <c r="OAE53" s="381"/>
      <c r="OAF53" s="381"/>
      <c r="OAG53" s="381"/>
      <c r="OAH53" s="381"/>
      <c r="OAI53" s="381"/>
      <c r="OAJ53" s="381"/>
      <c r="OAK53" s="381"/>
      <c r="OAL53" s="381"/>
      <c r="OAM53" s="381"/>
      <c r="OAN53" s="381"/>
      <c r="OAO53" s="381"/>
      <c r="OAP53" s="381"/>
      <c r="OAQ53" s="381"/>
      <c r="OAR53" s="381"/>
      <c r="OAS53" s="381"/>
      <c r="OAT53" s="381"/>
      <c r="OAU53" s="381"/>
      <c r="OAV53" s="381"/>
      <c r="OAW53" s="381"/>
      <c r="OAX53" s="381"/>
      <c r="OAY53" s="381"/>
      <c r="OAZ53" s="381"/>
      <c r="OBA53" s="381"/>
      <c r="OBB53" s="381"/>
      <c r="OBC53" s="381"/>
      <c r="OBD53" s="381"/>
      <c r="OBE53" s="381"/>
      <c r="OBF53" s="381"/>
      <c r="OBG53" s="381"/>
      <c r="OBH53" s="381"/>
      <c r="OBI53" s="381"/>
      <c r="OBJ53" s="381"/>
      <c r="OBK53" s="381"/>
      <c r="OBL53" s="381"/>
      <c r="OBM53" s="381"/>
      <c r="OBN53" s="381"/>
      <c r="OBO53" s="381"/>
      <c r="OBP53" s="381"/>
      <c r="OBQ53" s="381"/>
      <c r="OBR53" s="381"/>
      <c r="OBS53" s="381"/>
      <c r="OBT53" s="381"/>
      <c r="OBU53" s="381"/>
      <c r="OBV53" s="381"/>
      <c r="OBW53" s="381"/>
      <c r="OBX53" s="381"/>
      <c r="OBY53" s="381"/>
      <c r="OBZ53" s="381"/>
      <c r="OCA53" s="381"/>
      <c r="OCB53" s="381"/>
      <c r="OCC53" s="381"/>
      <c r="OCD53" s="381"/>
      <c r="OCE53" s="381"/>
      <c r="OCF53" s="381"/>
      <c r="OCG53" s="381"/>
      <c r="OCH53" s="381"/>
      <c r="OCI53" s="381"/>
      <c r="OCJ53" s="381"/>
      <c r="OCK53" s="381"/>
      <c r="OCL53" s="381"/>
      <c r="OCM53" s="381"/>
      <c r="OCN53" s="381"/>
      <c r="OCO53" s="381"/>
      <c r="OCP53" s="381"/>
      <c r="OCQ53" s="381"/>
      <c r="OCR53" s="381"/>
      <c r="OCS53" s="381"/>
      <c r="OCT53" s="381"/>
      <c r="OCU53" s="381"/>
      <c r="OCV53" s="381"/>
      <c r="OCW53" s="381"/>
      <c r="OCX53" s="381"/>
      <c r="OCY53" s="381"/>
      <c r="OCZ53" s="381"/>
      <c r="ODA53" s="381"/>
      <c r="ODB53" s="381"/>
      <c r="ODC53" s="381"/>
      <c r="ODD53" s="381"/>
      <c r="ODE53" s="381"/>
      <c r="ODF53" s="381"/>
      <c r="ODG53" s="381"/>
      <c r="ODH53" s="381"/>
      <c r="ODI53" s="381"/>
      <c r="ODJ53" s="381"/>
      <c r="ODK53" s="381"/>
      <c r="ODL53" s="381"/>
      <c r="ODM53" s="381"/>
      <c r="ODN53" s="381"/>
      <c r="ODO53" s="381"/>
      <c r="ODP53" s="381"/>
      <c r="ODQ53" s="381"/>
      <c r="ODR53" s="381"/>
      <c r="ODS53" s="381"/>
      <c r="ODT53" s="381"/>
      <c r="ODU53" s="381"/>
      <c r="ODV53" s="381"/>
      <c r="ODW53" s="381"/>
      <c r="ODX53" s="381"/>
      <c r="ODY53" s="381"/>
      <c r="ODZ53" s="381"/>
      <c r="OEA53" s="381"/>
      <c r="OEB53" s="381"/>
      <c r="OEC53" s="381"/>
      <c r="OED53" s="381"/>
      <c r="OEE53" s="381"/>
      <c r="OEF53" s="381"/>
      <c r="OEG53" s="381"/>
      <c r="OEH53" s="381"/>
      <c r="OEI53" s="381"/>
      <c r="OEJ53" s="381"/>
      <c r="OEK53" s="381"/>
      <c r="OEL53" s="381"/>
      <c r="OEM53" s="381"/>
      <c r="OEN53" s="381"/>
      <c r="OEO53" s="381"/>
      <c r="OEP53" s="381"/>
      <c r="OEQ53" s="381"/>
      <c r="OER53" s="381"/>
      <c r="OES53" s="381"/>
      <c r="OET53" s="381"/>
      <c r="OEU53" s="381"/>
      <c r="OEV53" s="381"/>
      <c r="OEW53" s="381"/>
      <c r="OEX53" s="381"/>
      <c r="OEY53" s="381"/>
      <c r="OEZ53" s="381"/>
      <c r="OFA53" s="381"/>
      <c r="OFB53" s="381"/>
      <c r="OFC53" s="381"/>
      <c r="OFD53" s="381"/>
      <c r="OFE53" s="381"/>
      <c r="OFF53" s="381"/>
      <c r="OFG53" s="381"/>
      <c r="OFH53" s="381"/>
      <c r="OFI53" s="381"/>
      <c r="OFJ53" s="381"/>
      <c r="OFK53" s="381"/>
      <c r="OFL53" s="381"/>
      <c r="OFM53" s="381"/>
      <c r="OFN53" s="381"/>
      <c r="OFO53" s="381"/>
      <c r="OFP53" s="381"/>
      <c r="OFQ53" s="381"/>
      <c r="OFR53" s="381"/>
      <c r="OFS53" s="381"/>
      <c r="OFT53" s="381"/>
      <c r="OFU53" s="381"/>
      <c r="OFV53" s="381"/>
      <c r="OFW53" s="381"/>
      <c r="OFX53" s="381"/>
      <c r="OFY53" s="381"/>
      <c r="OFZ53" s="381"/>
      <c r="OGA53" s="381"/>
      <c r="OGB53" s="381"/>
      <c r="OGC53" s="381"/>
      <c r="OGD53" s="381"/>
      <c r="OGE53" s="381"/>
      <c r="OGF53" s="381"/>
      <c r="OGG53" s="381"/>
      <c r="OGH53" s="381"/>
      <c r="OGI53" s="381"/>
      <c r="OGJ53" s="381"/>
      <c r="OGK53" s="381"/>
      <c r="OGL53" s="381"/>
      <c r="OGM53" s="381"/>
      <c r="OGN53" s="381"/>
      <c r="OGO53" s="381"/>
      <c r="OGP53" s="381"/>
      <c r="OGQ53" s="381"/>
      <c r="OGR53" s="381"/>
      <c r="OGS53" s="381"/>
      <c r="OGT53" s="381"/>
      <c r="OGU53" s="381"/>
      <c r="OGV53" s="381"/>
      <c r="OGW53" s="381"/>
      <c r="OGX53" s="381"/>
      <c r="OGY53" s="381"/>
      <c r="OGZ53" s="381"/>
      <c r="OHA53" s="381"/>
      <c r="OHB53" s="381"/>
      <c r="OHC53" s="381"/>
      <c r="OHD53" s="381"/>
      <c r="OHE53" s="381"/>
      <c r="OHF53" s="381"/>
      <c r="OHG53" s="381"/>
      <c r="OHH53" s="381"/>
      <c r="OHI53" s="381"/>
      <c r="OHJ53" s="381"/>
      <c r="OHK53" s="381"/>
      <c r="OHL53" s="381"/>
      <c r="OHM53" s="381"/>
      <c r="OHN53" s="381"/>
      <c r="OHO53" s="381"/>
      <c r="OHP53" s="381"/>
      <c r="OHQ53" s="381"/>
      <c r="OHR53" s="381"/>
      <c r="OHS53" s="381"/>
      <c r="OHT53" s="381"/>
      <c r="OHU53" s="381"/>
      <c r="OHV53" s="381"/>
      <c r="OHW53" s="381"/>
      <c r="OHX53" s="381"/>
      <c r="OHY53" s="381"/>
      <c r="OHZ53" s="381"/>
      <c r="OIA53" s="381"/>
      <c r="OIB53" s="381"/>
      <c r="OIC53" s="381"/>
      <c r="OID53" s="381"/>
      <c r="OIE53" s="381"/>
      <c r="OIF53" s="381"/>
      <c r="OIG53" s="381"/>
      <c r="OIH53" s="381"/>
      <c r="OII53" s="381"/>
      <c r="OIJ53" s="381"/>
      <c r="OIK53" s="381"/>
      <c r="OIL53" s="381"/>
      <c r="OIM53" s="381"/>
      <c r="OIN53" s="381"/>
      <c r="OIO53" s="381"/>
      <c r="OIP53" s="381"/>
      <c r="OIQ53" s="381"/>
      <c r="OIR53" s="381"/>
      <c r="OIS53" s="381"/>
      <c r="OIT53" s="381"/>
      <c r="OIU53" s="381"/>
      <c r="OIV53" s="381"/>
      <c r="OIW53" s="381"/>
      <c r="OIX53" s="381"/>
      <c r="OIY53" s="381"/>
      <c r="OIZ53" s="381"/>
      <c r="OJA53" s="381"/>
      <c r="OJB53" s="381"/>
      <c r="OJC53" s="381"/>
      <c r="OJD53" s="381"/>
      <c r="OJE53" s="381"/>
      <c r="OJF53" s="381"/>
      <c r="OJG53" s="381"/>
      <c r="OJH53" s="381"/>
      <c r="OJI53" s="381"/>
      <c r="OJJ53" s="381"/>
      <c r="OJK53" s="381"/>
      <c r="OJL53" s="381"/>
      <c r="OJM53" s="381"/>
      <c r="OJN53" s="381"/>
      <c r="OJO53" s="381"/>
      <c r="OJP53" s="381"/>
      <c r="OJQ53" s="381"/>
      <c r="OJR53" s="381"/>
      <c r="OJS53" s="381"/>
      <c r="OJT53" s="381"/>
      <c r="OJU53" s="381"/>
      <c r="OJV53" s="381"/>
      <c r="OJW53" s="381"/>
      <c r="OJX53" s="381"/>
      <c r="OJY53" s="381"/>
      <c r="OJZ53" s="381"/>
      <c r="OKA53" s="381"/>
      <c r="OKB53" s="381"/>
      <c r="OKC53" s="381"/>
      <c r="OKD53" s="381"/>
      <c r="OKE53" s="381"/>
      <c r="OKF53" s="381"/>
      <c r="OKG53" s="381"/>
      <c r="OKH53" s="381"/>
      <c r="OKI53" s="381"/>
      <c r="OKJ53" s="381"/>
      <c r="OKK53" s="381"/>
      <c r="OKL53" s="381"/>
      <c r="OKM53" s="381"/>
      <c r="OKN53" s="381"/>
      <c r="OKO53" s="381"/>
      <c r="OKP53" s="381"/>
      <c r="OKQ53" s="381"/>
      <c r="OKR53" s="381"/>
      <c r="OKS53" s="381"/>
      <c r="OKT53" s="381"/>
      <c r="OKU53" s="381"/>
      <c r="OKV53" s="381"/>
      <c r="OKW53" s="381"/>
      <c r="OKX53" s="381"/>
      <c r="OKY53" s="381"/>
      <c r="OKZ53" s="381"/>
      <c r="OLA53" s="381"/>
      <c r="OLB53" s="381"/>
      <c r="OLC53" s="381"/>
      <c r="OLD53" s="381"/>
      <c r="OLE53" s="381"/>
      <c r="OLF53" s="381"/>
      <c r="OLG53" s="381"/>
      <c r="OLH53" s="381"/>
      <c r="OLI53" s="381"/>
      <c r="OLJ53" s="381"/>
      <c r="OLK53" s="381"/>
      <c r="OLL53" s="381"/>
      <c r="OLM53" s="381"/>
      <c r="OLN53" s="381"/>
      <c r="OLO53" s="381"/>
      <c r="OLP53" s="381"/>
      <c r="OLQ53" s="381"/>
      <c r="OLR53" s="381"/>
      <c r="OLS53" s="381"/>
      <c r="OLT53" s="381"/>
      <c r="OLU53" s="381"/>
      <c r="OLV53" s="381"/>
      <c r="OLW53" s="381"/>
      <c r="OLX53" s="381"/>
      <c r="OLY53" s="381"/>
      <c r="OLZ53" s="381"/>
      <c r="OMA53" s="381"/>
      <c r="OMB53" s="381"/>
      <c r="OMC53" s="381"/>
      <c r="OMD53" s="381"/>
      <c r="OME53" s="381"/>
      <c r="OMF53" s="381"/>
      <c r="OMG53" s="381"/>
      <c r="OMH53" s="381"/>
      <c r="OMI53" s="381"/>
      <c r="OMJ53" s="381"/>
      <c r="OMK53" s="381"/>
      <c r="OML53" s="381"/>
      <c r="OMM53" s="381"/>
      <c r="OMN53" s="381"/>
      <c r="OMO53" s="381"/>
      <c r="OMP53" s="381"/>
      <c r="OMQ53" s="381"/>
      <c r="OMR53" s="381"/>
      <c r="OMS53" s="381"/>
      <c r="OMT53" s="381"/>
      <c r="OMU53" s="381"/>
      <c r="OMV53" s="381"/>
      <c r="OMW53" s="381"/>
      <c r="OMX53" s="381"/>
      <c r="OMY53" s="381"/>
      <c r="OMZ53" s="381"/>
      <c r="ONA53" s="381"/>
      <c r="ONB53" s="381"/>
      <c r="ONC53" s="381"/>
      <c r="OND53" s="381"/>
      <c r="ONE53" s="381"/>
      <c r="ONF53" s="381"/>
      <c r="ONG53" s="381"/>
      <c r="ONH53" s="381"/>
      <c r="ONI53" s="381"/>
      <c r="ONJ53" s="381"/>
      <c r="ONK53" s="381"/>
      <c r="ONL53" s="381"/>
      <c r="ONM53" s="381"/>
      <c r="ONN53" s="381"/>
      <c r="ONO53" s="381"/>
      <c r="ONP53" s="381"/>
      <c r="ONQ53" s="381"/>
      <c r="ONR53" s="381"/>
      <c r="ONS53" s="381"/>
      <c r="ONT53" s="381"/>
      <c r="ONU53" s="381"/>
      <c r="ONV53" s="381"/>
      <c r="ONW53" s="381"/>
      <c r="ONX53" s="381"/>
      <c r="ONY53" s="381"/>
      <c r="ONZ53" s="381"/>
      <c r="OOA53" s="381"/>
      <c r="OOB53" s="381"/>
      <c r="OOC53" s="381"/>
      <c r="OOD53" s="381"/>
      <c r="OOE53" s="381"/>
      <c r="OOF53" s="381"/>
      <c r="OOG53" s="381"/>
      <c r="OOH53" s="381"/>
      <c r="OOI53" s="381"/>
      <c r="OOJ53" s="381"/>
      <c r="OOK53" s="381"/>
      <c r="OOL53" s="381"/>
      <c r="OOM53" s="381"/>
      <c r="OON53" s="381"/>
      <c r="OOO53" s="381"/>
      <c r="OOP53" s="381"/>
      <c r="OOQ53" s="381"/>
      <c r="OOR53" s="381"/>
      <c r="OOS53" s="381"/>
      <c r="OOT53" s="381"/>
      <c r="OOU53" s="381"/>
      <c r="OOV53" s="381"/>
      <c r="OOW53" s="381"/>
      <c r="OOX53" s="381"/>
      <c r="OOY53" s="381"/>
      <c r="OOZ53" s="381"/>
      <c r="OPA53" s="381"/>
      <c r="OPB53" s="381"/>
      <c r="OPC53" s="381"/>
      <c r="OPD53" s="381"/>
      <c r="OPE53" s="381"/>
      <c r="OPF53" s="381"/>
      <c r="OPG53" s="381"/>
      <c r="OPH53" s="381"/>
      <c r="OPI53" s="381"/>
      <c r="OPJ53" s="381"/>
      <c r="OPK53" s="381"/>
      <c r="OPL53" s="381"/>
      <c r="OPM53" s="381"/>
      <c r="OPN53" s="381"/>
      <c r="OPO53" s="381"/>
      <c r="OPP53" s="381"/>
      <c r="OPQ53" s="381"/>
      <c r="OPR53" s="381"/>
      <c r="OPS53" s="381"/>
      <c r="OPT53" s="381"/>
      <c r="OPU53" s="381"/>
      <c r="OPV53" s="381"/>
      <c r="OPW53" s="381"/>
      <c r="OPX53" s="381"/>
      <c r="OPY53" s="381"/>
      <c r="OPZ53" s="381"/>
      <c r="OQA53" s="381"/>
      <c r="OQB53" s="381"/>
      <c r="OQC53" s="381"/>
      <c r="OQD53" s="381"/>
      <c r="OQE53" s="381"/>
      <c r="OQF53" s="381"/>
      <c r="OQG53" s="381"/>
      <c r="OQH53" s="381"/>
      <c r="OQI53" s="381"/>
      <c r="OQJ53" s="381"/>
      <c r="OQK53" s="381"/>
      <c r="OQL53" s="381"/>
      <c r="OQM53" s="381"/>
      <c r="OQN53" s="381"/>
      <c r="OQO53" s="381"/>
      <c r="OQP53" s="381"/>
      <c r="OQQ53" s="381"/>
      <c r="OQR53" s="381"/>
      <c r="OQS53" s="381"/>
      <c r="OQT53" s="381"/>
      <c r="OQU53" s="381"/>
      <c r="OQV53" s="381"/>
      <c r="OQW53" s="381"/>
      <c r="OQX53" s="381"/>
      <c r="OQY53" s="381"/>
      <c r="OQZ53" s="381"/>
      <c r="ORA53" s="381"/>
      <c r="ORB53" s="381"/>
      <c r="ORC53" s="381"/>
      <c r="ORD53" s="381"/>
      <c r="ORE53" s="381"/>
      <c r="ORF53" s="381"/>
      <c r="ORG53" s="381"/>
      <c r="ORH53" s="381"/>
      <c r="ORI53" s="381"/>
      <c r="ORJ53" s="381"/>
      <c r="ORK53" s="381"/>
      <c r="ORL53" s="381"/>
      <c r="ORM53" s="381"/>
      <c r="ORN53" s="381"/>
      <c r="ORO53" s="381"/>
      <c r="ORP53" s="381"/>
      <c r="ORQ53" s="381"/>
      <c r="ORR53" s="381"/>
      <c r="ORS53" s="381"/>
      <c r="ORT53" s="381"/>
      <c r="ORU53" s="381"/>
      <c r="ORV53" s="381"/>
      <c r="ORW53" s="381"/>
      <c r="ORX53" s="381"/>
      <c r="ORY53" s="381"/>
      <c r="ORZ53" s="381"/>
      <c r="OSA53" s="381"/>
      <c r="OSB53" s="381"/>
      <c r="OSC53" s="381"/>
      <c r="OSD53" s="381"/>
      <c r="OSE53" s="381"/>
      <c r="OSF53" s="381"/>
      <c r="OSG53" s="381"/>
      <c r="OSH53" s="381"/>
      <c r="OSI53" s="381"/>
      <c r="OSJ53" s="381"/>
      <c r="OSK53" s="381"/>
      <c r="OSL53" s="381"/>
      <c r="OSM53" s="381"/>
      <c r="OSN53" s="381"/>
      <c r="OSO53" s="381"/>
      <c r="OSP53" s="381"/>
      <c r="OSQ53" s="381"/>
      <c r="OSR53" s="381"/>
      <c r="OSS53" s="381"/>
      <c r="OST53" s="381"/>
      <c r="OSU53" s="381"/>
      <c r="OSV53" s="381"/>
      <c r="OSW53" s="381"/>
      <c r="OSX53" s="381"/>
      <c r="OSY53" s="381"/>
      <c r="OSZ53" s="381"/>
      <c r="OTA53" s="381"/>
      <c r="OTB53" s="381"/>
      <c r="OTC53" s="381"/>
      <c r="OTD53" s="381"/>
      <c r="OTE53" s="381"/>
      <c r="OTF53" s="381"/>
      <c r="OTG53" s="381"/>
      <c r="OTH53" s="381"/>
      <c r="OTI53" s="381"/>
      <c r="OTJ53" s="381"/>
      <c r="OTK53" s="381"/>
      <c r="OTL53" s="381"/>
      <c r="OTM53" s="381"/>
      <c r="OTN53" s="381"/>
      <c r="OTO53" s="381"/>
      <c r="OTP53" s="381"/>
      <c r="OTQ53" s="381"/>
      <c r="OTR53" s="381"/>
      <c r="OTS53" s="381"/>
      <c r="OTT53" s="381"/>
      <c r="OTU53" s="381"/>
      <c r="OTV53" s="381"/>
      <c r="OTW53" s="381"/>
      <c r="OTX53" s="381"/>
      <c r="OTY53" s="381"/>
      <c r="OTZ53" s="381"/>
      <c r="OUA53" s="381"/>
      <c r="OUB53" s="381"/>
      <c r="OUC53" s="381"/>
      <c r="OUD53" s="381"/>
      <c r="OUE53" s="381"/>
      <c r="OUF53" s="381"/>
      <c r="OUG53" s="381"/>
      <c r="OUH53" s="381"/>
      <c r="OUI53" s="381"/>
      <c r="OUJ53" s="381"/>
      <c r="OUK53" s="381"/>
      <c r="OUL53" s="381"/>
      <c r="OUM53" s="381"/>
      <c r="OUN53" s="381"/>
      <c r="OUO53" s="381"/>
      <c r="OUP53" s="381"/>
      <c r="OUQ53" s="381"/>
      <c r="OUR53" s="381"/>
      <c r="OUS53" s="381"/>
      <c r="OUT53" s="381"/>
      <c r="OUU53" s="381"/>
      <c r="OUV53" s="381"/>
      <c r="OUW53" s="381"/>
      <c r="OUX53" s="381"/>
      <c r="OUY53" s="381"/>
      <c r="OUZ53" s="381"/>
      <c r="OVA53" s="381"/>
      <c r="OVB53" s="381"/>
      <c r="OVC53" s="381"/>
      <c r="OVD53" s="381"/>
      <c r="OVE53" s="381"/>
      <c r="OVF53" s="381"/>
      <c r="OVG53" s="381"/>
      <c r="OVH53" s="381"/>
      <c r="OVI53" s="381"/>
      <c r="OVJ53" s="381"/>
      <c r="OVK53" s="381"/>
      <c r="OVL53" s="381"/>
      <c r="OVM53" s="381"/>
      <c r="OVN53" s="381"/>
      <c r="OVO53" s="381"/>
      <c r="OVP53" s="381"/>
      <c r="OVQ53" s="381"/>
      <c r="OVR53" s="381"/>
      <c r="OVS53" s="381"/>
      <c r="OVT53" s="381"/>
      <c r="OVU53" s="381"/>
      <c r="OVV53" s="381"/>
      <c r="OVW53" s="381"/>
      <c r="OVX53" s="381"/>
      <c r="OVY53" s="381"/>
      <c r="OVZ53" s="381"/>
      <c r="OWA53" s="381"/>
      <c r="OWB53" s="381"/>
      <c r="OWC53" s="381"/>
      <c r="OWD53" s="381"/>
      <c r="OWE53" s="381"/>
      <c r="OWF53" s="381"/>
      <c r="OWG53" s="381"/>
      <c r="OWH53" s="381"/>
      <c r="OWI53" s="381"/>
      <c r="OWJ53" s="381"/>
      <c r="OWK53" s="381"/>
      <c r="OWL53" s="381"/>
      <c r="OWM53" s="381"/>
      <c r="OWN53" s="381"/>
      <c r="OWO53" s="381"/>
      <c r="OWP53" s="381"/>
      <c r="OWQ53" s="381"/>
      <c r="OWR53" s="381"/>
      <c r="OWS53" s="381"/>
      <c r="OWT53" s="381"/>
      <c r="OWU53" s="381"/>
      <c r="OWV53" s="381"/>
      <c r="OWW53" s="381"/>
      <c r="OWX53" s="381"/>
      <c r="OWY53" s="381"/>
      <c r="OWZ53" s="381"/>
      <c r="OXA53" s="381"/>
      <c r="OXB53" s="381"/>
      <c r="OXC53" s="381"/>
      <c r="OXD53" s="381"/>
      <c r="OXE53" s="381"/>
      <c r="OXF53" s="381"/>
      <c r="OXG53" s="381"/>
      <c r="OXH53" s="381"/>
      <c r="OXI53" s="381"/>
      <c r="OXJ53" s="381"/>
      <c r="OXK53" s="381"/>
      <c r="OXL53" s="381"/>
      <c r="OXM53" s="381"/>
      <c r="OXN53" s="381"/>
      <c r="OXO53" s="381"/>
      <c r="OXP53" s="381"/>
      <c r="OXQ53" s="381"/>
      <c r="OXR53" s="381"/>
      <c r="OXS53" s="381"/>
      <c r="OXT53" s="381"/>
      <c r="OXU53" s="381"/>
      <c r="OXV53" s="381"/>
      <c r="OXW53" s="381"/>
      <c r="OXX53" s="381"/>
      <c r="OXY53" s="381"/>
      <c r="OXZ53" s="381"/>
      <c r="OYA53" s="381"/>
      <c r="OYB53" s="381"/>
      <c r="OYC53" s="381"/>
      <c r="OYD53" s="381"/>
      <c r="OYE53" s="381"/>
      <c r="OYF53" s="381"/>
      <c r="OYG53" s="381"/>
      <c r="OYH53" s="381"/>
      <c r="OYI53" s="381"/>
      <c r="OYJ53" s="381"/>
      <c r="OYK53" s="381"/>
      <c r="OYL53" s="381"/>
      <c r="OYM53" s="381"/>
      <c r="OYN53" s="381"/>
      <c r="OYO53" s="381"/>
      <c r="OYP53" s="381"/>
      <c r="OYQ53" s="381"/>
      <c r="OYR53" s="381"/>
      <c r="OYS53" s="381"/>
      <c r="OYT53" s="381"/>
      <c r="OYU53" s="381"/>
      <c r="OYV53" s="381"/>
      <c r="OYW53" s="381"/>
      <c r="OYX53" s="381"/>
      <c r="OYY53" s="381"/>
      <c r="OYZ53" s="381"/>
      <c r="OZA53" s="381"/>
      <c r="OZB53" s="381"/>
      <c r="OZC53" s="381"/>
      <c r="OZD53" s="381"/>
      <c r="OZE53" s="381"/>
      <c r="OZF53" s="381"/>
      <c r="OZG53" s="381"/>
      <c r="OZH53" s="381"/>
      <c r="OZI53" s="381"/>
      <c r="OZJ53" s="381"/>
      <c r="OZK53" s="381"/>
      <c r="OZL53" s="381"/>
      <c r="OZM53" s="381"/>
      <c r="OZN53" s="381"/>
      <c r="OZO53" s="381"/>
      <c r="OZP53" s="381"/>
      <c r="OZQ53" s="381"/>
      <c r="OZR53" s="381"/>
      <c r="OZS53" s="381"/>
      <c r="OZT53" s="381"/>
      <c r="OZU53" s="381"/>
      <c r="OZV53" s="381"/>
      <c r="OZW53" s="381"/>
      <c r="OZX53" s="381"/>
      <c r="OZY53" s="381"/>
      <c r="OZZ53" s="381"/>
      <c r="PAA53" s="381"/>
      <c r="PAB53" s="381"/>
      <c r="PAC53" s="381"/>
      <c r="PAD53" s="381"/>
      <c r="PAE53" s="381"/>
      <c r="PAF53" s="381"/>
      <c r="PAG53" s="381"/>
      <c r="PAH53" s="381"/>
      <c r="PAI53" s="381"/>
      <c r="PAJ53" s="381"/>
      <c r="PAK53" s="381"/>
      <c r="PAL53" s="381"/>
      <c r="PAM53" s="381"/>
      <c r="PAN53" s="381"/>
      <c r="PAO53" s="381"/>
      <c r="PAP53" s="381"/>
      <c r="PAQ53" s="381"/>
      <c r="PAR53" s="381"/>
      <c r="PAS53" s="381"/>
      <c r="PAT53" s="381"/>
      <c r="PAU53" s="381"/>
      <c r="PAV53" s="381"/>
      <c r="PAW53" s="381"/>
      <c r="PAX53" s="381"/>
      <c r="PAY53" s="381"/>
      <c r="PAZ53" s="381"/>
      <c r="PBA53" s="381"/>
      <c r="PBB53" s="381"/>
      <c r="PBC53" s="381"/>
      <c r="PBD53" s="381"/>
      <c r="PBE53" s="381"/>
      <c r="PBF53" s="381"/>
      <c r="PBG53" s="381"/>
      <c r="PBH53" s="381"/>
      <c r="PBI53" s="381"/>
      <c r="PBJ53" s="381"/>
      <c r="PBK53" s="381"/>
      <c r="PBL53" s="381"/>
      <c r="PBM53" s="381"/>
      <c r="PBN53" s="381"/>
      <c r="PBO53" s="381"/>
      <c r="PBP53" s="381"/>
      <c r="PBQ53" s="381"/>
      <c r="PBR53" s="381"/>
      <c r="PBS53" s="381"/>
      <c r="PBT53" s="381"/>
      <c r="PBU53" s="381"/>
      <c r="PBV53" s="381"/>
      <c r="PBW53" s="381"/>
      <c r="PBX53" s="381"/>
      <c r="PBY53" s="381"/>
      <c r="PBZ53" s="381"/>
      <c r="PCA53" s="381"/>
      <c r="PCB53" s="381"/>
      <c r="PCC53" s="381"/>
      <c r="PCD53" s="381"/>
      <c r="PCE53" s="381"/>
      <c r="PCF53" s="381"/>
      <c r="PCG53" s="381"/>
      <c r="PCH53" s="381"/>
      <c r="PCI53" s="381"/>
      <c r="PCJ53" s="381"/>
      <c r="PCK53" s="381"/>
      <c r="PCL53" s="381"/>
      <c r="PCM53" s="381"/>
      <c r="PCN53" s="381"/>
      <c r="PCO53" s="381"/>
      <c r="PCP53" s="381"/>
      <c r="PCQ53" s="381"/>
      <c r="PCR53" s="381"/>
      <c r="PCS53" s="381"/>
      <c r="PCT53" s="381"/>
      <c r="PCU53" s="381"/>
      <c r="PCV53" s="381"/>
      <c r="PCW53" s="381"/>
      <c r="PCX53" s="381"/>
      <c r="PCY53" s="381"/>
      <c r="PCZ53" s="381"/>
      <c r="PDA53" s="381"/>
      <c r="PDB53" s="381"/>
      <c r="PDC53" s="381"/>
      <c r="PDD53" s="381"/>
      <c r="PDE53" s="381"/>
      <c r="PDF53" s="381"/>
      <c r="PDG53" s="381"/>
      <c r="PDH53" s="381"/>
      <c r="PDI53" s="381"/>
      <c r="PDJ53" s="381"/>
      <c r="PDK53" s="381"/>
      <c r="PDL53" s="381"/>
      <c r="PDM53" s="381"/>
      <c r="PDN53" s="381"/>
      <c r="PDO53" s="381"/>
      <c r="PDP53" s="381"/>
      <c r="PDQ53" s="381"/>
      <c r="PDR53" s="381"/>
      <c r="PDS53" s="381"/>
      <c r="PDT53" s="381"/>
      <c r="PDU53" s="381"/>
      <c r="PDV53" s="381"/>
      <c r="PDW53" s="381"/>
      <c r="PDX53" s="381"/>
      <c r="PDY53" s="381"/>
      <c r="PDZ53" s="381"/>
      <c r="PEA53" s="381"/>
      <c r="PEB53" s="381"/>
      <c r="PEC53" s="381"/>
      <c r="PED53" s="381"/>
      <c r="PEE53" s="381"/>
      <c r="PEF53" s="381"/>
      <c r="PEG53" s="381"/>
      <c r="PEH53" s="381"/>
      <c r="PEI53" s="381"/>
      <c r="PEJ53" s="381"/>
      <c r="PEK53" s="381"/>
      <c r="PEL53" s="381"/>
      <c r="PEM53" s="381"/>
      <c r="PEN53" s="381"/>
      <c r="PEO53" s="381"/>
      <c r="PEP53" s="381"/>
      <c r="PEQ53" s="381"/>
      <c r="PER53" s="381"/>
      <c r="PES53" s="381"/>
      <c r="PET53" s="381"/>
      <c r="PEU53" s="381"/>
      <c r="PEV53" s="381"/>
      <c r="PEW53" s="381"/>
      <c r="PEX53" s="381"/>
      <c r="PEY53" s="381"/>
      <c r="PEZ53" s="381"/>
      <c r="PFA53" s="381"/>
      <c r="PFB53" s="381"/>
      <c r="PFC53" s="381"/>
      <c r="PFD53" s="381"/>
      <c r="PFE53" s="381"/>
      <c r="PFF53" s="381"/>
      <c r="PFG53" s="381"/>
      <c r="PFH53" s="381"/>
      <c r="PFI53" s="381"/>
      <c r="PFJ53" s="381"/>
      <c r="PFK53" s="381"/>
      <c r="PFL53" s="381"/>
      <c r="PFM53" s="381"/>
      <c r="PFN53" s="381"/>
      <c r="PFO53" s="381"/>
      <c r="PFP53" s="381"/>
      <c r="PFQ53" s="381"/>
      <c r="PFR53" s="381"/>
      <c r="PFS53" s="381"/>
      <c r="PFT53" s="381"/>
      <c r="PFU53" s="381"/>
      <c r="PFV53" s="381"/>
      <c r="PFW53" s="381"/>
      <c r="PFX53" s="381"/>
      <c r="PFY53" s="381"/>
      <c r="PFZ53" s="381"/>
      <c r="PGA53" s="381"/>
      <c r="PGB53" s="381"/>
      <c r="PGC53" s="381"/>
      <c r="PGD53" s="381"/>
      <c r="PGE53" s="381"/>
      <c r="PGF53" s="381"/>
      <c r="PGG53" s="381"/>
      <c r="PGH53" s="381"/>
      <c r="PGI53" s="381"/>
      <c r="PGJ53" s="381"/>
      <c r="PGK53" s="381"/>
      <c r="PGL53" s="381"/>
      <c r="PGM53" s="381"/>
      <c r="PGN53" s="381"/>
      <c r="PGO53" s="381"/>
      <c r="PGP53" s="381"/>
      <c r="PGQ53" s="381"/>
      <c r="PGR53" s="381"/>
      <c r="PGS53" s="381"/>
      <c r="PGT53" s="381"/>
      <c r="PGU53" s="381"/>
      <c r="PGV53" s="381"/>
      <c r="PGW53" s="381"/>
      <c r="PGX53" s="381"/>
      <c r="PGY53" s="381"/>
      <c r="PGZ53" s="381"/>
      <c r="PHA53" s="381"/>
      <c r="PHB53" s="381"/>
      <c r="PHC53" s="381"/>
      <c r="PHD53" s="381"/>
      <c r="PHE53" s="381"/>
      <c r="PHF53" s="381"/>
      <c r="PHG53" s="381"/>
      <c r="PHH53" s="381"/>
      <c r="PHI53" s="381"/>
      <c r="PHJ53" s="381"/>
      <c r="PHK53" s="381"/>
      <c r="PHL53" s="381"/>
      <c r="PHM53" s="381"/>
      <c r="PHN53" s="381"/>
      <c r="PHO53" s="381"/>
      <c r="PHP53" s="381"/>
      <c r="PHQ53" s="381"/>
      <c r="PHR53" s="381"/>
      <c r="PHS53" s="381"/>
      <c r="PHT53" s="381"/>
      <c r="PHU53" s="381"/>
      <c r="PHV53" s="381"/>
      <c r="PHW53" s="381"/>
      <c r="PHX53" s="381"/>
      <c r="PHY53" s="381"/>
      <c r="PHZ53" s="381"/>
      <c r="PIA53" s="381"/>
      <c r="PIB53" s="381"/>
      <c r="PIC53" s="381"/>
      <c r="PID53" s="381"/>
      <c r="PIE53" s="381"/>
      <c r="PIF53" s="381"/>
      <c r="PIG53" s="381"/>
      <c r="PIH53" s="381"/>
      <c r="PII53" s="381"/>
      <c r="PIJ53" s="381"/>
      <c r="PIK53" s="381"/>
      <c r="PIL53" s="381"/>
      <c r="PIM53" s="381"/>
      <c r="PIN53" s="381"/>
      <c r="PIO53" s="381"/>
      <c r="PIP53" s="381"/>
      <c r="PIQ53" s="381"/>
      <c r="PIR53" s="381"/>
      <c r="PIS53" s="381"/>
      <c r="PIT53" s="381"/>
      <c r="PIU53" s="381"/>
      <c r="PIV53" s="381"/>
      <c r="PIW53" s="381"/>
      <c r="PIX53" s="381"/>
      <c r="PIY53" s="381"/>
      <c r="PIZ53" s="381"/>
      <c r="PJA53" s="381"/>
      <c r="PJB53" s="381"/>
      <c r="PJC53" s="381"/>
      <c r="PJD53" s="381"/>
      <c r="PJE53" s="381"/>
      <c r="PJF53" s="381"/>
      <c r="PJG53" s="381"/>
      <c r="PJH53" s="381"/>
      <c r="PJI53" s="381"/>
      <c r="PJJ53" s="381"/>
      <c r="PJK53" s="381"/>
      <c r="PJL53" s="381"/>
      <c r="PJM53" s="381"/>
      <c r="PJN53" s="381"/>
      <c r="PJO53" s="381"/>
      <c r="PJP53" s="381"/>
      <c r="PJQ53" s="381"/>
      <c r="PJR53" s="381"/>
      <c r="PJS53" s="381"/>
      <c r="PJT53" s="381"/>
      <c r="PJU53" s="381"/>
      <c r="PJV53" s="381"/>
      <c r="PJW53" s="381"/>
      <c r="PJX53" s="381"/>
      <c r="PJY53" s="381"/>
      <c r="PJZ53" s="381"/>
      <c r="PKA53" s="381"/>
      <c r="PKB53" s="381"/>
      <c r="PKC53" s="381"/>
      <c r="PKD53" s="381"/>
      <c r="PKE53" s="381"/>
      <c r="PKF53" s="381"/>
      <c r="PKG53" s="381"/>
      <c r="PKH53" s="381"/>
      <c r="PKI53" s="381"/>
      <c r="PKJ53" s="381"/>
      <c r="PKK53" s="381"/>
      <c r="PKL53" s="381"/>
      <c r="PKM53" s="381"/>
      <c r="PKN53" s="381"/>
      <c r="PKO53" s="381"/>
      <c r="PKP53" s="381"/>
      <c r="PKQ53" s="381"/>
      <c r="PKR53" s="381"/>
      <c r="PKS53" s="381"/>
      <c r="PKT53" s="381"/>
      <c r="PKU53" s="381"/>
      <c r="PKV53" s="381"/>
      <c r="PKW53" s="381"/>
      <c r="PKX53" s="381"/>
      <c r="PKY53" s="381"/>
      <c r="PKZ53" s="381"/>
      <c r="PLA53" s="381"/>
      <c r="PLB53" s="381"/>
      <c r="PLC53" s="381"/>
      <c r="PLD53" s="381"/>
      <c r="PLE53" s="381"/>
      <c r="PLF53" s="381"/>
      <c r="PLG53" s="381"/>
      <c r="PLH53" s="381"/>
      <c r="PLI53" s="381"/>
      <c r="PLJ53" s="381"/>
      <c r="PLK53" s="381"/>
      <c r="PLL53" s="381"/>
      <c r="PLM53" s="381"/>
      <c r="PLN53" s="381"/>
      <c r="PLO53" s="381"/>
      <c r="PLP53" s="381"/>
      <c r="PLQ53" s="381"/>
      <c r="PLR53" s="381"/>
      <c r="PLS53" s="381"/>
      <c r="PLT53" s="381"/>
      <c r="PLU53" s="381"/>
      <c r="PLV53" s="381"/>
      <c r="PLW53" s="381"/>
      <c r="PLX53" s="381"/>
      <c r="PLY53" s="381"/>
      <c r="PLZ53" s="381"/>
      <c r="PMA53" s="381"/>
      <c r="PMB53" s="381"/>
      <c r="PMC53" s="381"/>
      <c r="PMD53" s="381"/>
      <c r="PME53" s="381"/>
      <c r="PMF53" s="381"/>
      <c r="PMG53" s="381"/>
      <c r="PMH53" s="381"/>
      <c r="PMI53" s="381"/>
      <c r="PMJ53" s="381"/>
      <c r="PMK53" s="381"/>
      <c r="PML53" s="381"/>
      <c r="PMM53" s="381"/>
      <c r="PMN53" s="381"/>
      <c r="PMO53" s="381"/>
      <c r="PMP53" s="381"/>
      <c r="PMQ53" s="381"/>
      <c r="PMR53" s="381"/>
      <c r="PMS53" s="381"/>
      <c r="PMT53" s="381"/>
      <c r="PMU53" s="381"/>
      <c r="PMV53" s="381"/>
      <c r="PMW53" s="381"/>
      <c r="PMX53" s="381"/>
      <c r="PMY53" s="381"/>
      <c r="PMZ53" s="381"/>
      <c r="PNA53" s="381"/>
      <c r="PNB53" s="381"/>
      <c r="PNC53" s="381"/>
      <c r="PND53" s="381"/>
      <c r="PNE53" s="381"/>
      <c r="PNF53" s="381"/>
      <c r="PNG53" s="381"/>
      <c r="PNH53" s="381"/>
      <c r="PNI53" s="381"/>
      <c r="PNJ53" s="381"/>
      <c r="PNK53" s="381"/>
      <c r="PNL53" s="381"/>
      <c r="PNM53" s="381"/>
      <c r="PNN53" s="381"/>
      <c r="PNO53" s="381"/>
      <c r="PNP53" s="381"/>
      <c r="PNQ53" s="381"/>
      <c r="PNR53" s="381"/>
      <c r="PNS53" s="381"/>
      <c r="PNT53" s="381"/>
      <c r="PNU53" s="381"/>
      <c r="PNV53" s="381"/>
      <c r="PNW53" s="381"/>
      <c r="PNX53" s="381"/>
      <c r="PNY53" s="381"/>
      <c r="PNZ53" s="381"/>
      <c r="POA53" s="381"/>
      <c r="POB53" s="381"/>
      <c r="POC53" s="381"/>
      <c r="POD53" s="381"/>
      <c r="POE53" s="381"/>
      <c r="POF53" s="381"/>
      <c r="POG53" s="381"/>
      <c r="POH53" s="381"/>
      <c r="POI53" s="381"/>
      <c r="POJ53" s="381"/>
      <c r="POK53" s="381"/>
      <c r="POL53" s="381"/>
      <c r="POM53" s="381"/>
      <c r="PON53" s="381"/>
      <c r="POO53" s="381"/>
      <c r="POP53" s="381"/>
      <c r="POQ53" s="381"/>
      <c r="POR53" s="381"/>
      <c r="POS53" s="381"/>
      <c r="POT53" s="381"/>
      <c r="POU53" s="381"/>
      <c r="POV53" s="381"/>
      <c r="POW53" s="381"/>
      <c r="POX53" s="381"/>
      <c r="POY53" s="381"/>
      <c r="POZ53" s="381"/>
      <c r="PPA53" s="381"/>
      <c r="PPB53" s="381"/>
      <c r="PPC53" s="381"/>
      <c r="PPD53" s="381"/>
      <c r="PPE53" s="381"/>
      <c r="PPF53" s="381"/>
      <c r="PPG53" s="381"/>
      <c r="PPH53" s="381"/>
      <c r="PPI53" s="381"/>
      <c r="PPJ53" s="381"/>
      <c r="PPK53" s="381"/>
      <c r="PPL53" s="381"/>
      <c r="PPM53" s="381"/>
      <c r="PPN53" s="381"/>
      <c r="PPO53" s="381"/>
      <c r="PPP53" s="381"/>
      <c r="PPQ53" s="381"/>
      <c r="PPR53" s="381"/>
      <c r="PPS53" s="381"/>
      <c r="PPT53" s="381"/>
      <c r="PPU53" s="381"/>
      <c r="PPV53" s="381"/>
      <c r="PPW53" s="381"/>
      <c r="PPX53" s="381"/>
      <c r="PPY53" s="381"/>
      <c r="PPZ53" s="381"/>
      <c r="PQA53" s="381"/>
      <c r="PQB53" s="381"/>
      <c r="PQC53" s="381"/>
      <c r="PQD53" s="381"/>
      <c r="PQE53" s="381"/>
      <c r="PQF53" s="381"/>
      <c r="PQG53" s="381"/>
      <c r="PQH53" s="381"/>
      <c r="PQI53" s="381"/>
      <c r="PQJ53" s="381"/>
      <c r="PQK53" s="381"/>
      <c r="PQL53" s="381"/>
      <c r="PQM53" s="381"/>
      <c r="PQN53" s="381"/>
      <c r="PQO53" s="381"/>
      <c r="PQP53" s="381"/>
      <c r="PQQ53" s="381"/>
      <c r="PQR53" s="381"/>
      <c r="PQS53" s="381"/>
      <c r="PQT53" s="381"/>
      <c r="PQU53" s="381"/>
      <c r="PQV53" s="381"/>
      <c r="PQW53" s="381"/>
      <c r="PQX53" s="381"/>
      <c r="PQY53" s="381"/>
      <c r="PQZ53" s="381"/>
      <c r="PRA53" s="381"/>
      <c r="PRB53" s="381"/>
      <c r="PRC53" s="381"/>
      <c r="PRD53" s="381"/>
      <c r="PRE53" s="381"/>
      <c r="PRF53" s="381"/>
      <c r="PRG53" s="381"/>
      <c r="PRH53" s="381"/>
      <c r="PRI53" s="381"/>
      <c r="PRJ53" s="381"/>
      <c r="PRK53" s="381"/>
      <c r="PRL53" s="381"/>
      <c r="PRM53" s="381"/>
      <c r="PRN53" s="381"/>
      <c r="PRO53" s="381"/>
      <c r="PRP53" s="381"/>
      <c r="PRQ53" s="381"/>
      <c r="PRR53" s="381"/>
      <c r="PRS53" s="381"/>
      <c r="PRT53" s="381"/>
      <c r="PRU53" s="381"/>
      <c r="PRV53" s="381"/>
      <c r="PRW53" s="381"/>
      <c r="PRX53" s="381"/>
      <c r="PRY53" s="381"/>
      <c r="PRZ53" s="381"/>
      <c r="PSA53" s="381"/>
      <c r="PSB53" s="381"/>
      <c r="PSC53" s="381"/>
      <c r="PSD53" s="381"/>
      <c r="PSE53" s="381"/>
      <c r="PSF53" s="381"/>
      <c r="PSG53" s="381"/>
      <c r="PSH53" s="381"/>
      <c r="PSI53" s="381"/>
      <c r="PSJ53" s="381"/>
      <c r="PSK53" s="381"/>
      <c r="PSL53" s="381"/>
      <c r="PSM53" s="381"/>
      <c r="PSN53" s="381"/>
      <c r="PSO53" s="381"/>
      <c r="PSP53" s="381"/>
      <c r="PSQ53" s="381"/>
      <c r="PSR53" s="381"/>
      <c r="PSS53" s="381"/>
      <c r="PST53" s="381"/>
      <c r="PSU53" s="381"/>
      <c r="PSV53" s="381"/>
      <c r="PSW53" s="381"/>
      <c r="PSX53" s="381"/>
      <c r="PSY53" s="381"/>
      <c r="PSZ53" s="381"/>
      <c r="PTA53" s="381"/>
      <c r="PTB53" s="381"/>
      <c r="PTC53" s="381"/>
      <c r="PTD53" s="381"/>
      <c r="PTE53" s="381"/>
      <c r="PTF53" s="381"/>
      <c r="PTG53" s="381"/>
      <c r="PTH53" s="381"/>
      <c r="PTI53" s="381"/>
      <c r="PTJ53" s="381"/>
      <c r="PTK53" s="381"/>
      <c r="PTL53" s="381"/>
      <c r="PTM53" s="381"/>
      <c r="PTN53" s="381"/>
      <c r="PTO53" s="381"/>
      <c r="PTP53" s="381"/>
      <c r="PTQ53" s="381"/>
      <c r="PTR53" s="381"/>
      <c r="PTS53" s="381"/>
      <c r="PTT53" s="381"/>
      <c r="PTU53" s="381"/>
      <c r="PTV53" s="381"/>
      <c r="PTW53" s="381"/>
      <c r="PTX53" s="381"/>
      <c r="PTY53" s="381"/>
      <c r="PTZ53" s="381"/>
      <c r="PUA53" s="381"/>
      <c r="PUB53" s="381"/>
      <c r="PUC53" s="381"/>
      <c r="PUD53" s="381"/>
      <c r="PUE53" s="381"/>
      <c r="PUF53" s="381"/>
      <c r="PUG53" s="381"/>
      <c r="PUH53" s="381"/>
      <c r="PUI53" s="381"/>
      <c r="PUJ53" s="381"/>
      <c r="PUK53" s="381"/>
      <c r="PUL53" s="381"/>
      <c r="PUM53" s="381"/>
      <c r="PUN53" s="381"/>
      <c r="PUO53" s="381"/>
      <c r="PUP53" s="381"/>
      <c r="PUQ53" s="381"/>
      <c r="PUR53" s="381"/>
      <c r="PUS53" s="381"/>
      <c r="PUT53" s="381"/>
      <c r="PUU53" s="381"/>
      <c r="PUV53" s="381"/>
      <c r="PUW53" s="381"/>
      <c r="PUX53" s="381"/>
      <c r="PUY53" s="381"/>
      <c r="PUZ53" s="381"/>
      <c r="PVA53" s="381"/>
      <c r="PVB53" s="381"/>
      <c r="PVC53" s="381"/>
      <c r="PVD53" s="381"/>
      <c r="PVE53" s="381"/>
      <c r="PVF53" s="381"/>
      <c r="PVG53" s="381"/>
      <c r="PVH53" s="381"/>
      <c r="PVI53" s="381"/>
      <c r="PVJ53" s="381"/>
      <c r="PVK53" s="381"/>
      <c r="PVL53" s="381"/>
      <c r="PVM53" s="381"/>
      <c r="PVN53" s="381"/>
      <c r="PVO53" s="381"/>
      <c r="PVP53" s="381"/>
      <c r="PVQ53" s="381"/>
      <c r="PVR53" s="381"/>
      <c r="PVS53" s="381"/>
      <c r="PVT53" s="381"/>
      <c r="PVU53" s="381"/>
      <c r="PVV53" s="381"/>
      <c r="PVW53" s="381"/>
      <c r="PVX53" s="381"/>
      <c r="PVY53" s="381"/>
      <c r="PVZ53" s="381"/>
      <c r="PWA53" s="381"/>
      <c r="PWB53" s="381"/>
      <c r="PWC53" s="381"/>
      <c r="PWD53" s="381"/>
      <c r="PWE53" s="381"/>
      <c r="PWF53" s="381"/>
      <c r="PWG53" s="381"/>
      <c r="PWH53" s="381"/>
      <c r="PWI53" s="381"/>
      <c r="PWJ53" s="381"/>
      <c r="PWK53" s="381"/>
      <c r="PWL53" s="381"/>
      <c r="PWM53" s="381"/>
      <c r="PWN53" s="381"/>
      <c r="PWO53" s="381"/>
      <c r="PWP53" s="381"/>
      <c r="PWQ53" s="381"/>
      <c r="PWR53" s="381"/>
      <c r="PWS53" s="381"/>
      <c r="PWT53" s="381"/>
      <c r="PWU53" s="381"/>
      <c r="PWV53" s="381"/>
      <c r="PWW53" s="381"/>
      <c r="PWX53" s="381"/>
      <c r="PWY53" s="381"/>
      <c r="PWZ53" s="381"/>
      <c r="PXA53" s="381"/>
      <c r="PXB53" s="381"/>
      <c r="PXC53" s="381"/>
      <c r="PXD53" s="381"/>
      <c r="PXE53" s="381"/>
      <c r="PXF53" s="381"/>
      <c r="PXG53" s="381"/>
      <c r="PXH53" s="381"/>
      <c r="PXI53" s="381"/>
      <c r="PXJ53" s="381"/>
      <c r="PXK53" s="381"/>
      <c r="PXL53" s="381"/>
      <c r="PXM53" s="381"/>
      <c r="PXN53" s="381"/>
      <c r="PXO53" s="381"/>
      <c r="PXP53" s="381"/>
      <c r="PXQ53" s="381"/>
      <c r="PXR53" s="381"/>
      <c r="PXS53" s="381"/>
      <c r="PXT53" s="381"/>
      <c r="PXU53" s="381"/>
      <c r="PXV53" s="381"/>
      <c r="PXW53" s="381"/>
      <c r="PXX53" s="381"/>
      <c r="PXY53" s="381"/>
      <c r="PXZ53" s="381"/>
      <c r="PYA53" s="381"/>
      <c r="PYB53" s="381"/>
      <c r="PYC53" s="381"/>
      <c r="PYD53" s="381"/>
      <c r="PYE53" s="381"/>
      <c r="PYF53" s="381"/>
      <c r="PYG53" s="381"/>
      <c r="PYH53" s="381"/>
      <c r="PYI53" s="381"/>
      <c r="PYJ53" s="381"/>
      <c r="PYK53" s="381"/>
      <c r="PYL53" s="381"/>
      <c r="PYM53" s="381"/>
      <c r="PYN53" s="381"/>
      <c r="PYO53" s="381"/>
      <c r="PYP53" s="381"/>
      <c r="PYQ53" s="381"/>
      <c r="PYR53" s="381"/>
      <c r="PYS53" s="381"/>
      <c r="PYT53" s="381"/>
      <c r="PYU53" s="381"/>
      <c r="PYV53" s="381"/>
      <c r="PYW53" s="381"/>
      <c r="PYX53" s="381"/>
      <c r="PYY53" s="381"/>
      <c r="PYZ53" s="381"/>
      <c r="PZA53" s="381"/>
      <c r="PZB53" s="381"/>
      <c r="PZC53" s="381"/>
      <c r="PZD53" s="381"/>
      <c r="PZE53" s="381"/>
      <c r="PZF53" s="381"/>
      <c r="PZG53" s="381"/>
      <c r="PZH53" s="381"/>
      <c r="PZI53" s="381"/>
      <c r="PZJ53" s="381"/>
      <c r="PZK53" s="381"/>
      <c r="PZL53" s="381"/>
      <c r="PZM53" s="381"/>
      <c r="PZN53" s="381"/>
      <c r="PZO53" s="381"/>
      <c r="PZP53" s="381"/>
      <c r="PZQ53" s="381"/>
      <c r="PZR53" s="381"/>
      <c r="PZS53" s="381"/>
      <c r="PZT53" s="381"/>
      <c r="PZU53" s="381"/>
      <c r="PZV53" s="381"/>
      <c r="PZW53" s="381"/>
      <c r="PZX53" s="381"/>
      <c r="PZY53" s="381"/>
      <c r="PZZ53" s="381"/>
      <c r="QAA53" s="381"/>
      <c r="QAB53" s="381"/>
      <c r="QAC53" s="381"/>
      <c r="QAD53" s="381"/>
      <c r="QAE53" s="381"/>
      <c r="QAF53" s="381"/>
      <c r="QAG53" s="381"/>
      <c r="QAH53" s="381"/>
      <c r="QAI53" s="381"/>
      <c r="QAJ53" s="381"/>
      <c r="QAK53" s="381"/>
      <c r="QAL53" s="381"/>
      <c r="QAM53" s="381"/>
      <c r="QAN53" s="381"/>
      <c r="QAO53" s="381"/>
      <c r="QAP53" s="381"/>
      <c r="QAQ53" s="381"/>
      <c r="QAR53" s="381"/>
      <c r="QAS53" s="381"/>
      <c r="QAT53" s="381"/>
      <c r="QAU53" s="381"/>
      <c r="QAV53" s="381"/>
      <c r="QAW53" s="381"/>
      <c r="QAX53" s="381"/>
      <c r="QAY53" s="381"/>
      <c r="QAZ53" s="381"/>
      <c r="QBA53" s="381"/>
      <c r="QBB53" s="381"/>
      <c r="QBC53" s="381"/>
      <c r="QBD53" s="381"/>
      <c r="QBE53" s="381"/>
      <c r="QBF53" s="381"/>
      <c r="QBG53" s="381"/>
      <c r="QBH53" s="381"/>
      <c r="QBI53" s="381"/>
      <c r="QBJ53" s="381"/>
      <c r="QBK53" s="381"/>
      <c r="QBL53" s="381"/>
      <c r="QBM53" s="381"/>
      <c r="QBN53" s="381"/>
      <c r="QBO53" s="381"/>
      <c r="QBP53" s="381"/>
      <c r="QBQ53" s="381"/>
      <c r="QBR53" s="381"/>
      <c r="QBS53" s="381"/>
      <c r="QBT53" s="381"/>
      <c r="QBU53" s="381"/>
      <c r="QBV53" s="381"/>
      <c r="QBW53" s="381"/>
      <c r="QBX53" s="381"/>
      <c r="QBY53" s="381"/>
      <c r="QBZ53" s="381"/>
      <c r="QCA53" s="381"/>
      <c r="QCB53" s="381"/>
      <c r="QCC53" s="381"/>
      <c r="QCD53" s="381"/>
      <c r="QCE53" s="381"/>
      <c r="QCF53" s="381"/>
      <c r="QCG53" s="381"/>
      <c r="QCH53" s="381"/>
      <c r="QCI53" s="381"/>
      <c r="QCJ53" s="381"/>
      <c r="QCK53" s="381"/>
      <c r="QCL53" s="381"/>
      <c r="QCM53" s="381"/>
      <c r="QCN53" s="381"/>
      <c r="QCO53" s="381"/>
      <c r="QCP53" s="381"/>
      <c r="QCQ53" s="381"/>
      <c r="QCR53" s="381"/>
      <c r="QCS53" s="381"/>
      <c r="QCT53" s="381"/>
      <c r="QCU53" s="381"/>
      <c r="QCV53" s="381"/>
      <c r="QCW53" s="381"/>
      <c r="QCX53" s="381"/>
      <c r="QCY53" s="381"/>
      <c r="QCZ53" s="381"/>
      <c r="QDA53" s="381"/>
      <c r="QDB53" s="381"/>
      <c r="QDC53" s="381"/>
      <c r="QDD53" s="381"/>
      <c r="QDE53" s="381"/>
      <c r="QDF53" s="381"/>
      <c r="QDG53" s="381"/>
      <c r="QDH53" s="381"/>
      <c r="QDI53" s="381"/>
      <c r="QDJ53" s="381"/>
      <c r="QDK53" s="381"/>
      <c r="QDL53" s="381"/>
      <c r="QDM53" s="381"/>
      <c r="QDN53" s="381"/>
      <c r="QDO53" s="381"/>
      <c r="QDP53" s="381"/>
      <c r="QDQ53" s="381"/>
      <c r="QDR53" s="381"/>
      <c r="QDS53" s="381"/>
      <c r="QDT53" s="381"/>
      <c r="QDU53" s="381"/>
      <c r="QDV53" s="381"/>
      <c r="QDW53" s="381"/>
      <c r="QDX53" s="381"/>
      <c r="QDY53" s="381"/>
      <c r="QDZ53" s="381"/>
      <c r="QEA53" s="381"/>
      <c r="QEB53" s="381"/>
      <c r="QEC53" s="381"/>
      <c r="QED53" s="381"/>
      <c r="QEE53" s="381"/>
      <c r="QEF53" s="381"/>
      <c r="QEG53" s="381"/>
      <c r="QEH53" s="381"/>
      <c r="QEI53" s="381"/>
      <c r="QEJ53" s="381"/>
      <c r="QEK53" s="381"/>
      <c r="QEL53" s="381"/>
      <c r="QEM53" s="381"/>
      <c r="QEN53" s="381"/>
      <c r="QEO53" s="381"/>
      <c r="QEP53" s="381"/>
      <c r="QEQ53" s="381"/>
      <c r="QER53" s="381"/>
      <c r="QES53" s="381"/>
      <c r="QET53" s="381"/>
      <c r="QEU53" s="381"/>
      <c r="QEV53" s="381"/>
      <c r="QEW53" s="381"/>
      <c r="QEX53" s="381"/>
      <c r="QEY53" s="381"/>
      <c r="QEZ53" s="381"/>
      <c r="QFA53" s="381"/>
      <c r="QFB53" s="381"/>
      <c r="QFC53" s="381"/>
      <c r="QFD53" s="381"/>
      <c r="QFE53" s="381"/>
      <c r="QFF53" s="381"/>
      <c r="QFG53" s="381"/>
      <c r="QFH53" s="381"/>
      <c r="QFI53" s="381"/>
      <c r="QFJ53" s="381"/>
      <c r="QFK53" s="381"/>
      <c r="QFL53" s="381"/>
      <c r="QFM53" s="381"/>
      <c r="QFN53" s="381"/>
      <c r="QFO53" s="381"/>
      <c r="QFP53" s="381"/>
      <c r="QFQ53" s="381"/>
      <c r="QFR53" s="381"/>
      <c r="QFS53" s="381"/>
      <c r="QFT53" s="381"/>
      <c r="QFU53" s="381"/>
      <c r="QFV53" s="381"/>
      <c r="QFW53" s="381"/>
      <c r="QFX53" s="381"/>
      <c r="QFY53" s="381"/>
      <c r="QFZ53" s="381"/>
      <c r="QGA53" s="381"/>
      <c r="QGB53" s="381"/>
      <c r="QGC53" s="381"/>
      <c r="QGD53" s="381"/>
      <c r="QGE53" s="381"/>
      <c r="QGF53" s="381"/>
      <c r="QGG53" s="381"/>
      <c r="QGH53" s="381"/>
      <c r="QGI53" s="381"/>
      <c r="QGJ53" s="381"/>
      <c r="QGK53" s="381"/>
      <c r="QGL53" s="381"/>
      <c r="QGM53" s="381"/>
      <c r="QGN53" s="381"/>
      <c r="QGO53" s="381"/>
      <c r="QGP53" s="381"/>
      <c r="QGQ53" s="381"/>
      <c r="QGR53" s="381"/>
      <c r="QGS53" s="381"/>
      <c r="QGT53" s="381"/>
      <c r="QGU53" s="381"/>
      <c r="QGV53" s="381"/>
      <c r="QGW53" s="381"/>
      <c r="QGX53" s="381"/>
      <c r="QGY53" s="381"/>
      <c r="QGZ53" s="381"/>
      <c r="QHA53" s="381"/>
      <c r="QHB53" s="381"/>
      <c r="QHC53" s="381"/>
      <c r="QHD53" s="381"/>
      <c r="QHE53" s="381"/>
      <c r="QHF53" s="381"/>
      <c r="QHG53" s="381"/>
      <c r="QHH53" s="381"/>
      <c r="QHI53" s="381"/>
      <c r="QHJ53" s="381"/>
      <c r="QHK53" s="381"/>
      <c r="QHL53" s="381"/>
      <c r="QHM53" s="381"/>
      <c r="QHN53" s="381"/>
      <c r="QHO53" s="381"/>
      <c r="QHP53" s="381"/>
      <c r="QHQ53" s="381"/>
      <c r="QHR53" s="381"/>
      <c r="QHS53" s="381"/>
      <c r="QHT53" s="381"/>
      <c r="QHU53" s="381"/>
      <c r="QHV53" s="381"/>
      <c r="QHW53" s="381"/>
      <c r="QHX53" s="381"/>
      <c r="QHY53" s="381"/>
      <c r="QHZ53" s="381"/>
      <c r="QIA53" s="381"/>
      <c r="QIB53" s="381"/>
      <c r="QIC53" s="381"/>
      <c r="QID53" s="381"/>
      <c r="QIE53" s="381"/>
      <c r="QIF53" s="381"/>
      <c r="QIG53" s="381"/>
      <c r="QIH53" s="381"/>
      <c r="QII53" s="381"/>
      <c r="QIJ53" s="381"/>
      <c r="QIK53" s="381"/>
      <c r="QIL53" s="381"/>
      <c r="QIM53" s="381"/>
      <c r="QIN53" s="381"/>
      <c r="QIO53" s="381"/>
      <c r="QIP53" s="381"/>
      <c r="QIQ53" s="381"/>
      <c r="QIR53" s="381"/>
      <c r="QIS53" s="381"/>
      <c r="QIT53" s="381"/>
      <c r="QIU53" s="381"/>
      <c r="QIV53" s="381"/>
      <c r="QIW53" s="381"/>
      <c r="QIX53" s="381"/>
      <c r="QIY53" s="381"/>
      <c r="QIZ53" s="381"/>
      <c r="QJA53" s="381"/>
      <c r="QJB53" s="381"/>
      <c r="QJC53" s="381"/>
      <c r="QJD53" s="381"/>
      <c r="QJE53" s="381"/>
      <c r="QJF53" s="381"/>
      <c r="QJG53" s="381"/>
      <c r="QJH53" s="381"/>
      <c r="QJI53" s="381"/>
      <c r="QJJ53" s="381"/>
      <c r="QJK53" s="381"/>
      <c r="QJL53" s="381"/>
      <c r="QJM53" s="381"/>
      <c r="QJN53" s="381"/>
      <c r="QJO53" s="381"/>
      <c r="QJP53" s="381"/>
      <c r="QJQ53" s="381"/>
      <c r="QJR53" s="381"/>
      <c r="QJS53" s="381"/>
      <c r="QJT53" s="381"/>
      <c r="QJU53" s="381"/>
      <c r="QJV53" s="381"/>
      <c r="QJW53" s="381"/>
      <c r="QJX53" s="381"/>
      <c r="QJY53" s="381"/>
      <c r="QJZ53" s="381"/>
      <c r="QKA53" s="381"/>
      <c r="QKB53" s="381"/>
      <c r="QKC53" s="381"/>
      <c r="QKD53" s="381"/>
      <c r="QKE53" s="381"/>
      <c r="QKF53" s="381"/>
      <c r="QKG53" s="381"/>
      <c r="QKH53" s="381"/>
      <c r="QKI53" s="381"/>
      <c r="QKJ53" s="381"/>
      <c r="QKK53" s="381"/>
      <c r="QKL53" s="381"/>
      <c r="QKM53" s="381"/>
      <c r="QKN53" s="381"/>
      <c r="QKO53" s="381"/>
      <c r="QKP53" s="381"/>
      <c r="QKQ53" s="381"/>
      <c r="QKR53" s="381"/>
      <c r="QKS53" s="381"/>
      <c r="QKT53" s="381"/>
      <c r="QKU53" s="381"/>
      <c r="QKV53" s="381"/>
      <c r="QKW53" s="381"/>
      <c r="QKX53" s="381"/>
      <c r="QKY53" s="381"/>
      <c r="QKZ53" s="381"/>
      <c r="QLA53" s="381"/>
      <c r="QLB53" s="381"/>
      <c r="QLC53" s="381"/>
      <c r="QLD53" s="381"/>
      <c r="QLE53" s="381"/>
      <c r="QLF53" s="381"/>
      <c r="QLG53" s="381"/>
      <c r="QLH53" s="381"/>
      <c r="QLI53" s="381"/>
      <c r="QLJ53" s="381"/>
      <c r="QLK53" s="381"/>
      <c r="QLL53" s="381"/>
      <c r="QLM53" s="381"/>
      <c r="QLN53" s="381"/>
      <c r="QLO53" s="381"/>
      <c r="QLP53" s="381"/>
      <c r="QLQ53" s="381"/>
      <c r="QLR53" s="381"/>
      <c r="QLS53" s="381"/>
      <c r="QLT53" s="381"/>
      <c r="QLU53" s="381"/>
      <c r="QLV53" s="381"/>
      <c r="QLW53" s="381"/>
      <c r="QLX53" s="381"/>
      <c r="QLY53" s="381"/>
      <c r="QLZ53" s="381"/>
      <c r="QMA53" s="381"/>
      <c r="QMB53" s="381"/>
      <c r="QMC53" s="381"/>
      <c r="QMD53" s="381"/>
      <c r="QME53" s="381"/>
      <c r="QMF53" s="381"/>
      <c r="QMG53" s="381"/>
      <c r="QMH53" s="381"/>
      <c r="QMI53" s="381"/>
      <c r="QMJ53" s="381"/>
      <c r="QMK53" s="381"/>
      <c r="QML53" s="381"/>
      <c r="QMM53" s="381"/>
      <c r="QMN53" s="381"/>
      <c r="QMO53" s="381"/>
      <c r="QMP53" s="381"/>
      <c r="QMQ53" s="381"/>
      <c r="QMR53" s="381"/>
      <c r="QMS53" s="381"/>
      <c r="QMT53" s="381"/>
      <c r="QMU53" s="381"/>
      <c r="QMV53" s="381"/>
      <c r="QMW53" s="381"/>
      <c r="QMX53" s="381"/>
      <c r="QMY53" s="381"/>
      <c r="QMZ53" s="381"/>
      <c r="QNA53" s="381"/>
      <c r="QNB53" s="381"/>
      <c r="QNC53" s="381"/>
      <c r="QND53" s="381"/>
      <c r="QNE53" s="381"/>
      <c r="QNF53" s="381"/>
      <c r="QNG53" s="381"/>
      <c r="QNH53" s="381"/>
      <c r="QNI53" s="381"/>
      <c r="QNJ53" s="381"/>
      <c r="QNK53" s="381"/>
      <c r="QNL53" s="381"/>
      <c r="QNM53" s="381"/>
      <c r="QNN53" s="381"/>
      <c r="QNO53" s="381"/>
      <c r="QNP53" s="381"/>
      <c r="QNQ53" s="381"/>
      <c r="QNR53" s="381"/>
      <c r="QNS53" s="381"/>
      <c r="QNT53" s="381"/>
      <c r="QNU53" s="381"/>
      <c r="QNV53" s="381"/>
      <c r="QNW53" s="381"/>
      <c r="QNX53" s="381"/>
      <c r="QNY53" s="381"/>
      <c r="QNZ53" s="381"/>
      <c r="QOA53" s="381"/>
      <c r="QOB53" s="381"/>
      <c r="QOC53" s="381"/>
      <c r="QOD53" s="381"/>
      <c r="QOE53" s="381"/>
      <c r="QOF53" s="381"/>
      <c r="QOG53" s="381"/>
      <c r="QOH53" s="381"/>
      <c r="QOI53" s="381"/>
      <c r="QOJ53" s="381"/>
      <c r="QOK53" s="381"/>
      <c r="QOL53" s="381"/>
      <c r="QOM53" s="381"/>
      <c r="QON53" s="381"/>
      <c r="QOO53" s="381"/>
      <c r="QOP53" s="381"/>
      <c r="QOQ53" s="381"/>
      <c r="QOR53" s="381"/>
      <c r="QOS53" s="381"/>
      <c r="QOT53" s="381"/>
      <c r="QOU53" s="381"/>
      <c r="QOV53" s="381"/>
      <c r="QOW53" s="381"/>
      <c r="QOX53" s="381"/>
      <c r="QOY53" s="381"/>
      <c r="QOZ53" s="381"/>
      <c r="QPA53" s="381"/>
      <c r="QPB53" s="381"/>
      <c r="QPC53" s="381"/>
      <c r="QPD53" s="381"/>
      <c r="QPE53" s="381"/>
      <c r="QPF53" s="381"/>
      <c r="QPG53" s="381"/>
      <c r="QPH53" s="381"/>
      <c r="QPI53" s="381"/>
      <c r="QPJ53" s="381"/>
      <c r="QPK53" s="381"/>
      <c r="QPL53" s="381"/>
      <c r="QPM53" s="381"/>
      <c r="QPN53" s="381"/>
      <c r="QPO53" s="381"/>
      <c r="QPP53" s="381"/>
      <c r="QPQ53" s="381"/>
      <c r="QPR53" s="381"/>
      <c r="QPS53" s="381"/>
      <c r="QPT53" s="381"/>
      <c r="QPU53" s="381"/>
      <c r="QPV53" s="381"/>
      <c r="QPW53" s="381"/>
      <c r="QPX53" s="381"/>
      <c r="QPY53" s="381"/>
      <c r="QPZ53" s="381"/>
      <c r="QQA53" s="381"/>
      <c r="QQB53" s="381"/>
      <c r="QQC53" s="381"/>
      <c r="QQD53" s="381"/>
      <c r="QQE53" s="381"/>
      <c r="QQF53" s="381"/>
      <c r="QQG53" s="381"/>
      <c r="QQH53" s="381"/>
      <c r="QQI53" s="381"/>
      <c r="QQJ53" s="381"/>
      <c r="QQK53" s="381"/>
      <c r="QQL53" s="381"/>
      <c r="QQM53" s="381"/>
      <c r="QQN53" s="381"/>
      <c r="QQO53" s="381"/>
      <c r="QQP53" s="381"/>
      <c r="QQQ53" s="381"/>
      <c r="QQR53" s="381"/>
      <c r="QQS53" s="381"/>
      <c r="QQT53" s="381"/>
      <c r="QQU53" s="381"/>
      <c r="QQV53" s="381"/>
      <c r="QQW53" s="381"/>
      <c r="QQX53" s="381"/>
      <c r="QQY53" s="381"/>
      <c r="QQZ53" s="381"/>
      <c r="QRA53" s="381"/>
      <c r="QRB53" s="381"/>
      <c r="QRC53" s="381"/>
      <c r="QRD53" s="381"/>
      <c r="QRE53" s="381"/>
      <c r="QRF53" s="381"/>
      <c r="QRG53" s="381"/>
      <c r="QRH53" s="381"/>
      <c r="QRI53" s="381"/>
      <c r="QRJ53" s="381"/>
      <c r="QRK53" s="381"/>
      <c r="QRL53" s="381"/>
      <c r="QRM53" s="381"/>
      <c r="QRN53" s="381"/>
      <c r="QRO53" s="381"/>
      <c r="QRP53" s="381"/>
      <c r="QRQ53" s="381"/>
      <c r="QRR53" s="381"/>
      <c r="QRS53" s="381"/>
      <c r="QRT53" s="381"/>
      <c r="QRU53" s="381"/>
      <c r="QRV53" s="381"/>
      <c r="QRW53" s="381"/>
      <c r="QRX53" s="381"/>
      <c r="QRY53" s="381"/>
      <c r="QRZ53" s="381"/>
      <c r="QSA53" s="381"/>
      <c r="QSB53" s="381"/>
      <c r="QSC53" s="381"/>
      <c r="QSD53" s="381"/>
      <c r="QSE53" s="381"/>
      <c r="QSF53" s="381"/>
      <c r="QSG53" s="381"/>
      <c r="QSH53" s="381"/>
      <c r="QSI53" s="381"/>
      <c r="QSJ53" s="381"/>
      <c r="QSK53" s="381"/>
      <c r="QSL53" s="381"/>
      <c r="QSM53" s="381"/>
      <c r="QSN53" s="381"/>
      <c r="QSO53" s="381"/>
      <c r="QSP53" s="381"/>
      <c r="QSQ53" s="381"/>
      <c r="QSR53" s="381"/>
      <c r="QSS53" s="381"/>
      <c r="QST53" s="381"/>
      <c r="QSU53" s="381"/>
      <c r="QSV53" s="381"/>
      <c r="QSW53" s="381"/>
      <c r="QSX53" s="381"/>
      <c r="QSY53" s="381"/>
      <c r="QSZ53" s="381"/>
      <c r="QTA53" s="381"/>
      <c r="QTB53" s="381"/>
      <c r="QTC53" s="381"/>
      <c r="QTD53" s="381"/>
      <c r="QTE53" s="381"/>
      <c r="QTF53" s="381"/>
      <c r="QTG53" s="381"/>
      <c r="QTH53" s="381"/>
      <c r="QTI53" s="381"/>
      <c r="QTJ53" s="381"/>
      <c r="QTK53" s="381"/>
      <c r="QTL53" s="381"/>
      <c r="QTM53" s="381"/>
      <c r="QTN53" s="381"/>
      <c r="QTO53" s="381"/>
      <c r="QTP53" s="381"/>
      <c r="QTQ53" s="381"/>
      <c r="QTR53" s="381"/>
      <c r="QTS53" s="381"/>
      <c r="QTT53" s="381"/>
      <c r="QTU53" s="381"/>
      <c r="QTV53" s="381"/>
      <c r="QTW53" s="381"/>
      <c r="QTX53" s="381"/>
      <c r="QTY53" s="381"/>
      <c r="QTZ53" s="381"/>
      <c r="QUA53" s="381"/>
      <c r="QUB53" s="381"/>
      <c r="QUC53" s="381"/>
      <c r="QUD53" s="381"/>
      <c r="QUE53" s="381"/>
      <c r="QUF53" s="381"/>
      <c r="QUG53" s="381"/>
      <c r="QUH53" s="381"/>
      <c r="QUI53" s="381"/>
      <c r="QUJ53" s="381"/>
      <c r="QUK53" s="381"/>
      <c r="QUL53" s="381"/>
      <c r="QUM53" s="381"/>
      <c r="QUN53" s="381"/>
      <c r="QUO53" s="381"/>
      <c r="QUP53" s="381"/>
      <c r="QUQ53" s="381"/>
      <c r="QUR53" s="381"/>
      <c r="QUS53" s="381"/>
      <c r="QUT53" s="381"/>
      <c r="QUU53" s="381"/>
      <c r="QUV53" s="381"/>
      <c r="QUW53" s="381"/>
      <c r="QUX53" s="381"/>
      <c r="QUY53" s="381"/>
      <c r="QUZ53" s="381"/>
      <c r="QVA53" s="381"/>
      <c r="QVB53" s="381"/>
      <c r="QVC53" s="381"/>
      <c r="QVD53" s="381"/>
      <c r="QVE53" s="381"/>
      <c r="QVF53" s="381"/>
      <c r="QVG53" s="381"/>
      <c r="QVH53" s="381"/>
      <c r="QVI53" s="381"/>
      <c r="QVJ53" s="381"/>
      <c r="QVK53" s="381"/>
      <c r="QVL53" s="381"/>
      <c r="QVM53" s="381"/>
      <c r="QVN53" s="381"/>
      <c r="QVO53" s="381"/>
      <c r="QVP53" s="381"/>
      <c r="QVQ53" s="381"/>
      <c r="QVR53" s="381"/>
      <c r="QVS53" s="381"/>
      <c r="QVT53" s="381"/>
      <c r="QVU53" s="381"/>
      <c r="QVV53" s="381"/>
      <c r="QVW53" s="381"/>
      <c r="QVX53" s="381"/>
      <c r="QVY53" s="381"/>
      <c r="QVZ53" s="381"/>
      <c r="QWA53" s="381"/>
      <c r="QWB53" s="381"/>
      <c r="QWC53" s="381"/>
      <c r="QWD53" s="381"/>
      <c r="QWE53" s="381"/>
      <c r="QWF53" s="381"/>
      <c r="QWG53" s="381"/>
      <c r="QWH53" s="381"/>
      <c r="QWI53" s="381"/>
      <c r="QWJ53" s="381"/>
      <c r="QWK53" s="381"/>
      <c r="QWL53" s="381"/>
      <c r="QWM53" s="381"/>
      <c r="QWN53" s="381"/>
      <c r="QWO53" s="381"/>
      <c r="QWP53" s="381"/>
      <c r="QWQ53" s="381"/>
      <c r="QWR53" s="381"/>
      <c r="QWS53" s="381"/>
      <c r="QWT53" s="381"/>
      <c r="QWU53" s="381"/>
      <c r="QWV53" s="381"/>
      <c r="QWW53" s="381"/>
      <c r="QWX53" s="381"/>
      <c r="QWY53" s="381"/>
      <c r="QWZ53" s="381"/>
      <c r="QXA53" s="381"/>
      <c r="QXB53" s="381"/>
      <c r="QXC53" s="381"/>
      <c r="QXD53" s="381"/>
      <c r="QXE53" s="381"/>
      <c r="QXF53" s="381"/>
      <c r="QXG53" s="381"/>
      <c r="QXH53" s="381"/>
      <c r="QXI53" s="381"/>
      <c r="QXJ53" s="381"/>
      <c r="QXK53" s="381"/>
      <c r="QXL53" s="381"/>
      <c r="QXM53" s="381"/>
      <c r="QXN53" s="381"/>
      <c r="QXO53" s="381"/>
      <c r="QXP53" s="381"/>
      <c r="QXQ53" s="381"/>
      <c r="QXR53" s="381"/>
      <c r="QXS53" s="381"/>
      <c r="QXT53" s="381"/>
      <c r="QXU53" s="381"/>
      <c r="QXV53" s="381"/>
      <c r="QXW53" s="381"/>
      <c r="QXX53" s="381"/>
      <c r="QXY53" s="381"/>
      <c r="QXZ53" s="381"/>
      <c r="QYA53" s="381"/>
      <c r="QYB53" s="381"/>
      <c r="QYC53" s="381"/>
      <c r="QYD53" s="381"/>
      <c r="QYE53" s="381"/>
      <c r="QYF53" s="381"/>
      <c r="QYG53" s="381"/>
      <c r="QYH53" s="381"/>
      <c r="QYI53" s="381"/>
      <c r="QYJ53" s="381"/>
      <c r="QYK53" s="381"/>
      <c r="QYL53" s="381"/>
      <c r="QYM53" s="381"/>
      <c r="QYN53" s="381"/>
      <c r="QYO53" s="381"/>
      <c r="QYP53" s="381"/>
      <c r="QYQ53" s="381"/>
      <c r="QYR53" s="381"/>
      <c r="QYS53" s="381"/>
      <c r="QYT53" s="381"/>
      <c r="QYU53" s="381"/>
      <c r="QYV53" s="381"/>
      <c r="QYW53" s="381"/>
      <c r="QYX53" s="381"/>
      <c r="QYY53" s="381"/>
      <c r="QYZ53" s="381"/>
      <c r="QZA53" s="381"/>
      <c r="QZB53" s="381"/>
      <c r="QZC53" s="381"/>
      <c r="QZD53" s="381"/>
      <c r="QZE53" s="381"/>
      <c r="QZF53" s="381"/>
      <c r="QZG53" s="381"/>
      <c r="QZH53" s="381"/>
      <c r="QZI53" s="381"/>
      <c r="QZJ53" s="381"/>
      <c r="QZK53" s="381"/>
      <c r="QZL53" s="381"/>
      <c r="QZM53" s="381"/>
      <c r="QZN53" s="381"/>
      <c r="QZO53" s="381"/>
      <c r="QZP53" s="381"/>
      <c r="QZQ53" s="381"/>
      <c r="QZR53" s="381"/>
      <c r="QZS53" s="381"/>
      <c r="QZT53" s="381"/>
      <c r="QZU53" s="381"/>
      <c r="QZV53" s="381"/>
      <c r="QZW53" s="381"/>
      <c r="QZX53" s="381"/>
      <c r="QZY53" s="381"/>
      <c r="QZZ53" s="381"/>
      <c r="RAA53" s="381"/>
      <c r="RAB53" s="381"/>
      <c r="RAC53" s="381"/>
      <c r="RAD53" s="381"/>
      <c r="RAE53" s="381"/>
      <c r="RAF53" s="381"/>
      <c r="RAG53" s="381"/>
      <c r="RAH53" s="381"/>
      <c r="RAI53" s="381"/>
      <c r="RAJ53" s="381"/>
      <c r="RAK53" s="381"/>
      <c r="RAL53" s="381"/>
      <c r="RAM53" s="381"/>
      <c r="RAN53" s="381"/>
      <c r="RAO53" s="381"/>
      <c r="RAP53" s="381"/>
      <c r="RAQ53" s="381"/>
      <c r="RAR53" s="381"/>
      <c r="RAS53" s="381"/>
      <c r="RAT53" s="381"/>
      <c r="RAU53" s="381"/>
      <c r="RAV53" s="381"/>
      <c r="RAW53" s="381"/>
      <c r="RAX53" s="381"/>
      <c r="RAY53" s="381"/>
      <c r="RAZ53" s="381"/>
      <c r="RBA53" s="381"/>
      <c r="RBB53" s="381"/>
      <c r="RBC53" s="381"/>
      <c r="RBD53" s="381"/>
      <c r="RBE53" s="381"/>
      <c r="RBF53" s="381"/>
      <c r="RBG53" s="381"/>
      <c r="RBH53" s="381"/>
      <c r="RBI53" s="381"/>
      <c r="RBJ53" s="381"/>
      <c r="RBK53" s="381"/>
      <c r="RBL53" s="381"/>
      <c r="RBM53" s="381"/>
      <c r="RBN53" s="381"/>
      <c r="RBO53" s="381"/>
      <c r="RBP53" s="381"/>
      <c r="RBQ53" s="381"/>
      <c r="RBR53" s="381"/>
      <c r="RBS53" s="381"/>
      <c r="RBT53" s="381"/>
      <c r="RBU53" s="381"/>
      <c r="RBV53" s="381"/>
      <c r="RBW53" s="381"/>
      <c r="RBX53" s="381"/>
      <c r="RBY53" s="381"/>
      <c r="RBZ53" s="381"/>
      <c r="RCA53" s="381"/>
      <c r="RCB53" s="381"/>
      <c r="RCC53" s="381"/>
      <c r="RCD53" s="381"/>
      <c r="RCE53" s="381"/>
      <c r="RCF53" s="381"/>
      <c r="RCG53" s="381"/>
      <c r="RCH53" s="381"/>
      <c r="RCI53" s="381"/>
      <c r="RCJ53" s="381"/>
      <c r="RCK53" s="381"/>
      <c r="RCL53" s="381"/>
      <c r="RCM53" s="381"/>
      <c r="RCN53" s="381"/>
      <c r="RCO53" s="381"/>
      <c r="RCP53" s="381"/>
      <c r="RCQ53" s="381"/>
      <c r="RCR53" s="381"/>
      <c r="RCS53" s="381"/>
      <c r="RCT53" s="381"/>
      <c r="RCU53" s="381"/>
      <c r="RCV53" s="381"/>
      <c r="RCW53" s="381"/>
      <c r="RCX53" s="381"/>
      <c r="RCY53" s="381"/>
      <c r="RCZ53" s="381"/>
      <c r="RDA53" s="381"/>
      <c r="RDB53" s="381"/>
      <c r="RDC53" s="381"/>
      <c r="RDD53" s="381"/>
      <c r="RDE53" s="381"/>
      <c r="RDF53" s="381"/>
      <c r="RDG53" s="381"/>
      <c r="RDH53" s="381"/>
      <c r="RDI53" s="381"/>
      <c r="RDJ53" s="381"/>
      <c r="RDK53" s="381"/>
      <c r="RDL53" s="381"/>
      <c r="RDM53" s="381"/>
      <c r="RDN53" s="381"/>
      <c r="RDO53" s="381"/>
      <c r="RDP53" s="381"/>
      <c r="RDQ53" s="381"/>
      <c r="RDR53" s="381"/>
      <c r="RDS53" s="381"/>
      <c r="RDT53" s="381"/>
      <c r="RDU53" s="381"/>
      <c r="RDV53" s="381"/>
      <c r="RDW53" s="381"/>
      <c r="RDX53" s="381"/>
      <c r="RDY53" s="381"/>
      <c r="RDZ53" s="381"/>
      <c r="REA53" s="381"/>
      <c r="REB53" s="381"/>
      <c r="REC53" s="381"/>
      <c r="RED53" s="381"/>
      <c r="REE53" s="381"/>
      <c r="REF53" s="381"/>
      <c r="REG53" s="381"/>
      <c r="REH53" s="381"/>
      <c r="REI53" s="381"/>
      <c r="REJ53" s="381"/>
      <c r="REK53" s="381"/>
      <c r="REL53" s="381"/>
      <c r="REM53" s="381"/>
      <c r="REN53" s="381"/>
      <c r="REO53" s="381"/>
      <c r="REP53" s="381"/>
      <c r="REQ53" s="381"/>
      <c r="RER53" s="381"/>
      <c r="RES53" s="381"/>
      <c r="RET53" s="381"/>
      <c r="REU53" s="381"/>
      <c r="REV53" s="381"/>
      <c r="REW53" s="381"/>
      <c r="REX53" s="381"/>
      <c r="REY53" s="381"/>
      <c r="REZ53" s="381"/>
      <c r="RFA53" s="381"/>
      <c r="RFB53" s="381"/>
      <c r="RFC53" s="381"/>
      <c r="RFD53" s="381"/>
      <c r="RFE53" s="381"/>
      <c r="RFF53" s="381"/>
      <c r="RFG53" s="381"/>
      <c r="RFH53" s="381"/>
      <c r="RFI53" s="381"/>
      <c r="RFJ53" s="381"/>
      <c r="RFK53" s="381"/>
      <c r="RFL53" s="381"/>
      <c r="RFM53" s="381"/>
      <c r="RFN53" s="381"/>
      <c r="RFO53" s="381"/>
      <c r="RFP53" s="381"/>
      <c r="RFQ53" s="381"/>
      <c r="RFR53" s="381"/>
      <c r="RFS53" s="381"/>
      <c r="RFT53" s="381"/>
      <c r="RFU53" s="381"/>
      <c r="RFV53" s="381"/>
      <c r="RFW53" s="381"/>
      <c r="RFX53" s="381"/>
      <c r="RFY53" s="381"/>
      <c r="RFZ53" s="381"/>
      <c r="RGA53" s="381"/>
      <c r="RGB53" s="381"/>
      <c r="RGC53" s="381"/>
      <c r="RGD53" s="381"/>
      <c r="RGE53" s="381"/>
      <c r="RGF53" s="381"/>
      <c r="RGG53" s="381"/>
      <c r="RGH53" s="381"/>
      <c r="RGI53" s="381"/>
      <c r="RGJ53" s="381"/>
      <c r="RGK53" s="381"/>
      <c r="RGL53" s="381"/>
      <c r="RGM53" s="381"/>
      <c r="RGN53" s="381"/>
      <c r="RGO53" s="381"/>
      <c r="RGP53" s="381"/>
      <c r="RGQ53" s="381"/>
      <c r="RGR53" s="381"/>
      <c r="RGS53" s="381"/>
      <c r="RGT53" s="381"/>
      <c r="RGU53" s="381"/>
      <c r="RGV53" s="381"/>
      <c r="RGW53" s="381"/>
      <c r="RGX53" s="381"/>
      <c r="RGY53" s="381"/>
      <c r="RGZ53" s="381"/>
      <c r="RHA53" s="381"/>
      <c r="RHB53" s="381"/>
      <c r="RHC53" s="381"/>
      <c r="RHD53" s="381"/>
      <c r="RHE53" s="381"/>
      <c r="RHF53" s="381"/>
      <c r="RHG53" s="381"/>
      <c r="RHH53" s="381"/>
      <c r="RHI53" s="381"/>
      <c r="RHJ53" s="381"/>
      <c r="RHK53" s="381"/>
      <c r="RHL53" s="381"/>
      <c r="RHM53" s="381"/>
      <c r="RHN53" s="381"/>
      <c r="RHO53" s="381"/>
      <c r="RHP53" s="381"/>
      <c r="RHQ53" s="381"/>
      <c r="RHR53" s="381"/>
      <c r="RHS53" s="381"/>
      <c r="RHT53" s="381"/>
      <c r="RHU53" s="381"/>
      <c r="RHV53" s="381"/>
      <c r="RHW53" s="381"/>
      <c r="RHX53" s="381"/>
      <c r="RHY53" s="381"/>
      <c r="RHZ53" s="381"/>
      <c r="RIA53" s="381"/>
      <c r="RIB53" s="381"/>
      <c r="RIC53" s="381"/>
      <c r="RID53" s="381"/>
      <c r="RIE53" s="381"/>
      <c r="RIF53" s="381"/>
      <c r="RIG53" s="381"/>
      <c r="RIH53" s="381"/>
      <c r="RII53" s="381"/>
      <c r="RIJ53" s="381"/>
      <c r="RIK53" s="381"/>
      <c r="RIL53" s="381"/>
      <c r="RIM53" s="381"/>
      <c r="RIN53" s="381"/>
      <c r="RIO53" s="381"/>
      <c r="RIP53" s="381"/>
      <c r="RIQ53" s="381"/>
      <c r="RIR53" s="381"/>
      <c r="RIS53" s="381"/>
      <c r="RIT53" s="381"/>
      <c r="RIU53" s="381"/>
      <c r="RIV53" s="381"/>
      <c r="RIW53" s="381"/>
      <c r="RIX53" s="381"/>
      <c r="RIY53" s="381"/>
      <c r="RIZ53" s="381"/>
      <c r="RJA53" s="381"/>
      <c r="RJB53" s="381"/>
      <c r="RJC53" s="381"/>
      <c r="RJD53" s="381"/>
      <c r="RJE53" s="381"/>
      <c r="RJF53" s="381"/>
      <c r="RJG53" s="381"/>
      <c r="RJH53" s="381"/>
      <c r="RJI53" s="381"/>
      <c r="RJJ53" s="381"/>
      <c r="RJK53" s="381"/>
      <c r="RJL53" s="381"/>
      <c r="RJM53" s="381"/>
      <c r="RJN53" s="381"/>
      <c r="RJO53" s="381"/>
      <c r="RJP53" s="381"/>
      <c r="RJQ53" s="381"/>
      <c r="RJR53" s="381"/>
      <c r="RJS53" s="381"/>
      <c r="RJT53" s="381"/>
      <c r="RJU53" s="381"/>
      <c r="RJV53" s="381"/>
      <c r="RJW53" s="381"/>
      <c r="RJX53" s="381"/>
      <c r="RJY53" s="381"/>
      <c r="RJZ53" s="381"/>
      <c r="RKA53" s="381"/>
      <c r="RKB53" s="381"/>
      <c r="RKC53" s="381"/>
      <c r="RKD53" s="381"/>
      <c r="RKE53" s="381"/>
      <c r="RKF53" s="381"/>
      <c r="RKG53" s="381"/>
      <c r="RKH53" s="381"/>
      <c r="RKI53" s="381"/>
      <c r="RKJ53" s="381"/>
      <c r="RKK53" s="381"/>
      <c r="RKL53" s="381"/>
      <c r="RKM53" s="381"/>
      <c r="RKN53" s="381"/>
      <c r="RKO53" s="381"/>
      <c r="RKP53" s="381"/>
      <c r="RKQ53" s="381"/>
      <c r="RKR53" s="381"/>
      <c r="RKS53" s="381"/>
      <c r="RKT53" s="381"/>
      <c r="RKU53" s="381"/>
      <c r="RKV53" s="381"/>
      <c r="RKW53" s="381"/>
      <c r="RKX53" s="381"/>
      <c r="RKY53" s="381"/>
      <c r="RKZ53" s="381"/>
      <c r="RLA53" s="381"/>
      <c r="RLB53" s="381"/>
      <c r="RLC53" s="381"/>
      <c r="RLD53" s="381"/>
      <c r="RLE53" s="381"/>
      <c r="RLF53" s="381"/>
      <c r="RLG53" s="381"/>
      <c r="RLH53" s="381"/>
      <c r="RLI53" s="381"/>
      <c r="RLJ53" s="381"/>
      <c r="RLK53" s="381"/>
      <c r="RLL53" s="381"/>
      <c r="RLM53" s="381"/>
      <c r="RLN53" s="381"/>
      <c r="RLO53" s="381"/>
      <c r="RLP53" s="381"/>
      <c r="RLQ53" s="381"/>
      <c r="RLR53" s="381"/>
      <c r="RLS53" s="381"/>
      <c r="RLT53" s="381"/>
      <c r="RLU53" s="381"/>
      <c r="RLV53" s="381"/>
      <c r="RLW53" s="381"/>
      <c r="RLX53" s="381"/>
      <c r="RLY53" s="381"/>
      <c r="RLZ53" s="381"/>
      <c r="RMA53" s="381"/>
      <c r="RMB53" s="381"/>
      <c r="RMC53" s="381"/>
      <c r="RMD53" s="381"/>
      <c r="RME53" s="381"/>
      <c r="RMF53" s="381"/>
      <c r="RMG53" s="381"/>
      <c r="RMH53" s="381"/>
      <c r="RMI53" s="381"/>
      <c r="RMJ53" s="381"/>
      <c r="RMK53" s="381"/>
      <c r="RML53" s="381"/>
      <c r="RMM53" s="381"/>
      <c r="RMN53" s="381"/>
      <c r="RMO53" s="381"/>
      <c r="RMP53" s="381"/>
      <c r="RMQ53" s="381"/>
      <c r="RMR53" s="381"/>
      <c r="RMS53" s="381"/>
      <c r="RMT53" s="381"/>
      <c r="RMU53" s="381"/>
      <c r="RMV53" s="381"/>
      <c r="RMW53" s="381"/>
      <c r="RMX53" s="381"/>
      <c r="RMY53" s="381"/>
      <c r="RMZ53" s="381"/>
      <c r="RNA53" s="381"/>
      <c r="RNB53" s="381"/>
      <c r="RNC53" s="381"/>
      <c r="RND53" s="381"/>
      <c r="RNE53" s="381"/>
      <c r="RNF53" s="381"/>
      <c r="RNG53" s="381"/>
      <c r="RNH53" s="381"/>
      <c r="RNI53" s="381"/>
      <c r="RNJ53" s="381"/>
      <c r="RNK53" s="381"/>
      <c r="RNL53" s="381"/>
      <c r="RNM53" s="381"/>
      <c r="RNN53" s="381"/>
      <c r="RNO53" s="381"/>
      <c r="RNP53" s="381"/>
      <c r="RNQ53" s="381"/>
      <c r="RNR53" s="381"/>
      <c r="RNS53" s="381"/>
      <c r="RNT53" s="381"/>
      <c r="RNU53" s="381"/>
      <c r="RNV53" s="381"/>
      <c r="RNW53" s="381"/>
      <c r="RNX53" s="381"/>
      <c r="RNY53" s="381"/>
      <c r="RNZ53" s="381"/>
      <c r="ROA53" s="381"/>
      <c r="ROB53" s="381"/>
      <c r="ROC53" s="381"/>
      <c r="ROD53" s="381"/>
      <c r="ROE53" s="381"/>
      <c r="ROF53" s="381"/>
      <c r="ROG53" s="381"/>
      <c r="ROH53" s="381"/>
      <c r="ROI53" s="381"/>
      <c r="ROJ53" s="381"/>
      <c r="ROK53" s="381"/>
      <c r="ROL53" s="381"/>
      <c r="ROM53" s="381"/>
      <c r="RON53" s="381"/>
      <c r="ROO53" s="381"/>
      <c r="ROP53" s="381"/>
      <c r="ROQ53" s="381"/>
      <c r="ROR53" s="381"/>
      <c r="ROS53" s="381"/>
      <c r="ROT53" s="381"/>
      <c r="ROU53" s="381"/>
      <c r="ROV53" s="381"/>
      <c r="ROW53" s="381"/>
      <c r="ROX53" s="381"/>
      <c r="ROY53" s="381"/>
      <c r="ROZ53" s="381"/>
      <c r="RPA53" s="381"/>
      <c r="RPB53" s="381"/>
      <c r="RPC53" s="381"/>
      <c r="RPD53" s="381"/>
      <c r="RPE53" s="381"/>
      <c r="RPF53" s="381"/>
      <c r="RPG53" s="381"/>
      <c r="RPH53" s="381"/>
      <c r="RPI53" s="381"/>
      <c r="RPJ53" s="381"/>
      <c r="RPK53" s="381"/>
      <c r="RPL53" s="381"/>
      <c r="RPM53" s="381"/>
      <c r="RPN53" s="381"/>
      <c r="RPO53" s="381"/>
      <c r="RPP53" s="381"/>
      <c r="RPQ53" s="381"/>
      <c r="RPR53" s="381"/>
      <c r="RPS53" s="381"/>
      <c r="RPT53" s="381"/>
      <c r="RPU53" s="381"/>
      <c r="RPV53" s="381"/>
      <c r="RPW53" s="381"/>
      <c r="RPX53" s="381"/>
      <c r="RPY53" s="381"/>
      <c r="RPZ53" s="381"/>
      <c r="RQA53" s="381"/>
      <c r="RQB53" s="381"/>
      <c r="RQC53" s="381"/>
      <c r="RQD53" s="381"/>
      <c r="RQE53" s="381"/>
      <c r="RQF53" s="381"/>
      <c r="RQG53" s="381"/>
      <c r="RQH53" s="381"/>
      <c r="RQI53" s="381"/>
      <c r="RQJ53" s="381"/>
      <c r="RQK53" s="381"/>
      <c r="RQL53" s="381"/>
      <c r="RQM53" s="381"/>
      <c r="RQN53" s="381"/>
      <c r="RQO53" s="381"/>
      <c r="RQP53" s="381"/>
      <c r="RQQ53" s="381"/>
      <c r="RQR53" s="381"/>
      <c r="RQS53" s="381"/>
      <c r="RQT53" s="381"/>
      <c r="RQU53" s="381"/>
      <c r="RQV53" s="381"/>
      <c r="RQW53" s="381"/>
      <c r="RQX53" s="381"/>
      <c r="RQY53" s="381"/>
      <c r="RQZ53" s="381"/>
      <c r="RRA53" s="381"/>
      <c r="RRB53" s="381"/>
      <c r="RRC53" s="381"/>
      <c r="RRD53" s="381"/>
      <c r="RRE53" s="381"/>
      <c r="RRF53" s="381"/>
      <c r="RRG53" s="381"/>
      <c r="RRH53" s="381"/>
      <c r="RRI53" s="381"/>
      <c r="RRJ53" s="381"/>
      <c r="RRK53" s="381"/>
      <c r="RRL53" s="381"/>
      <c r="RRM53" s="381"/>
      <c r="RRN53" s="381"/>
      <c r="RRO53" s="381"/>
      <c r="RRP53" s="381"/>
      <c r="RRQ53" s="381"/>
      <c r="RRR53" s="381"/>
      <c r="RRS53" s="381"/>
      <c r="RRT53" s="381"/>
      <c r="RRU53" s="381"/>
      <c r="RRV53" s="381"/>
      <c r="RRW53" s="381"/>
      <c r="RRX53" s="381"/>
      <c r="RRY53" s="381"/>
      <c r="RRZ53" s="381"/>
      <c r="RSA53" s="381"/>
      <c r="RSB53" s="381"/>
      <c r="RSC53" s="381"/>
      <c r="RSD53" s="381"/>
      <c r="RSE53" s="381"/>
      <c r="RSF53" s="381"/>
      <c r="RSG53" s="381"/>
      <c r="RSH53" s="381"/>
      <c r="RSI53" s="381"/>
      <c r="RSJ53" s="381"/>
      <c r="RSK53" s="381"/>
      <c r="RSL53" s="381"/>
      <c r="RSM53" s="381"/>
      <c r="RSN53" s="381"/>
      <c r="RSO53" s="381"/>
      <c r="RSP53" s="381"/>
      <c r="RSQ53" s="381"/>
      <c r="RSR53" s="381"/>
      <c r="RSS53" s="381"/>
      <c r="RST53" s="381"/>
      <c r="RSU53" s="381"/>
      <c r="RSV53" s="381"/>
      <c r="RSW53" s="381"/>
      <c r="RSX53" s="381"/>
      <c r="RSY53" s="381"/>
      <c r="RSZ53" s="381"/>
      <c r="RTA53" s="381"/>
      <c r="RTB53" s="381"/>
      <c r="RTC53" s="381"/>
      <c r="RTD53" s="381"/>
      <c r="RTE53" s="381"/>
      <c r="RTF53" s="381"/>
      <c r="RTG53" s="381"/>
      <c r="RTH53" s="381"/>
      <c r="RTI53" s="381"/>
      <c r="RTJ53" s="381"/>
      <c r="RTK53" s="381"/>
      <c r="RTL53" s="381"/>
      <c r="RTM53" s="381"/>
      <c r="RTN53" s="381"/>
      <c r="RTO53" s="381"/>
      <c r="RTP53" s="381"/>
      <c r="RTQ53" s="381"/>
      <c r="RTR53" s="381"/>
      <c r="RTS53" s="381"/>
      <c r="RTT53" s="381"/>
      <c r="RTU53" s="381"/>
      <c r="RTV53" s="381"/>
      <c r="RTW53" s="381"/>
      <c r="RTX53" s="381"/>
      <c r="RTY53" s="381"/>
      <c r="RTZ53" s="381"/>
      <c r="RUA53" s="381"/>
      <c r="RUB53" s="381"/>
      <c r="RUC53" s="381"/>
      <c r="RUD53" s="381"/>
      <c r="RUE53" s="381"/>
      <c r="RUF53" s="381"/>
      <c r="RUG53" s="381"/>
      <c r="RUH53" s="381"/>
      <c r="RUI53" s="381"/>
      <c r="RUJ53" s="381"/>
      <c r="RUK53" s="381"/>
      <c r="RUL53" s="381"/>
      <c r="RUM53" s="381"/>
      <c r="RUN53" s="381"/>
      <c r="RUO53" s="381"/>
      <c r="RUP53" s="381"/>
      <c r="RUQ53" s="381"/>
      <c r="RUR53" s="381"/>
      <c r="RUS53" s="381"/>
      <c r="RUT53" s="381"/>
      <c r="RUU53" s="381"/>
      <c r="RUV53" s="381"/>
      <c r="RUW53" s="381"/>
      <c r="RUX53" s="381"/>
      <c r="RUY53" s="381"/>
      <c r="RUZ53" s="381"/>
      <c r="RVA53" s="381"/>
      <c r="RVB53" s="381"/>
      <c r="RVC53" s="381"/>
      <c r="RVD53" s="381"/>
      <c r="RVE53" s="381"/>
      <c r="RVF53" s="381"/>
      <c r="RVG53" s="381"/>
      <c r="RVH53" s="381"/>
      <c r="RVI53" s="381"/>
      <c r="RVJ53" s="381"/>
      <c r="RVK53" s="381"/>
      <c r="RVL53" s="381"/>
      <c r="RVM53" s="381"/>
      <c r="RVN53" s="381"/>
      <c r="RVO53" s="381"/>
      <c r="RVP53" s="381"/>
      <c r="RVQ53" s="381"/>
      <c r="RVR53" s="381"/>
      <c r="RVS53" s="381"/>
      <c r="RVT53" s="381"/>
      <c r="RVU53" s="381"/>
      <c r="RVV53" s="381"/>
      <c r="RVW53" s="381"/>
      <c r="RVX53" s="381"/>
      <c r="RVY53" s="381"/>
      <c r="RVZ53" s="381"/>
      <c r="RWA53" s="381"/>
      <c r="RWB53" s="381"/>
      <c r="RWC53" s="381"/>
      <c r="RWD53" s="381"/>
      <c r="RWE53" s="381"/>
      <c r="RWF53" s="381"/>
      <c r="RWG53" s="381"/>
      <c r="RWH53" s="381"/>
      <c r="RWI53" s="381"/>
      <c r="RWJ53" s="381"/>
      <c r="RWK53" s="381"/>
      <c r="RWL53" s="381"/>
      <c r="RWM53" s="381"/>
      <c r="RWN53" s="381"/>
      <c r="RWO53" s="381"/>
      <c r="RWP53" s="381"/>
      <c r="RWQ53" s="381"/>
      <c r="RWR53" s="381"/>
      <c r="RWS53" s="381"/>
      <c r="RWT53" s="381"/>
      <c r="RWU53" s="381"/>
      <c r="RWV53" s="381"/>
      <c r="RWW53" s="381"/>
      <c r="RWX53" s="381"/>
      <c r="RWY53" s="381"/>
      <c r="RWZ53" s="381"/>
      <c r="RXA53" s="381"/>
      <c r="RXB53" s="381"/>
      <c r="RXC53" s="381"/>
      <c r="RXD53" s="381"/>
      <c r="RXE53" s="381"/>
      <c r="RXF53" s="381"/>
      <c r="RXG53" s="381"/>
      <c r="RXH53" s="381"/>
      <c r="RXI53" s="381"/>
      <c r="RXJ53" s="381"/>
      <c r="RXK53" s="381"/>
      <c r="RXL53" s="381"/>
      <c r="RXM53" s="381"/>
      <c r="RXN53" s="381"/>
      <c r="RXO53" s="381"/>
      <c r="RXP53" s="381"/>
      <c r="RXQ53" s="381"/>
      <c r="RXR53" s="381"/>
      <c r="RXS53" s="381"/>
      <c r="RXT53" s="381"/>
      <c r="RXU53" s="381"/>
      <c r="RXV53" s="381"/>
      <c r="RXW53" s="381"/>
      <c r="RXX53" s="381"/>
      <c r="RXY53" s="381"/>
      <c r="RXZ53" s="381"/>
      <c r="RYA53" s="381"/>
      <c r="RYB53" s="381"/>
      <c r="RYC53" s="381"/>
      <c r="RYD53" s="381"/>
      <c r="RYE53" s="381"/>
      <c r="RYF53" s="381"/>
      <c r="RYG53" s="381"/>
      <c r="RYH53" s="381"/>
      <c r="RYI53" s="381"/>
      <c r="RYJ53" s="381"/>
      <c r="RYK53" s="381"/>
      <c r="RYL53" s="381"/>
      <c r="RYM53" s="381"/>
      <c r="RYN53" s="381"/>
      <c r="RYO53" s="381"/>
      <c r="RYP53" s="381"/>
      <c r="RYQ53" s="381"/>
      <c r="RYR53" s="381"/>
      <c r="RYS53" s="381"/>
      <c r="RYT53" s="381"/>
      <c r="RYU53" s="381"/>
      <c r="RYV53" s="381"/>
      <c r="RYW53" s="381"/>
      <c r="RYX53" s="381"/>
      <c r="RYY53" s="381"/>
      <c r="RYZ53" s="381"/>
      <c r="RZA53" s="381"/>
      <c r="RZB53" s="381"/>
      <c r="RZC53" s="381"/>
      <c r="RZD53" s="381"/>
      <c r="RZE53" s="381"/>
      <c r="RZF53" s="381"/>
      <c r="RZG53" s="381"/>
      <c r="RZH53" s="381"/>
      <c r="RZI53" s="381"/>
      <c r="RZJ53" s="381"/>
      <c r="RZK53" s="381"/>
      <c r="RZL53" s="381"/>
      <c r="RZM53" s="381"/>
      <c r="RZN53" s="381"/>
      <c r="RZO53" s="381"/>
      <c r="RZP53" s="381"/>
      <c r="RZQ53" s="381"/>
      <c r="RZR53" s="381"/>
      <c r="RZS53" s="381"/>
      <c r="RZT53" s="381"/>
      <c r="RZU53" s="381"/>
      <c r="RZV53" s="381"/>
      <c r="RZW53" s="381"/>
      <c r="RZX53" s="381"/>
      <c r="RZY53" s="381"/>
      <c r="RZZ53" s="381"/>
      <c r="SAA53" s="381"/>
      <c r="SAB53" s="381"/>
      <c r="SAC53" s="381"/>
      <c r="SAD53" s="381"/>
      <c r="SAE53" s="381"/>
      <c r="SAF53" s="381"/>
      <c r="SAG53" s="381"/>
      <c r="SAH53" s="381"/>
      <c r="SAI53" s="381"/>
      <c r="SAJ53" s="381"/>
      <c r="SAK53" s="381"/>
      <c r="SAL53" s="381"/>
      <c r="SAM53" s="381"/>
      <c r="SAN53" s="381"/>
      <c r="SAO53" s="381"/>
      <c r="SAP53" s="381"/>
      <c r="SAQ53" s="381"/>
      <c r="SAR53" s="381"/>
      <c r="SAS53" s="381"/>
      <c r="SAT53" s="381"/>
      <c r="SAU53" s="381"/>
      <c r="SAV53" s="381"/>
      <c r="SAW53" s="381"/>
      <c r="SAX53" s="381"/>
      <c r="SAY53" s="381"/>
      <c r="SAZ53" s="381"/>
      <c r="SBA53" s="381"/>
      <c r="SBB53" s="381"/>
      <c r="SBC53" s="381"/>
      <c r="SBD53" s="381"/>
      <c r="SBE53" s="381"/>
      <c r="SBF53" s="381"/>
      <c r="SBG53" s="381"/>
      <c r="SBH53" s="381"/>
      <c r="SBI53" s="381"/>
      <c r="SBJ53" s="381"/>
      <c r="SBK53" s="381"/>
      <c r="SBL53" s="381"/>
      <c r="SBM53" s="381"/>
      <c r="SBN53" s="381"/>
      <c r="SBO53" s="381"/>
      <c r="SBP53" s="381"/>
      <c r="SBQ53" s="381"/>
      <c r="SBR53" s="381"/>
      <c r="SBS53" s="381"/>
      <c r="SBT53" s="381"/>
      <c r="SBU53" s="381"/>
      <c r="SBV53" s="381"/>
      <c r="SBW53" s="381"/>
      <c r="SBX53" s="381"/>
      <c r="SBY53" s="381"/>
      <c r="SBZ53" s="381"/>
      <c r="SCA53" s="381"/>
      <c r="SCB53" s="381"/>
      <c r="SCC53" s="381"/>
      <c r="SCD53" s="381"/>
      <c r="SCE53" s="381"/>
      <c r="SCF53" s="381"/>
      <c r="SCG53" s="381"/>
      <c r="SCH53" s="381"/>
      <c r="SCI53" s="381"/>
      <c r="SCJ53" s="381"/>
      <c r="SCK53" s="381"/>
      <c r="SCL53" s="381"/>
      <c r="SCM53" s="381"/>
      <c r="SCN53" s="381"/>
      <c r="SCO53" s="381"/>
      <c r="SCP53" s="381"/>
      <c r="SCQ53" s="381"/>
      <c r="SCR53" s="381"/>
      <c r="SCS53" s="381"/>
      <c r="SCT53" s="381"/>
      <c r="SCU53" s="381"/>
      <c r="SCV53" s="381"/>
      <c r="SCW53" s="381"/>
      <c r="SCX53" s="381"/>
      <c r="SCY53" s="381"/>
      <c r="SCZ53" s="381"/>
      <c r="SDA53" s="381"/>
      <c r="SDB53" s="381"/>
      <c r="SDC53" s="381"/>
      <c r="SDD53" s="381"/>
      <c r="SDE53" s="381"/>
      <c r="SDF53" s="381"/>
      <c r="SDG53" s="381"/>
      <c r="SDH53" s="381"/>
      <c r="SDI53" s="381"/>
      <c r="SDJ53" s="381"/>
      <c r="SDK53" s="381"/>
      <c r="SDL53" s="381"/>
      <c r="SDM53" s="381"/>
      <c r="SDN53" s="381"/>
      <c r="SDO53" s="381"/>
      <c r="SDP53" s="381"/>
      <c r="SDQ53" s="381"/>
      <c r="SDR53" s="381"/>
      <c r="SDS53" s="381"/>
      <c r="SDT53" s="381"/>
      <c r="SDU53" s="381"/>
      <c r="SDV53" s="381"/>
      <c r="SDW53" s="381"/>
      <c r="SDX53" s="381"/>
      <c r="SDY53" s="381"/>
      <c r="SDZ53" s="381"/>
      <c r="SEA53" s="381"/>
      <c r="SEB53" s="381"/>
      <c r="SEC53" s="381"/>
      <c r="SED53" s="381"/>
      <c r="SEE53" s="381"/>
      <c r="SEF53" s="381"/>
      <c r="SEG53" s="381"/>
      <c r="SEH53" s="381"/>
      <c r="SEI53" s="381"/>
      <c r="SEJ53" s="381"/>
      <c r="SEK53" s="381"/>
      <c r="SEL53" s="381"/>
      <c r="SEM53" s="381"/>
      <c r="SEN53" s="381"/>
      <c r="SEO53" s="381"/>
      <c r="SEP53" s="381"/>
      <c r="SEQ53" s="381"/>
      <c r="SER53" s="381"/>
      <c r="SES53" s="381"/>
      <c r="SET53" s="381"/>
      <c r="SEU53" s="381"/>
      <c r="SEV53" s="381"/>
      <c r="SEW53" s="381"/>
      <c r="SEX53" s="381"/>
      <c r="SEY53" s="381"/>
      <c r="SEZ53" s="381"/>
      <c r="SFA53" s="381"/>
      <c r="SFB53" s="381"/>
      <c r="SFC53" s="381"/>
      <c r="SFD53" s="381"/>
      <c r="SFE53" s="381"/>
      <c r="SFF53" s="381"/>
      <c r="SFG53" s="381"/>
      <c r="SFH53" s="381"/>
      <c r="SFI53" s="381"/>
      <c r="SFJ53" s="381"/>
      <c r="SFK53" s="381"/>
      <c r="SFL53" s="381"/>
      <c r="SFM53" s="381"/>
      <c r="SFN53" s="381"/>
      <c r="SFO53" s="381"/>
      <c r="SFP53" s="381"/>
      <c r="SFQ53" s="381"/>
      <c r="SFR53" s="381"/>
      <c r="SFS53" s="381"/>
      <c r="SFT53" s="381"/>
      <c r="SFU53" s="381"/>
      <c r="SFV53" s="381"/>
      <c r="SFW53" s="381"/>
      <c r="SFX53" s="381"/>
      <c r="SFY53" s="381"/>
      <c r="SFZ53" s="381"/>
      <c r="SGA53" s="381"/>
      <c r="SGB53" s="381"/>
      <c r="SGC53" s="381"/>
      <c r="SGD53" s="381"/>
      <c r="SGE53" s="381"/>
      <c r="SGF53" s="381"/>
      <c r="SGG53" s="381"/>
      <c r="SGH53" s="381"/>
      <c r="SGI53" s="381"/>
      <c r="SGJ53" s="381"/>
      <c r="SGK53" s="381"/>
      <c r="SGL53" s="381"/>
      <c r="SGM53" s="381"/>
      <c r="SGN53" s="381"/>
      <c r="SGO53" s="381"/>
      <c r="SGP53" s="381"/>
      <c r="SGQ53" s="381"/>
      <c r="SGR53" s="381"/>
      <c r="SGS53" s="381"/>
      <c r="SGT53" s="381"/>
      <c r="SGU53" s="381"/>
      <c r="SGV53" s="381"/>
      <c r="SGW53" s="381"/>
      <c r="SGX53" s="381"/>
      <c r="SGY53" s="381"/>
      <c r="SGZ53" s="381"/>
      <c r="SHA53" s="381"/>
      <c r="SHB53" s="381"/>
      <c r="SHC53" s="381"/>
      <c r="SHD53" s="381"/>
      <c r="SHE53" s="381"/>
      <c r="SHF53" s="381"/>
      <c r="SHG53" s="381"/>
      <c r="SHH53" s="381"/>
      <c r="SHI53" s="381"/>
      <c r="SHJ53" s="381"/>
      <c r="SHK53" s="381"/>
      <c r="SHL53" s="381"/>
      <c r="SHM53" s="381"/>
      <c r="SHN53" s="381"/>
      <c r="SHO53" s="381"/>
      <c r="SHP53" s="381"/>
      <c r="SHQ53" s="381"/>
      <c r="SHR53" s="381"/>
      <c r="SHS53" s="381"/>
      <c r="SHT53" s="381"/>
      <c r="SHU53" s="381"/>
      <c r="SHV53" s="381"/>
      <c r="SHW53" s="381"/>
      <c r="SHX53" s="381"/>
      <c r="SHY53" s="381"/>
      <c r="SHZ53" s="381"/>
      <c r="SIA53" s="381"/>
      <c r="SIB53" s="381"/>
      <c r="SIC53" s="381"/>
      <c r="SID53" s="381"/>
      <c r="SIE53" s="381"/>
      <c r="SIF53" s="381"/>
      <c r="SIG53" s="381"/>
      <c r="SIH53" s="381"/>
      <c r="SII53" s="381"/>
      <c r="SIJ53" s="381"/>
      <c r="SIK53" s="381"/>
      <c r="SIL53" s="381"/>
      <c r="SIM53" s="381"/>
      <c r="SIN53" s="381"/>
      <c r="SIO53" s="381"/>
      <c r="SIP53" s="381"/>
      <c r="SIQ53" s="381"/>
      <c r="SIR53" s="381"/>
      <c r="SIS53" s="381"/>
      <c r="SIT53" s="381"/>
      <c r="SIU53" s="381"/>
      <c r="SIV53" s="381"/>
      <c r="SIW53" s="381"/>
      <c r="SIX53" s="381"/>
      <c r="SIY53" s="381"/>
      <c r="SIZ53" s="381"/>
      <c r="SJA53" s="381"/>
      <c r="SJB53" s="381"/>
      <c r="SJC53" s="381"/>
      <c r="SJD53" s="381"/>
      <c r="SJE53" s="381"/>
      <c r="SJF53" s="381"/>
      <c r="SJG53" s="381"/>
      <c r="SJH53" s="381"/>
      <c r="SJI53" s="381"/>
      <c r="SJJ53" s="381"/>
      <c r="SJK53" s="381"/>
      <c r="SJL53" s="381"/>
      <c r="SJM53" s="381"/>
      <c r="SJN53" s="381"/>
      <c r="SJO53" s="381"/>
      <c r="SJP53" s="381"/>
      <c r="SJQ53" s="381"/>
      <c r="SJR53" s="381"/>
      <c r="SJS53" s="381"/>
      <c r="SJT53" s="381"/>
      <c r="SJU53" s="381"/>
      <c r="SJV53" s="381"/>
      <c r="SJW53" s="381"/>
      <c r="SJX53" s="381"/>
      <c r="SJY53" s="381"/>
      <c r="SJZ53" s="381"/>
      <c r="SKA53" s="381"/>
      <c r="SKB53" s="381"/>
      <c r="SKC53" s="381"/>
      <c r="SKD53" s="381"/>
      <c r="SKE53" s="381"/>
      <c r="SKF53" s="381"/>
      <c r="SKG53" s="381"/>
      <c r="SKH53" s="381"/>
      <c r="SKI53" s="381"/>
      <c r="SKJ53" s="381"/>
      <c r="SKK53" s="381"/>
      <c r="SKL53" s="381"/>
      <c r="SKM53" s="381"/>
      <c r="SKN53" s="381"/>
      <c r="SKO53" s="381"/>
      <c r="SKP53" s="381"/>
      <c r="SKQ53" s="381"/>
      <c r="SKR53" s="381"/>
      <c r="SKS53" s="381"/>
      <c r="SKT53" s="381"/>
      <c r="SKU53" s="381"/>
      <c r="SKV53" s="381"/>
      <c r="SKW53" s="381"/>
      <c r="SKX53" s="381"/>
      <c r="SKY53" s="381"/>
      <c r="SKZ53" s="381"/>
      <c r="SLA53" s="381"/>
      <c r="SLB53" s="381"/>
      <c r="SLC53" s="381"/>
      <c r="SLD53" s="381"/>
      <c r="SLE53" s="381"/>
      <c r="SLF53" s="381"/>
      <c r="SLG53" s="381"/>
      <c r="SLH53" s="381"/>
      <c r="SLI53" s="381"/>
      <c r="SLJ53" s="381"/>
      <c r="SLK53" s="381"/>
      <c r="SLL53" s="381"/>
      <c r="SLM53" s="381"/>
      <c r="SLN53" s="381"/>
      <c r="SLO53" s="381"/>
      <c r="SLP53" s="381"/>
      <c r="SLQ53" s="381"/>
      <c r="SLR53" s="381"/>
      <c r="SLS53" s="381"/>
      <c r="SLT53" s="381"/>
      <c r="SLU53" s="381"/>
      <c r="SLV53" s="381"/>
      <c r="SLW53" s="381"/>
      <c r="SLX53" s="381"/>
      <c r="SLY53" s="381"/>
      <c r="SLZ53" s="381"/>
      <c r="SMA53" s="381"/>
      <c r="SMB53" s="381"/>
      <c r="SMC53" s="381"/>
      <c r="SMD53" s="381"/>
      <c r="SME53" s="381"/>
      <c r="SMF53" s="381"/>
      <c r="SMG53" s="381"/>
      <c r="SMH53" s="381"/>
      <c r="SMI53" s="381"/>
      <c r="SMJ53" s="381"/>
      <c r="SMK53" s="381"/>
      <c r="SML53" s="381"/>
      <c r="SMM53" s="381"/>
      <c r="SMN53" s="381"/>
      <c r="SMO53" s="381"/>
      <c r="SMP53" s="381"/>
      <c r="SMQ53" s="381"/>
      <c r="SMR53" s="381"/>
      <c r="SMS53" s="381"/>
      <c r="SMT53" s="381"/>
      <c r="SMU53" s="381"/>
      <c r="SMV53" s="381"/>
      <c r="SMW53" s="381"/>
      <c r="SMX53" s="381"/>
      <c r="SMY53" s="381"/>
      <c r="SMZ53" s="381"/>
      <c r="SNA53" s="381"/>
      <c r="SNB53" s="381"/>
      <c r="SNC53" s="381"/>
      <c r="SND53" s="381"/>
      <c r="SNE53" s="381"/>
      <c r="SNF53" s="381"/>
      <c r="SNG53" s="381"/>
      <c r="SNH53" s="381"/>
      <c r="SNI53" s="381"/>
      <c r="SNJ53" s="381"/>
      <c r="SNK53" s="381"/>
      <c r="SNL53" s="381"/>
      <c r="SNM53" s="381"/>
      <c r="SNN53" s="381"/>
      <c r="SNO53" s="381"/>
      <c r="SNP53" s="381"/>
      <c r="SNQ53" s="381"/>
      <c r="SNR53" s="381"/>
      <c r="SNS53" s="381"/>
      <c r="SNT53" s="381"/>
      <c r="SNU53" s="381"/>
      <c r="SNV53" s="381"/>
      <c r="SNW53" s="381"/>
      <c r="SNX53" s="381"/>
      <c r="SNY53" s="381"/>
      <c r="SNZ53" s="381"/>
      <c r="SOA53" s="381"/>
      <c r="SOB53" s="381"/>
      <c r="SOC53" s="381"/>
      <c r="SOD53" s="381"/>
      <c r="SOE53" s="381"/>
      <c r="SOF53" s="381"/>
      <c r="SOG53" s="381"/>
      <c r="SOH53" s="381"/>
      <c r="SOI53" s="381"/>
      <c r="SOJ53" s="381"/>
      <c r="SOK53" s="381"/>
      <c r="SOL53" s="381"/>
      <c r="SOM53" s="381"/>
      <c r="SON53" s="381"/>
      <c r="SOO53" s="381"/>
      <c r="SOP53" s="381"/>
      <c r="SOQ53" s="381"/>
      <c r="SOR53" s="381"/>
      <c r="SOS53" s="381"/>
      <c r="SOT53" s="381"/>
      <c r="SOU53" s="381"/>
      <c r="SOV53" s="381"/>
      <c r="SOW53" s="381"/>
      <c r="SOX53" s="381"/>
      <c r="SOY53" s="381"/>
      <c r="SOZ53" s="381"/>
      <c r="SPA53" s="381"/>
      <c r="SPB53" s="381"/>
      <c r="SPC53" s="381"/>
      <c r="SPD53" s="381"/>
      <c r="SPE53" s="381"/>
      <c r="SPF53" s="381"/>
      <c r="SPG53" s="381"/>
      <c r="SPH53" s="381"/>
      <c r="SPI53" s="381"/>
      <c r="SPJ53" s="381"/>
      <c r="SPK53" s="381"/>
      <c r="SPL53" s="381"/>
      <c r="SPM53" s="381"/>
      <c r="SPN53" s="381"/>
      <c r="SPO53" s="381"/>
      <c r="SPP53" s="381"/>
      <c r="SPQ53" s="381"/>
      <c r="SPR53" s="381"/>
      <c r="SPS53" s="381"/>
      <c r="SPT53" s="381"/>
      <c r="SPU53" s="381"/>
      <c r="SPV53" s="381"/>
      <c r="SPW53" s="381"/>
      <c r="SPX53" s="381"/>
      <c r="SPY53" s="381"/>
      <c r="SPZ53" s="381"/>
      <c r="SQA53" s="381"/>
      <c r="SQB53" s="381"/>
      <c r="SQC53" s="381"/>
      <c r="SQD53" s="381"/>
      <c r="SQE53" s="381"/>
      <c r="SQF53" s="381"/>
      <c r="SQG53" s="381"/>
      <c r="SQH53" s="381"/>
      <c r="SQI53" s="381"/>
      <c r="SQJ53" s="381"/>
      <c r="SQK53" s="381"/>
      <c r="SQL53" s="381"/>
      <c r="SQM53" s="381"/>
      <c r="SQN53" s="381"/>
      <c r="SQO53" s="381"/>
      <c r="SQP53" s="381"/>
      <c r="SQQ53" s="381"/>
      <c r="SQR53" s="381"/>
      <c r="SQS53" s="381"/>
      <c r="SQT53" s="381"/>
      <c r="SQU53" s="381"/>
      <c r="SQV53" s="381"/>
      <c r="SQW53" s="381"/>
      <c r="SQX53" s="381"/>
      <c r="SQY53" s="381"/>
      <c r="SQZ53" s="381"/>
      <c r="SRA53" s="381"/>
      <c r="SRB53" s="381"/>
      <c r="SRC53" s="381"/>
      <c r="SRD53" s="381"/>
      <c r="SRE53" s="381"/>
      <c r="SRF53" s="381"/>
      <c r="SRG53" s="381"/>
      <c r="SRH53" s="381"/>
      <c r="SRI53" s="381"/>
      <c r="SRJ53" s="381"/>
      <c r="SRK53" s="381"/>
      <c r="SRL53" s="381"/>
      <c r="SRM53" s="381"/>
      <c r="SRN53" s="381"/>
      <c r="SRO53" s="381"/>
      <c r="SRP53" s="381"/>
      <c r="SRQ53" s="381"/>
      <c r="SRR53" s="381"/>
      <c r="SRS53" s="381"/>
      <c r="SRT53" s="381"/>
      <c r="SRU53" s="381"/>
      <c r="SRV53" s="381"/>
      <c r="SRW53" s="381"/>
      <c r="SRX53" s="381"/>
      <c r="SRY53" s="381"/>
      <c r="SRZ53" s="381"/>
      <c r="SSA53" s="381"/>
      <c r="SSB53" s="381"/>
      <c r="SSC53" s="381"/>
      <c r="SSD53" s="381"/>
      <c r="SSE53" s="381"/>
      <c r="SSF53" s="381"/>
      <c r="SSG53" s="381"/>
      <c r="SSH53" s="381"/>
      <c r="SSI53" s="381"/>
      <c r="SSJ53" s="381"/>
      <c r="SSK53" s="381"/>
      <c r="SSL53" s="381"/>
      <c r="SSM53" s="381"/>
      <c r="SSN53" s="381"/>
      <c r="SSO53" s="381"/>
      <c r="SSP53" s="381"/>
      <c r="SSQ53" s="381"/>
      <c r="SSR53" s="381"/>
      <c r="SSS53" s="381"/>
      <c r="SST53" s="381"/>
      <c r="SSU53" s="381"/>
      <c r="SSV53" s="381"/>
      <c r="SSW53" s="381"/>
      <c r="SSX53" s="381"/>
      <c r="SSY53" s="381"/>
      <c r="SSZ53" s="381"/>
      <c r="STA53" s="381"/>
      <c r="STB53" s="381"/>
      <c r="STC53" s="381"/>
      <c r="STD53" s="381"/>
      <c r="STE53" s="381"/>
      <c r="STF53" s="381"/>
      <c r="STG53" s="381"/>
      <c r="STH53" s="381"/>
      <c r="STI53" s="381"/>
      <c r="STJ53" s="381"/>
      <c r="STK53" s="381"/>
      <c r="STL53" s="381"/>
      <c r="STM53" s="381"/>
      <c r="STN53" s="381"/>
      <c r="STO53" s="381"/>
      <c r="STP53" s="381"/>
      <c r="STQ53" s="381"/>
      <c r="STR53" s="381"/>
      <c r="STS53" s="381"/>
      <c r="STT53" s="381"/>
      <c r="STU53" s="381"/>
      <c r="STV53" s="381"/>
      <c r="STW53" s="381"/>
      <c r="STX53" s="381"/>
      <c r="STY53" s="381"/>
      <c r="STZ53" s="381"/>
      <c r="SUA53" s="381"/>
      <c r="SUB53" s="381"/>
      <c r="SUC53" s="381"/>
      <c r="SUD53" s="381"/>
      <c r="SUE53" s="381"/>
      <c r="SUF53" s="381"/>
      <c r="SUG53" s="381"/>
      <c r="SUH53" s="381"/>
      <c r="SUI53" s="381"/>
      <c r="SUJ53" s="381"/>
      <c r="SUK53" s="381"/>
      <c r="SUL53" s="381"/>
      <c r="SUM53" s="381"/>
      <c r="SUN53" s="381"/>
      <c r="SUO53" s="381"/>
      <c r="SUP53" s="381"/>
      <c r="SUQ53" s="381"/>
      <c r="SUR53" s="381"/>
      <c r="SUS53" s="381"/>
      <c r="SUT53" s="381"/>
      <c r="SUU53" s="381"/>
      <c r="SUV53" s="381"/>
      <c r="SUW53" s="381"/>
      <c r="SUX53" s="381"/>
      <c r="SUY53" s="381"/>
      <c r="SUZ53" s="381"/>
      <c r="SVA53" s="381"/>
      <c r="SVB53" s="381"/>
      <c r="SVC53" s="381"/>
      <c r="SVD53" s="381"/>
      <c r="SVE53" s="381"/>
      <c r="SVF53" s="381"/>
      <c r="SVG53" s="381"/>
      <c r="SVH53" s="381"/>
      <c r="SVI53" s="381"/>
      <c r="SVJ53" s="381"/>
      <c r="SVK53" s="381"/>
      <c r="SVL53" s="381"/>
      <c r="SVM53" s="381"/>
      <c r="SVN53" s="381"/>
      <c r="SVO53" s="381"/>
      <c r="SVP53" s="381"/>
      <c r="SVQ53" s="381"/>
      <c r="SVR53" s="381"/>
      <c r="SVS53" s="381"/>
      <c r="SVT53" s="381"/>
      <c r="SVU53" s="381"/>
      <c r="SVV53" s="381"/>
      <c r="SVW53" s="381"/>
      <c r="SVX53" s="381"/>
      <c r="SVY53" s="381"/>
      <c r="SVZ53" s="381"/>
      <c r="SWA53" s="381"/>
      <c r="SWB53" s="381"/>
      <c r="SWC53" s="381"/>
      <c r="SWD53" s="381"/>
      <c r="SWE53" s="381"/>
      <c r="SWF53" s="381"/>
      <c r="SWG53" s="381"/>
      <c r="SWH53" s="381"/>
      <c r="SWI53" s="381"/>
      <c r="SWJ53" s="381"/>
      <c r="SWK53" s="381"/>
      <c r="SWL53" s="381"/>
      <c r="SWM53" s="381"/>
      <c r="SWN53" s="381"/>
      <c r="SWO53" s="381"/>
      <c r="SWP53" s="381"/>
      <c r="SWQ53" s="381"/>
      <c r="SWR53" s="381"/>
      <c r="SWS53" s="381"/>
      <c r="SWT53" s="381"/>
      <c r="SWU53" s="381"/>
      <c r="SWV53" s="381"/>
      <c r="SWW53" s="381"/>
      <c r="SWX53" s="381"/>
      <c r="SWY53" s="381"/>
      <c r="SWZ53" s="381"/>
      <c r="SXA53" s="381"/>
      <c r="SXB53" s="381"/>
      <c r="SXC53" s="381"/>
      <c r="SXD53" s="381"/>
      <c r="SXE53" s="381"/>
      <c r="SXF53" s="381"/>
      <c r="SXG53" s="381"/>
      <c r="SXH53" s="381"/>
      <c r="SXI53" s="381"/>
      <c r="SXJ53" s="381"/>
      <c r="SXK53" s="381"/>
      <c r="SXL53" s="381"/>
      <c r="SXM53" s="381"/>
      <c r="SXN53" s="381"/>
      <c r="SXO53" s="381"/>
      <c r="SXP53" s="381"/>
      <c r="SXQ53" s="381"/>
      <c r="SXR53" s="381"/>
      <c r="SXS53" s="381"/>
      <c r="SXT53" s="381"/>
      <c r="SXU53" s="381"/>
      <c r="SXV53" s="381"/>
      <c r="SXW53" s="381"/>
      <c r="SXX53" s="381"/>
      <c r="SXY53" s="381"/>
      <c r="SXZ53" s="381"/>
      <c r="SYA53" s="381"/>
      <c r="SYB53" s="381"/>
      <c r="SYC53" s="381"/>
      <c r="SYD53" s="381"/>
      <c r="SYE53" s="381"/>
      <c r="SYF53" s="381"/>
      <c r="SYG53" s="381"/>
      <c r="SYH53" s="381"/>
      <c r="SYI53" s="381"/>
      <c r="SYJ53" s="381"/>
      <c r="SYK53" s="381"/>
      <c r="SYL53" s="381"/>
      <c r="SYM53" s="381"/>
      <c r="SYN53" s="381"/>
      <c r="SYO53" s="381"/>
      <c r="SYP53" s="381"/>
      <c r="SYQ53" s="381"/>
      <c r="SYR53" s="381"/>
      <c r="SYS53" s="381"/>
      <c r="SYT53" s="381"/>
      <c r="SYU53" s="381"/>
      <c r="SYV53" s="381"/>
      <c r="SYW53" s="381"/>
      <c r="SYX53" s="381"/>
      <c r="SYY53" s="381"/>
      <c r="SYZ53" s="381"/>
      <c r="SZA53" s="381"/>
      <c r="SZB53" s="381"/>
      <c r="SZC53" s="381"/>
      <c r="SZD53" s="381"/>
      <c r="SZE53" s="381"/>
      <c r="SZF53" s="381"/>
      <c r="SZG53" s="381"/>
      <c r="SZH53" s="381"/>
      <c r="SZI53" s="381"/>
      <c r="SZJ53" s="381"/>
      <c r="SZK53" s="381"/>
      <c r="SZL53" s="381"/>
      <c r="SZM53" s="381"/>
      <c r="SZN53" s="381"/>
      <c r="SZO53" s="381"/>
      <c r="SZP53" s="381"/>
      <c r="SZQ53" s="381"/>
      <c r="SZR53" s="381"/>
      <c r="SZS53" s="381"/>
      <c r="SZT53" s="381"/>
      <c r="SZU53" s="381"/>
      <c r="SZV53" s="381"/>
      <c r="SZW53" s="381"/>
      <c r="SZX53" s="381"/>
      <c r="SZY53" s="381"/>
      <c r="SZZ53" s="381"/>
      <c r="TAA53" s="381"/>
      <c r="TAB53" s="381"/>
      <c r="TAC53" s="381"/>
      <c r="TAD53" s="381"/>
      <c r="TAE53" s="381"/>
      <c r="TAF53" s="381"/>
      <c r="TAG53" s="381"/>
      <c r="TAH53" s="381"/>
      <c r="TAI53" s="381"/>
      <c r="TAJ53" s="381"/>
      <c r="TAK53" s="381"/>
      <c r="TAL53" s="381"/>
      <c r="TAM53" s="381"/>
      <c r="TAN53" s="381"/>
      <c r="TAO53" s="381"/>
      <c r="TAP53" s="381"/>
      <c r="TAQ53" s="381"/>
      <c r="TAR53" s="381"/>
      <c r="TAS53" s="381"/>
      <c r="TAT53" s="381"/>
      <c r="TAU53" s="381"/>
      <c r="TAV53" s="381"/>
      <c r="TAW53" s="381"/>
      <c r="TAX53" s="381"/>
      <c r="TAY53" s="381"/>
      <c r="TAZ53" s="381"/>
      <c r="TBA53" s="381"/>
      <c r="TBB53" s="381"/>
      <c r="TBC53" s="381"/>
      <c r="TBD53" s="381"/>
      <c r="TBE53" s="381"/>
      <c r="TBF53" s="381"/>
      <c r="TBG53" s="381"/>
      <c r="TBH53" s="381"/>
      <c r="TBI53" s="381"/>
      <c r="TBJ53" s="381"/>
      <c r="TBK53" s="381"/>
      <c r="TBL53" s="381"/>
      <c r="TBM53" s="381"/>
      <c r="TBN53" s="381"/>
      <c r="TBO53" s="381"/>
      <c r="TBP53" s="381"/>
      <c r="TBQ53" s="381"/>
      <c r="TBR53" s="381"/>
      <c r="TBS53" s="381"/>
      <c r="TBT53" s="381"/>
      <c r="TBU53" s="381"/>
      <c r="TBV53" s="381"/>
      <c r="TBW53" s="381"/>
      <c r="TBX53" s="381"/>
      <c r="TBY53" s="381"/>
      <c r="TBZ53" s="381"/>
      <c r="TCA53" s="381"/>
      <c r="TCB53" s="381"/>
      <c r="TCC53" s="381"/>
      <c r="TCD53" s="381"/>
      <c r="TCE53" s="381"/>
      <c r="TCF53" s="381"/>
      <c r="TCG53" s="381"/>
      <c r="TCH53" s="381"/>
      <c r="TCI53" s="381"/>
      <c r="TCJ53" s="381"/>
      <c r="TCK53" s="381"/>
      <c r="TCL53" s="381"/>
      <c r="TCM53" s="381"/>
      <c r="TCN53" s="381"/>
      <c r="TCO53" s="381"/>
      <c r="TCP53" s="381"/>
      <c r="TCQ53" s="381"/>
      <c r="TCR53" s="381"/>
      <c r="TCS53" s="381"/>
      <c r="TCT53" s="381"/>
      <c r="TCU53" s="381"/>
      <c r="TCV53" s="381"/>
      <c r="TCW53" s="381"/>
      <c r="TCX53" s="381"/>
      <c r="TCY53" s="381"/>
      <c r="TCZ53" s="381"/>
      <c r="TDA53" s="381"/>
      <c r="TDB53" s="381"/>
      <c r="TDC53" s="381"/>
      <c r="TDD53" s="381"/>
      <c r="TDE53" s="381"/>
      <c r="TDF53" s="381"/>
      <c r="TDG53" s="381"/>
      <c r="TDH53" s="381"/>
      <c r="TDI53" s="381"/>
      <c r="TDJ53" s="381"/>
      <c r="TDK53" s="381"/>
      <c r="TDL53" s="381"/>
      <c r="TDM53" s="381"/>
      <c r="TDN53" s="381"/>
      <c r="TDO53" s="381"/>
      <c r="TDP53" s="381"/>
      <c r="TDQ53" s="381"/>
      <c r="TDR53" s="381"/>
      <c r="TDS53" s="381"/>
      <c r="TDT53" s="381"/>
      <c r="TDU53" s="381"/>
      <c r="TDV53" s="381"/>
      <c r="TDW53" s="381"/>
      <c r="TDX53" s="381"/>
      <c r="TDY53" s="381"/>
      <c r="TDZ53" s="381"/>
      <c r="TEA53" s="381"/>
      <c r="TEB53" s="381"/>
      <c r="TEC53" s="381"/>
      <c r="TED53" s="381"/>
      <c r="TEE53" s="381"/>
      <c r="TEF53" s="381"/>
      <c r="TEG53" s="381"/>
      <c r="TEH53" s="381"/>
      <c r="TEI53" s="381"/>
      <c r="TEJ53" s="381"/>
      <c r="TEK53" s="381"/>
      <c r="TEL53" s="381"/>
      <c r="TEM53" s="381"/>
      <c r="TEN53" s="381"/>
      <c r="TEO53" s="381"/>
      <c r="TEP53" s="381"/>
      <c r="TEQ53" s="381"/>
      <c r="TER53" s="381"/>
      <c r="TES53" s="381"/>
      <c r="TET53" s="381"/>
      <c r="TEU53" s="381"/>
      <c r="TEV53" s="381"/>
      <c r="TEW53" s="381"/>
      <c r="TEX53" s="381"/>
      <c r="TEY53" s="381"/>
      <c r="TEZ53" s="381"/>
      <c r="TFA53" s="381"/>
      <c r="TFB53" s="381"/>
      <c r="TFC53" s="381"/>
      <c r="TFD53" s="381"/>
      <c r="TFE53" s="381"/>
      <c r="TFF53" s="381"/>
      <c r="TFG53" s="381"/>
      <c r="TFH53" s="381"/>
      <c r="TFI53" s="381"/>
      <c r="TFJ53" s="381"/>
      <c r="TFK53" s="381"/>
      <c r="TFL53" s="381"/>
      <c r="TFM53" s="381"/>
      <c r="TFN53" s="381"/>
      <c r="TFO53" s="381"/>
      <c r="TFP53" s="381"/>
      <c r="TFQ53" s="381"/>
      <c r="TFR53" s="381"/>
      <c r="TFS53" s="381"/>
      <c r="TFT53" s="381"/>
      <c r="TFU53" s="381"/>
      <c r="TFV53" s="381"/>
      <c r="TFW53" s="381"/>
      <c r="TFX53" s="381"/>
      <c r="TFY53" s="381"/>
      <c r="TFZ53" s="381"/>
      <c r="TGA53" s="381"/>
      <c r="TGB53" s="381"/>
      <c r="TGC53" s="381"/>
      <c r="TGD53" s="381"/>
      <c r="TGE53" s="381"/>
      <c r="TGF53" s="381"/>
      <c r="TGG53" s="381"/>
      <c r="TGH53" s="381"/>
      <c r="TGI53" s="381"/>
      <c r="TGJ53" s="381"/>
      <c r="TGK53" s="381"/>
      <c r="TGL53" s="381"/>
      <c r="TGM53" s="381"/>
      <c r="TGN53" s="381"/>
      <c r="TGO53" s="381"/>
      <c r="TGP53" s="381"/>
      <c r="TGQ53" s="381"/>
      <c r="TGR53" s="381"/>
      <c r="TGS53" s="381"/>
      <c r="TGT53" s="381"/>
      <c r="TGU53" s="381"/>
      <c r="TGV53" s="381"/>
      <c r="TGW53" s="381"/>
      <c r="TGX53" s="381"/>
      <c r="TGY53" s="381"/>
      <c r="TGZ53" s="381"/>
      <c r="THA53" s="381"/>
      <c r="THB53" s="381"/>
      <c r="THC53" s="381"/>
      <c r="THD53" s="381"/>
      <c r="THE53" s="381"/>
      <c r="THF53" s="381"/>
      <c r="THG53" s="381"/>
      <c r="THH53" s="381"/>
      <c r="THI53" s="381"/>
      <c r="THJ53" s="381"/>
      <c r="THK53" s="381"/>
      <c r="THL53" s="381"/>
      <c r="THM53" s="381"/>
      <c r="THN53" s="381"/>
      <c r="THO53" s="381"/>
      <c r="THP53" s="381"/>
      <c r="THQ53" s="381"/>
      <c r="THR53" s="381"/>
      <c r="THS53" s="381"/>
      <c r="THT53" s="381"/>
      <c r="THU53" s="381"/>
      <c r="THV53" s="381"/>
      <c r="THW53" s="381"/>
      <c r="THX53" s="381"/>
      <c r="THY53" s="381"/>
      <c r="THZ53" s="381"/>
      <c r="TIA53" s="381"/>
      <c r="TIB53" s="381"/>
      <c r="TIC53" s="381"/>
      <c r="TID53" s="381"/>
      <c r="TIE53" s="381"/>
      <c r="TIF53" s="381"/>
      <c r="TIG53" s="381"/>
      <c r="TIH53" s="381"/>
      <c r="TII53" s="381"/>
      <c r="TIJ53" s="381"/>
      <c r="TIK53" s="381"/>
      <c r="TIL53" s="381"/>
      <c r="TIM53" s="381"/>
      <c r="TIN53" s="381"/>
      <c r="TIO53" s="381"/>
      <c r="TIP53" s="381"/>
      <c r="TIQ53" s="381"/>
      <c r="TIR53" s="381"/>
      <c r="TIS53" s="381"/>
      <c r="TIT53" s="381"/>
      <c r="TIU53" s="381"/>
      <c r="TIV53" s="381"/>
      <c r="TIW53" s="381"/>
      <c r="TIX53" s="381"/>
      <c r="TIY53" s="381"/>
      <c r="TIZ53" s="381"/>
      <c r="TJA53" s="381"/>
      <c r="TJB53" s="381"/>
      <c r="TJC53" s="381"/>
      <c r="TJD53" s="381"/>
      <c r="TJE53" s="381"/>
      <c r="TJF53" s="381"/>
      <c r="TJG53" s="381"/>
      <c r="TJH53" s="381"/>
      <c r="TJI53" s="381"/>
      <c r="TJJ53" s="381"/>
      <c r="TJK53" s="381"/>
      <c r="TJL53" s="381"/>
      <c r="TJM53" s="381"/>
      <c r="TJN53" s="381"/>
      <c r="TJO53" s="381"/>
      <c r="TJP53" s="381"/>
      <c r="TJQ53" s="381"/>
      <c r="TJR53" s="381"/>
      <c r="TJS53" s="381"/>
      <c r="TJT53" s="381"/>
      <c r="TJU53" s="381"/>
      <c r="TJV53" s="381"/>
      <c r="TJW53" s="381"/>
      <c r="TJX53" s="381"/>
      <c r="TJY53" s="381"/>
      <c r="TJZ53" s="381"/>
      <c r="TKA53" s="381"/>
      <c r="TKB53" s="381"/>
      <c r="TKC53" s="381"/>
      <c r="TKD53" s="381"/>
      <c r="TKE53" s="381"/>
      <c r="TKF53" s="381"/>
      <c r="TKG53" s="381"/>
      <c r="TKH53" s="381"/>
      <c r="TKI53" s="381"/>
      <c r="TKJ53" s="381"/>
      <c r="TKK53" s="381"/>
      <c r="TKL53" s="381"/>
      <c r="TKM53" s="381"/>
      <c r="TKN53" s="381"/>
      <c r="TKO53" s="381"/>
      <c r="TKP53" s="381"/>
      <c r="TKQ53" s="381"/>
      <c r="TKR53" s="381"/>
      <c r="TKS53" s="381"/>
      <c r="TKT53" s="381"/>
      <c r="TKU53" s="381"/>
      <c r="TKV53" s="381"/>
      <c r="TKW53" s="381"/>
      <c r="TKX53" s="381"/>
      <c r="TKY53" s="381"/>
      <c r="TKZ53" s="381"/>
      <c r="TLA53" s="381"/>
      <c r="TLB53" s="381"/>
      <c r="TLC53" s="381"/>
      <c r="TLD53" s="381"/>
      <c r="TLE53" s="381"/>
      <c r="TLF53" s="381"/>
      <c r="TLG53" s="381"/>
      <c r="TLH53" s="381"/>
      <c r="TLI53" s="381"/>
      <c r="TLJ53" s="381"/>
      <c r="TLK53" s="381"/>
      <c r="TLL53" s="381"/>
      <c r="TLM53" s="381"/>
      <c r="TLN53" s="381"/>
      <c r="TLO53" s="381"/>
      <c r="TLP53" s="381"/>
      <c r="TLQ53" s="381"/>
      <c r="TLR53" s="381"/>
      <c r="TLS53" s="381"/>
      <c r="TLT53" s="381"/>
      <c r="TLU53" s="381"/>
      <c r="TLV53" s="381"/>
      <c r="TLW53" s="381"/>
      <c r="TLX53" s="381"/>
      <c r="TLY53" s="381"/>
      <c r="TLZ53" s="381"/>
      <c r="TMA53" s="381"/>
      <c r="TMB53" s="381"/>
      <c r="TMC53" s="381"/>
      <c r="TMD53" s="381"/>
      <c r="TME53" s="381"/>
      <c r="TMF53" s="381"/>
      <c r="TMG53" s="381"/>
      <c r="TMH53" s="381"/>
      <c r="TMI53" s="381"/>
      <c r="TMJ53" s="381"/>
      <c r="TMK53" s="381"/>
      <c r="TML53" s="381"/>
      <c r="TMM53" s="381"/>
      <c r="TMN53" s="381"/>
      <c r="TMO53" s="381"/>
      <c r="TMP53" s="381"/>
      <c r="TMQ53" s="381"/>
      <c r="TMR53" s="381"/>
      <c r="TMS53" s="381"/>
      <c r="TMT53" s="381"/>
      <c r="TMU53" s="381"/>
      <c r="TMV53" s="381"/>
      <c r="TMW53" s="381"/>
      <c r="TMX53" s="381"/>
      <c r="TMY53" s="381"/>
      <c r="TMZ53" s="381"/>
      <c r="TNA53" s="381"/>
      <c r="TNB53" s="381"/>
      <c r="TNC53" s="381"/>
      <c r="TND53" s="381"/>
      <c r="TNE53" s="381"/>
      <c r="TNF53" s="381"/>
      <c r="TNG53" s="381"/>
      <c r="TNH53" s="381"/>
      <c r="TNI53" s="381"/>
      <c r="TNJ53" s="381"/>
      <c r="TNK53" s="381"/>
      <c r="TNL53" s="381"/>
      <c r="TNM53" s="381"/>
      <c r="TNN53" s="381"/>
      <c r="TNO53" s="381"/>
      <c r="TNP53" s="381"/>
      <c r="TNQ53" s="381"/>
      <c r="TNR53" s="381"/>
      <c r="TNS53" s="381"/>
      <c r="TNT53" s="381"/>
      <c r="TNU53" s="381"/>
      <c r="TNV53" s="381"/>
      <c r="TNW53" s="381"/>
      <c r="TNX53" s="381"/>
      <c r="TNY53" s="381"/>
      <c r="TNZ53" s="381"/>
      <c r="TOA53" s="381"/>
      <c r="TOB53" s="381"/>
      <c r="TOC53" s="381"/>
      <c r="TOD53" s="381"/>
      <c r="TOE53" s="381"/>
      <c r="TOF53" s="381"/>
      <c r="TOG53" s="381"/>
      <c r="TOH53" s="381"/>
      <c r="TOI53" s="381"/>
      <c r="TOJ53" s="381"/>
      <c r="TOK53" s="381"/>
      <c r="TOL53" s="381"/>
      <c r="TOM53" s="381"/>
      <c r="TON53" s="381"/>
      <c r="TOO53" s="381"/>
      <c r="TOP53" s="381"/>
      <c r="TOQ53" s="381"/>
      <c r="TOR53" s="381"/>
      <c r="TOS53" s="381"/>
      <c r="TOT53" s="381"/>
      <c r="TOU53" s="381"/>
      <c r="TOV53" s="381"/>
      <c r="TOW53" s="381"/>
      <c r="TOX53" s="381"/>
      <c r="TOY53" s="381"/>
      <c r="TOZ53" s="381"/>
      <c r="TPA53" s="381"/>
      <c r="TPB53" s="381"/>
      <c r="TPC53" s="381"/>
      <c r="TPD53" s="381"/>
      <c r="TPE53" s="381"/>
      <c r="TPF53" s="381"/>
      <c r="TPG53" s="381"/>
      <c r="TPH53" s="381"/>
      <c r="TPI53" s="381"/>
      <c r="TPJ53" s="381"/>
      <c r="TPK53" s="381"/>
      <c r="TPL53" s="381"/>
      <c r="TPM53" s="381"/>
      <c r="TPN53" s="381"/>
      <c r="TPO53" s="381"/>
      <c r="TPP53" s="381"/>
      <c r="TPQ53" s="381"/>
      <c r="TPR53" s="381"/>
      <c r="TPS53" s="381"/>
      <c r="TPT53" s="381"/>
      <c r="TPU53" s="381"/>
      <c r="TPV53" s="381"/>
      <c r="TPW53" s="381"/>
      <c r="TPX53" s="381"/>
      <c r="TPY53" s="381"/>
      <c r="TPZ53" s="381"/>
      <c r="TQA53" s="381"/>
      <c r="TQB53" s="381"/>
      <c r="TQC53" s="381"/>
      <c r="TQD53" s="381"/>
      <c r="TQE53" s="381"/>
      <c r="TQF53" s="381"/>
      <c r="TQG53" s="381"/>
      <c r="TQH53" s="381"/>
      <c r="TQI53" s="381"/>
      <c r="TQJ53" s="381"/>
      <c r="TQK53" s="381"/>
      <c r="TQL53" s="381"/>
      <c r="TQM53" s="381"/>
      <c r="TQN53" s="381"/>
      <c r="TQO53" s="381"/>
      <c r="TQP53" s="381"/>
      <c r="TQQ53" s="381"/>
      <c r="TQR53" s="381"/>
      <c r="TQS53" s="381"/>
      <c r="TQT53" s="381"/>
      <c r="TQU53" s="381"/>
      <c r="TQV53" s="381"/>
      <c r="TQW53" s="381"/>
      <c r="TQX53" s="381"/>
      <c r="TQY53" s="381"/>
      <c r="TQZ53" s="381"/>
      <c r="TRA53" s="381"/>
      <c r="TRB53" s="381"/>
      <c r="TRC53" s="381"/>
      <c r="TRD53" s="381"/>
      <c r="TRE53" s="381"/>
      <c r="TRF53" s="381"/>
      <c r="TRG53" s="381"/>
      <c r="TRH53" s="381"/>
      <c r="TRI53" s="381"/>
      <c r="TRJ53" s="381"/>
      <c r="TRK53" s="381"/>
      <c r="TRL53" s="381"/>
      <c r="TRM53" s="381"/>
      <c r="TRN53" s="381"/>
      <c r="TRO53" s="381"/>
      <c r="TRP53" s="381"/>
      <c r="TRQ53" s="381"/>
      <c r="TRR53" s="381"/>
      <c r="TRS53" s="381"/>
      <c r="TRT53" s="381"/>
      <c r="TRU53" s="381"/>
      <c r="TRV53" s="381"/>
      <c r="TRW53" s="381"/>
      <c r="TRX53" s="381"/>
      <c r="TRY53" s="381"/>
      <c r="TRZ53" s="381"/>
      <c r="TSA53" s="381"/>
      <c r="TSB53" s="381"/>
      <c r="TSC53" s="381"/>
      <c r="TSD53" s="381"/>
      <c r="TSE53" s="381"/>
      <c r="TSF53" s="381"/>
      <c r="TSG53" s="381"/>
      <c r="TSH53" s="381"/>
      <c r="TSI53" s="381"/>
      <c r="TSJ53" s="381"/>
      <c r="TSK53" s="381"/>
      <c r="TSL53" s="381"/>
      <c r="TSM53" s="381"/>
      <c r="TSN53" s="381"/>
      <c r="TSO53" s="381"/>
      <c r="TSP53" s="381"/>
      <c r="TSQ53" s="381"/>
      <c r="TSR53" s="381"/>
      <c r="TSS53" s="381"/>
      <c r="TST53" s="381"/>
      <c r="TSU53" s="381"/>
      <c r="TSV53" s="381"/>
      <c r="TSW53" s="381"/>
      <c r="TSX53" s="381"/>
      <c r="TSY53" s="381"/>
      <c r="TSZ53" s="381"/>
      <c r="TTA53" s="381"/>
      <c r="TTB53" s="381"/>
      <c r="TTC53" s="381"/>
      <c r="TTD53" s="381"/>
      <c r="TTE53" s="381"/>
      <c r="TTF53" s="381"/>
      <c r="TTG53" s="381"/>
      <c r="TTH53" s="381"/>
      <c r="TTI53" s="381"/>
      <c r="TTJ53" s="381"/>
      <c r="TTK53" s="381"/>
      <c r="TTL53" s="381"/>
      <c r="TTM53" s="381"/>
      <c r="TTN53" s="381"/>
      <c r="TTO53" s="381"/>
      <c r="TTP53" s="381"/>
      <c r="TTQ53" s="381"/>
      <c r="TTR53" s="381"/>
      <c r="TTS53" s="381"/>
      <c r="TTT53" s="381"/>
      <c r="TTU53" s="381"/>
      <c r="TTV53" s="381"/>
      <c r="TTW53" s="381"/>
      <c r="TTX53" s="381"/>
      <c r="TTY53" s="381"/>
      <c r="TTZ53" s="381"/>
      <c r="TUA53" s="381"/>
      <c r="TUB53" s="381"/>
      <c r="TUC53" s="381"/>
      <c r="TUD53" s="381"/>
      <c r="TUE53" s="381"/>
      <c r="TUF53" s="381"/>
      <c r="TUG53" s="381"/>
      <c r="TUH53" s="381"/>
      <c r="TUI53" s="381"/>
      <c r="TUJ53" s="381"/>
      <c r="TUK53" s="381"/>
      <c r="TUL53" s="381"/>
      <c r="TUM53" s="381"/>
      <c r="TUN53" s="381"/>
      <c r="TUO53" s="381"/>
      <c r="TUP53" s="381"/>
      <c r="TUQ53" s="381"/>
      <c r="TUR53" s="381"/>
      <c r="TUS53" s="381"/>
      <c r="TUT53" s="381"/>
      <c r="TUU53" s="381"/>
      <c r="TUV53" s="381"/>
      <c r="TUW53" s="381"/>
      <c r="TUX53" s="381"/>
      <c r="TUY53" s="381"/>
      <c r="TUZ53" s="381"/>
      <c r="TVA53" s="381"/>
      <c r="TVB53" s="381"/>
      <c r="TVC53" s="381"/>
      <c r="TVD53" s="381"/>
      <c r="TVE53" s="381"/>
      <c r="TVF53" s="381"/>
      <c r="TVG53" s="381"/>
      <c r="TVH53" s="381"/>
      <c r="TVI53" s="381"/>
      <c r="TVJ53" s="381"/>
      <c r="TVK53" s="381"/>
      <c r="TVL53" s="381"/>
      <c r="TVM53" s="381"/>
      <c r="TVN53" s="381"/>
      <c r="TVO53" s="381"/>
      <c r="TVP53" s="381"/>
      <c r="TVQ53" s="381"/>
      <c r="TVR53" s="381"/>
      <c r="TVS53" s="381"/>
      <c r="TVT53" s="381"/>
      <c r="TVU53" s="381"/>
      <c r="TVV53" s="381"/>
      <c r="TVW53" s="381"/>
      <c r="TVX53" s="381"/>
      <c r="TVY53" s="381"/>
      <c r="TVZ53" s="381"/>
      <c r="TWA53" s="381"/>
      <c r="TWB53" s="381"/>
      <c r="TWC53" s="381"/>
      <c r="TWD53" s="381"/>
      <c r="TWE53" s="381"/>
      <c r="TWF53" s="381"/>
      <c r="TWG53" s="381"/>
      <c r="TWH53" s="381"/>
      <c r="TWI53" s="381"/>
      <c r="TWJ53" s="381"/>
      <c r="TWK53" s="381"/>
      <c r="TWL53" s="381"/>
      <c r="TWM53" s="381"/>
      <c r="TWN53" s="381"/>
      <c r="TWO53" s="381"/>
      <c r="TWP53" s="381"/>
      <c r="TWQ53" s="381"/>
      <c r="TWR53" s="381"/>
      <c r="TWS53" s="381"/>
      <c r="TWT53" s="381"/>
      <c r="TWU53" s="381"/>
      <c r="TWV53" s="381"/>
      <c r="TWW53" s="381"/>
      <c r="TWX53" s="381"/>
      <c r="TWY53" s="381"/>
      <c r="TWZ53" s="381"/>
      <c r="TXA53" s="381"/>
      <c r="TXB53" s="381"/>
      <c r="TXC53" s="381"/>
      <c r="TXD53" s="381"/>
      <c r="TXE53" s="381"/>
      <c r="TXF53" s="381"/>
      <c r="TXG53" s="381"/>
      <c r="TXH53" s="381"/>
      <c r="TXI53" s="381"/>
      <c r="TXJ53" s="381"/>
      <c r="TXK53" s="381"/>
      <c r="TXL53" s="381"/>
      <c r="TXM53" s="381"/>
      <c r="TXN53" s="381"/>
      <c r="TXO53" s="381"/>
      <c r="TXP53" s="381"/>
      <c r="TXQ53" s="381"/>
      <c r="TXR53" s="381"/>
      <c r="TXS53" s="381"/>
      <c r="TXT53" s="381"/>
      <c r="TXU53" s="381"/>
      <c r="TXV53" s="381"/>
      <c r="TXW53" s="381"/>
      <c r="TXX53" s="381"/>
      <c r="TXY53" s="381"/>
      <c r="TXZ53" s="381"/>
      <c r="TYA53" s="381"/>
      <c r="TYB53" s="381"/>
      <c r="TYC53" s="381"/>
      <c r="TYD53" s="381"/>
      <c r="TYE53" s="381"/>
      <c r="TYF53" s="381"/>
      <c r="TYG53" s="381"/>
      <c r="TYH53" s="381"/>
      <c r="TYI53" s="381"/>
      <c r="TYJ53" s="381"/>
      <c r="TYK53" s="381"/>
      <c r="TYL53" s="381"/>
      <c r="TYM53" s="381"/>
      <c r="TYN53" s="381"/>
      <c r="TYO53" s="381"/>
      <c r="TYP53" s="381"/>
      <c r="TYQ53" s="381"/>
      <c r="TYR53" s="381"/>
      <c r="TYS53" s="381"/>
      <c r="TYT53" s="381"/>
      <c r="TYU53" s="381"/>
      <c r="TYV53" s="381"/>
      <c r="TYW53" s="381"/>
      <c r="TYX53" s="381"/>
      <c r="TYY53" s="381"/>
      <c r="TYZ53" s="381"/>
      <c r="TZA53" s="381"/>
      <c r="TZB53" s="381"/>
      <c r="TZC53" s="381"/>
      <c r="TZD53" s="381"/>
      <c r="TZE53" s="381"/>
      <c r="TZF53" s="381"/>
      <c r="TZG53" s="381"/>
      <c r="TZH53" s="381"/>
      <c r="TZI53" s="381"/>
      <c r="TZJ53" s="381"/>
      <c r="TZK53" s="381"/>
      <c r="TZL53" s="381"/>
      <c r="TZM53" s="381"/>
      <c r="TZN53" s="381"/>
      <c r="TZO53" s="381"/>
      <c r="TZP53" s="381"/>
      <c r="TZQ53" s="381"/>
      <c r="TZR53" s="381"/>
      <c r="TZS53" s="381"/>
      <c r="TZT53" s="381"/>
      <c r="TZU53" s="381"/>
      <c r="TZV53" s="381"/>
      <c r="TZW53" s="381"/>
      <c r="TZX53" s="381"/>
      <c r="TZY53" s="381"/>
      <c r="TZZ53" s="381"/>
      <c r="UAA53" s="381"/>
      <c r="UAB53" s="381"/>
      <c r="UAC53" s="381"/>
      <c r="UAD53" s="381"/>
      <c r="UAE53" s="381"/>
      <c r="UAF53" s="381"/>
      <c r="UAG53" s="381"/>
      <c r="UAH53" s="381"/>
      <c r="UAI53" s="381"/>
      <c r="UAJ53" s="381"/>
      <c r="UAK53" s="381"/>
      <c r="UAL53" s="381"/>
      <c r="UAM53" s="381"/>
      <c r="UAN53" s="381"/>
      <c r="UAO53" s="381"/>
      <c r="UAP53" s="381"/>
      <c r="UAQ53" s="381"/>
      <c r="UAR53" s="381"/>
      <c r="UAS53" s="381"/>
      <c r="UAT53" s="381"/>
      <c r="UAU53" s="381"/>
      <c r="UAV53" s="381"/>
      <c r="UAW53" s="381"/>
      <c r="UAX53" s="381"/>
      <c r="UAY53" s="381"/>
      <c r="UAZ53" s="381"/>
      <c r="UBA53" s="381"/>
      <c r="UBB53" s="381"/>
      <c r="UBC53" s="381"/>
      <c r="UBD53" s="381"/>
      <c r="UBE53" s="381"/>
      <c r="UBF53" s="381"/>
      <c r="UBG53" s="381"/>
      <c r="UBH53" s="381"/>
      <c r="UBI53" s="381"/>
      <c r="UBJ53" s="381"/>
      <c r="UBK53" s="381"/>
      <c r="UBL53" s="381"/>
      <c r="UBM53" s="381"/>
      <c r="UBN53" s="381"/>
      <c r="UBO53" s="381"/>
      <c r="UBP53" s="381"/>
      <c r="UBQ53" s="381"/>
      <c r="UBR53" s="381"/>
      <c r="UBS53" s="381"/>
      <c r="UBT53" s="381"/>
      <c r="UBU53" s="381"/>
      <c r="UBV53" s="381"/>
      <c r="UBW53" s="381"/>
      <c r="UBX53" s="381"/>
      <c r="UBY53" s="381"/>
      <c r="UBZ53" s="381"/>
      <c r="UCA53" s="381"/>
      <c r="UCB53" s="381"/>
      <c r="UCC53" s="381"/>
      <c r="UCD53" s="381"/>
      <c r="UCE53" s="381"/>
      <c r="UCF53" s="381"/>
      <c r="UCG53" s="381"/>
      <c r="UCH53" s="381"/>
      <c r="UCI53" s="381"/>
      <c r="UCJ53" s="381"/>
      <c r="UCK53" s="381"/>
      <c r="UCL53" s="381"/>
      <c r="UCM53" s="381"/>
      <c r="UCN53" s="381"/>
      <c r="UCO53" s="381"/>
      <c r="UCP53" s="381"/>
      <c r="UCQ53" s="381"/>
      <c r="UCR53" s="381"/>
      <c r="UCS53" s="381"/>
      <c r="UCT53" s="381"/>
      <c r="UCU53" s="381"/>
      <c r="UCV53" s="381"/>
      <c r="UCW53" s="381"/>
      <c r="UCX53" s="381"/>
      <c r="UCY53" s="381"/>
      <c r="UCZ53" s="381"/>
      <c r="UDA53" s="381"/>
      <c r="UDB53" s="381"/>
      <c r="UDC53" s="381"/>
      <c r="UDD53" s="381"/>
      <c r="UDE53" s="381"/>
      <c r="UDF53" s="381"/>
      <c r="UDG53" s="381"/>
      <c r="UDH53" s="381"/>
      <c r="UDI53" s="381"/>
      <c r="UDJ53" s="381"/>
      <c r="UDK53" s="381"/>
      <c r="UDL53" s="381"/>
      <c r="UDM53" s="381"/>
      <c r="UDN53" s="381"/>
      <c r="UDO53" s="381"/>
      <c r="UDP53" s="381"/>
      <c r="UDQ53" s="381"/>
      <c r="UDR53" s="381"/>
      <c r="UDS53" s="381"/>
      <c r="UDT53" s="381"/>
      <c r="UDU53" s="381"/>
      <c r="UDV53" s="381"/>
      <c r="UDW53" s="381"/>
      <c r="UDX53" s="381"/>
      <c r="UDY53" s="381"/>
      <c r="UDZ53" s="381"/>
      <c r="UEA53" s="381"/>
      <c r="UEB53" s="381"/>
      <c r="UEC53" s="381"/>
      <c r="UED53" s="381"/>
      <c r="UEE53" s="381"/>
      <c r="UEF53" s="381"/>
      <c r="UEG53" s="381"/>
      <c r="UEH53" s="381"/>
      <c r="UEI53" s="381"/>
      <c r="UEJ53" s="381"/>
      <c r="UEK53" s="381"/>
      <c r="UEL53" s="381"/>
      <c r="UEM53" s="381"/>
      <c r="UEN53" s="381"/>
      <c r="UEO53" s="381"/>
      <c r="UEP53" s="381"/>
      <c r="UEQ53" s="381"/>
      <c r="UER53" s="381"/>
      <c r="UES53" s="381"/>
      <c r="UET53" s="381"/>
      <c r="UEU53" s="381"/>
      <c r="UEV53" s="381"/>
      <c r="UEW53" s="381"/>
      <c r="UEX53" s="381"/>
      <c r="UEY53" s="381"/>
      <c r="UEZ53" s="381"/>
      <c r="UFA53" s="381"/>
      <c r="UFB53" s="381"/>
      <c r="UFC53" s="381"/>
      <c r="UFD53" s="381"/>
      <c r="UFE53" s="381"/>
      <c r="UFF53" s="381"/>
      <c r="UFG53" s="381"/>
      <c r="UFH53" s="381"/>
      <c r="UFI53" s="381"/>
      <c r="UFJ53" s="381"/>
      <c r="UFK53" s="381"/>
      <c r="UFL53" s="381"/>
      <c r="UFM53" s="381"/>
      <c r="UFN53" s="381"/>
      <c r="UFO53" s="381"/>
      <c r="UFP53" s="381"/>
      <c r="UFQ53" s="381"/>
      <c r="UFR53" s="381"/>
      <c r="UFS53" s="381"/>
      <c r="UFT53" s="381"/>
      <c r="UFU53" s="381"/>
      <c r="UFV53" s="381"/>
      <c r="UFW53" s="381"/>
      <c r="UFX53" s="381"/>
      <c r="UFY53" s="381"/>
      <c r="UFZ53" s="381"/>
      <c r="UGA53" s="381"/>
      <c r="UGB53" s="381"/>
      <c r="UGC53" s="381"/>
      <c r="UGD53" s="381"/>
      <c r="UGE53" s="381"/>
      <c r="UGF53" s="381"/>
      <c r="UGG53" s="381"/>
      <c r="UGH53" s="381"/>
      <c r="UGI53" s="381"/>
      <c r="UGJ53" s="381"/>
      <c r="UGK53" s="381"/>
      <c r="UGL53" s="381"/>
      <c r="UGM53" s="381"/>
      <c r="UGN53" s="381"/>
      <c r="UGO53" s="381"/>
      <c r="UGP53" s="381"/>
      <c r="UGQ53" s="381"/>
      <c r="UGR53" s="381"/>
      <c r="UGS53" s="381"/>
      <c r="UGT53" s="381"/>
      <c r="UGU53" s="381"/>
      <c r="UGV53" s="381"/>
      <c r="UGW53" s="381"/>
      <c r="UGX53" s="381"/>
      <c r="UGY53" s="381"/>
      <c r="UGZ53" s="381"/>
      <c r="UHA53" s="381"/>
      <c r="UHB53" s="381"/>
      <c r="UHC53" s="381"/>
      <c r="UHD53" s="381"/>
      <c r="UHE53" s="381"/>
      <c r="UHF53" s="381"/>
      <c r="UHG53" s="381"/>
      <c r="UHH53" s="381"/>
      <c r="UHI53" s="381"/>
      <c r="UHJ53" s="381"/>
      <c r="UHK53" s="381"/>
      <c r="UHL53" s="381"/>
      <c r="UHM53" s="381"/>
      <c r="UHN53" s="381"/>
      <c r="UHO53" s="381"/>
      <c r="UHP53" s="381"/>
      <c r="UHQ53" s="381"/>
      <c r="UHR53" s="381"/>
      <c r="UHS53" s="381"/>
      <c r="UHT53" s="381"/>
      <c r="UHU53" s="381"/>
      <c r="UHV53" s="381"/>
      <c r="UHW53" s="381"/>
      <c r="UHX53" s="381"/>
      <c r="UHY53" s="381"/>
      <c r="UHZ53" s="381"/>
      <c r="UIA53" s="381"/>
      <c r="UIB53" s="381"/>
      <c r="UIC53" s="381"/>
      <c r="UID53" s="381"/>
      <c r="UIE53" s="381"/>
      <c r="UIF53" s="381"/>
      <c r="UIG53" s="381"/>
      <c r="UIH53" s="381"/>
      <c r="UII53" s="381"/>
      <c r="UIJ53" s="381"/>
      <c r="UIK53" s="381"/>
      <c r="UIL53" s="381"/>
      <c r="UIM53" s="381"/>
      <c r="UIN53" s="381"/>
      <c r="UIO53" s="381"/>
      <c r="UIP53" s="381"/>
      <c r="UIQ53" s="381"/>
      <c r="UIR53" s="381"/>
      <c r="UIS53" s="381"/>
      <c r="UIT53" s="381"/>
      <c r="UIU53" s="381"/>
      <c r="UIV53" s="381"/>
      <c r="UIW53" s="381"/>
      <c r="UIX53" s="381"/>
      <c r="UIY53" s="381"/>
      <c r="UIZ53" s="381"/>
      <c r="UJA53" s="381"/>
      <c r="UJB53" s="381"/>
      <c r="UJC53" s="381"/>
      <c r="UJD53" s="381"/>
      <c r="UJE53" s="381"/>
      <c r="UJF53" s="381"/>
      <c r="UJG53" s="381"/>
      <c r="UJH53" s="381"/>
      <c r="UJI53" s="381"/>
      <c r="UJJ53" s="381"/>
      <c r="UJK53" s="381"/>
      <c r="UJL53" s="381"/>
      <c r="UJM53" s="381"/>
      <c r="UJN53" s="381"/>
      <c r="UJO53" s="381"/>
      <c r="UJP53" s="381"/>
      <c r="UJQ53" s="381"/>
      <c r="UJR53" s="381"/>
      <c r="UJS53" s="381"/>
      <c r="UJT53" s="381"/>
      <c r="UJU53" s="381"/>
      <c r="UJV53" s="381"/>
      <c r="UJW53" s="381"/>
      <c r="UJX53" s="381"/>
      <c r="UJY53" s="381"/>
      <c r="UJZ53" s="381"/>
      <c r="UKA53" s="381"/>
      <c r="UKB53" s="381"/>
      <c r="UKC53" s="381"/>
      <c r="UKD53" s="381"/>
      <c r="UKE53" s="381"/>
      <c r="UKF53" s="381"/>
      <c r="UKG53" s="381"/>
      <c r="UKH53" s="381"/>
      <c r="UKI53" s="381"/>
      <c r="UKJ53" s="381"/>
      <c r="UKK53" s="381"/>
      <c r="UKL53" s="381"/>
      <c r="UKM53" s="381"/>
      <c r="UKN53" s="381"/>
      <c r="UKO53" s="381"/>
      <c r="UKP53" s="381"/>
      <c r="UKQ53" s="381"/>
      <c r="UKR53" s="381"/>
      <c r="UKS53" s="381"/>
      <c r="UKT53" s="381"/>
      <c r="UKU53" s="381"/>
      <c r="UKV53" s="381"/>
      <c r="UKW53" s="381"/>
      <c r="UKX53" s="381"/>
      <c r="UKY53" s="381"/>
      <c r="UKZ53" s="381"/>
      <c r="ULA53" s="381"/>
      <c r="ULB53" s="381"/>
      <c r="ULC53" s="381"/>
      <c r="ULD53" s="381"/>
      <c r="ULE53" s="381"/>
      <c r="ULF53" s="381"/>
      <c r="ULG53" s="381"/>
      <c r="ULH53" s="381"/>
      <c r="ULI53" s="381"/>
      <c r="ULJ53" s="381"/>
      <c r="ULK53" s="381"/>
      <c r="ULL53" s="381"/>
      <c r="ULM53" s="381"/>
      <c r="ULN53" s="381"/>
      <c r="ULO53" s="381"/>
      <c r="ULP53" s="381"/>
      <c r="ULQ53" s="381"/>
      <c r="ULR53" s="381"/>
      <c r="ULS53" s="381"/>
      <c r="ULT53" s="381"/>
      <c r="ULU53" s="381"/>
      <c r="ULV53" s="381"/>
      <c r="ULW53" s="381"/>
      <c r="ULX53" s="381"/>
      <c r="ULY53" s="381"/>
      <c r="ULZ53" s="381"/>
      <c r="UMA53" s="381"/>
      <c r="UMB53" s="381"/>
      <c r="UMC53" s="381"/>
      <c r="UMD53" s="381"/>
      <c r="UME53" s="381"/>
      <c r="UMF53" s="381"/>
      <c r="UMG53" s="381"/>
      <c r="UMH53" s="381"/>
      <c r="UMI53" s="381"/>
      <c r="UMJ53" s="381"/>
      <c r="UMK53" s="381"/>
      <c r="UML53" s="381"/>
      <c r="UMM53" s="381"/>
      <c r="UMN53" s="381"/>
      <c r="UMO53" s="381"/>
      <c r="UMP53" s="381"/>
      <c r="UMQ53" s="381"/>
      <c r="UMR53" s="381"/>
      <c r="UMS53" s="381"/>
      <c r="UMT53" s="381"/>
      <c r="UMU53" s="381"/>
      <c r="UMV53" s="381"/>
      <c r="UMW53" s="381"/>
      <c r="UMX53" s="381"/>
      <c r="UMY53" s="381"/>
      <c r="UMZ53" s="381"/>
      <c r="UNA53" s="381"/>
      <c r="UNB53" s="381"/>
      <c r="UNC53" s="381"/>
      <c r="UND53" s="381"/>
      <c r="UNE53" s="381"/>
      <c r="UNF53" s="381"/>
      <c r="UNG53" s="381"/>
      <c r="UNH53" s="381"/>
      <c r="UNI53" s="381"/>
      <c r="UNJ53" s="381"/>
      <c r="UNK53" s="381"/>
      <c r="UNL53" s="381"/>
      <c r="UNM53" s="381"/>
      <c r="UNN53" s="381"/>
      <c r="UNO53" s="381"/>
      <c r="UNP53" s="381"/>
      <c r="UNQ53" s="381"/>
      <c r="UNR53" s="381"/>
      <c r="UNS53" s="381"/>
      <c r="UNT53" s="381"/>
      <c r="UNU53" s="381"/>
      <c r="UNV53" s="381"/>
      <c r="UNW53" s="381"/>
      <c r="UNX53" s="381"/>
      <c r="UNY53" s="381"/>
      <c r="UNZ53" s="381"/>
      <c r="UOA53" s="381"/>
      <c r="UOB53" s="381"/>
      <c r="UOC53" s="381"/>
      <c r="UOD53" s="381"/>
      <c r="UOE53" s="381"/>
      <c r="UOF53" s="381"/>
      <c r="UOG53" s="381"/>
      <c r="UOH53" s="381"/>
      <c r="UOI53" s="381"/>
      <c r="UOJ53" s="381"/>
      <c r="UOK53" s="381"/>
      <c r="UOL53" s="381"/>
      <c r="UOM53" s="381"/>
      <c r="UON53" s="381"/>
      <c r="UOO53" s="381"/>
      <c r="UOP53" s="381"/>
      <c r="UOQ53" s="381"/>
      <c r="UOR53" s="381"/>
      <c r="UOS53" s="381"/>
      <c r="UOT53" s="381"/>
      <c r="UOU53" s="381"/>
      <c r="UOV53" s="381"/>
      <c r="UOW53" s="381"/>
      <c r="UOX53" s="381"/>
      <c r="UOY53" s="381"/>
      <c r="UOZ53" s="381"/>
      <c r="UPA53" s="381"/>
      <c r="UPB53" s="381"/>
      <c r="UPC53" s="381"/>
      <c r="UPD53" s="381"/>
      <c r="UPE53" s="381"/>
      <c r="UPF53" s="381"/>
      <c r="UPG53" s="381"/>
      <c r="UPH53" s="381"/>
      <c r="UPI53" s="381"/>
      <c r="UPJ53" s="381"/>
      <c r="UPK53" s="381"/>
      <c r="UPL53" s="381"/>
      <c r="UPM53" s="381"/>
      <c r="UPN53" s="381"/>
      <c r="UPO53" s="381"/>
      <c r="UPP53" s="381"/>
      <c r="UPQ53" s="381"/>
      <c r="UPR53" s="381"/>
      <c r="UPS53" s="381"/>
      <c r="UPT53" s="381"/>
      <c r="UPU53" s="381"/>
      <c r="UPV53" s="381"/>
      <c r="UPW53" s="381"/>
      <c r="UPX53" s="381"/>
      <c r="UPY53" s="381"/>
      <c r="UPZ53" s="381"/>
      <c r="UQA53" s="381"/>
      <c r="UQB53" s="381"/>
      <c r="UQC53" s="381"/>
      <c r="UQD53" s="381"/>
      <c r="UQE53" s="381"/>
      <c r="UQF53" s="381"/>
      <c r="UQG53" s="381"/>
      <c r="UQH53" s="381"/>
      <c r="UQI53" s="381"/>
      <c r="UQJ53" s="381"/>
      <c r="UQK53" s="381"/>
      <c r="UQL53" s="381"/>
      <c r="UQM53" s="381"/>
      <c r="UQN53" s="381"/>
      <c r="UQO53" s="381"/>
      <c r="UQP53" s="381"/>
      <c r="UQQ53" s="381"/>
      <c r="UQR53" s="381"/>
      <c r="UQS53" s="381"/>
      <c r="UQT53" s="381"/>
      <c r="UQU53" s="381"/>
      <c r="UQV53" s="381"/>
      <c r="UQW53" s="381"/>
      <c r="UQX53" s="381"/>
      <c r="UQY53" s="381"/>
      <c r="UQZ53" s="381"/>
      <c r="URA53" s="381"/>
      <c r="URB53" s="381"/>
      <c r="URC53" s="381"/>
      <c r="URD53" s="381"/>
      <c r="URE53" s="381"/>
      <c r="URF53" s="381"/>
      <c r="URG53" s="381"/>
      <c r="URH53" s="381"/>
      <c r="URI53" s="381"/>
      <c r="URJ53" s="381"/>
      <c r="URK53" s="381"/>
      <c r="URL53" s="381"/>
      <c r="URM53" s="381"/>
      <c r="URN53" s="381"/>
      <c r="URO53" s="381"/>
      <c r="URP53" s="381"/>
      <c r="URQ53" s="381"/>
      <c r="URR53" s="381"/>
      <c r="URS53" s="381"/>
      <c r="URT53" s="381"/>
      <c r="URU53" s="381"/>
      <c r="URV53" s="381"/>
      <c r="URW53" s="381"/>
      <c r="URX53" s="381"/>
      <c r="URY53" s="381"/>
      <c r="URZ53" s="381"/>
      <c r="USA53" s="381"/>
      <c r="USB53" s="381"/>
      <c r="USC53" s="381"/>
      <c r="USD53" s="381"/>
      <c r="USE53" s="381"/>
      <c r="USF53" s="381"/>
      <c r="USG53" s="381"/>
      <c r="USH53" s="381"/>
      <c r="USI53" s="381"/>
      <c r="USJ53" s="381"/>
      <c r="USK53" s="381"/>
      <c r="USL53" s="381"/>
      <c r="USM53" s="381"/>
      <c r="USN53" s="381"/>
      <c r="USO53" s="381"/>
      <c r="USP53" s="381"/>
      <c r="USQ53" s="381"/>
      <c r="USR53" s="381"/>
      <c r="USS53" s="381"/>
      <c r="UST53" s="381"/>
      <c r="USU53" s="381"/>
      <c r="USV53" s="381"/>
      <c r="USW53" s="381"/>
      <c r="USX53" s="381"/>
      <c r="USY53" s="381"/>
      <c r="USZ53" s="381"/>
      <c r="UTA53" s="381"/>
      <c r="UTB53" s="381"/>
      <c r="UTC53" s="381"/>
      <c r="UTD53" s="381"/>
      <c r="UTE53" s="381"/>
      <c r="UTF53" s="381"/>
      <c r="UTG53" s="381"/>
      <c r="UTH53" s="381"/>
      <c r="UTI53" s="381"/>
      <c r="UTJ53" s="381"/>
      <c r="UTK53" s="381"/>
      <c r="UTL53" s="381"/>
      <c r="UTM53" s="381"/>
      <c r="UTN53" s="381"/>
      <c r="UTO53" s="381"/>
      <c r="UTP53" s="381"/>
      <c r="UTQ53" s="381"/>
      <c r="UTR53" s="381"/>
      <c r="UTS53" s="381"/>
      <c r="UTT53" s="381"/>
      <c r="UTU53" s="381"/>
      <c r="UTV53" s="381"/>
      <c r="UTW53" s="381"/>
      <c r="UTX53" s="381"/>
      <c r="UTY53" s="381"/>
      <c r="UTZ53" s="381"/>
      <c r="UUA53" s="381"/>
      <c r="UUB53" s="381"/>
      <c r="UUC53" s="381"/>
      <c r="UUD53" s="381"/>
      <c r="UUE53" s="381"/>
      <c r="UUF53" s="381"/>
      <c r="UUG53" s="381"/>
      <c r="UUH53" s="381"/>
      <c r="UUI53" s="381"/>
      <c r="UUJ53" s="381"/>
      <c r="UUK53" s="381"/>
      <c r="UUL53" s="381"/>
      <c r="UUM53" s="381"/>
      <c r="UUN53" s="381"/>
      <c r="UUO53" s="381"/>
      <c r="UUP53" s="381"/>
      <c r="UUQ53" s="381"/>
      <c r="UUR53" s="381"/>
      <c r="UUS53" s="381"/>
      <c r="UUT53" s="381"/>
      <c r="UUU53" s="381"/>
      <c r="UUV53" s="381"/>
      <c r="UUW53" s="381"/>
      <c r="UUX53" s="381"/>
      <c r="UUY53" s="381"/>
      <c r="UUZ53" s="381"/>
      <c r="UVA53" s="381"/>
      <c r="UVB53" s="381"/>
      <c r="UVC53" s="381"/>
      <c r="UVD53" s="381"/>
      <c r="UVE53" s="381"/>
      <c r="UVF53" s="381"/>
      <c r="UVG53" s="381"/>
      <c r="UVH53" s="381"/>
      <c r="UVI53" s="381"/>
      <c r="UVJ53" s="381"/>
      <c r="UVK53" s="381"/>
      <c r="UVL53" s="381"/>
      <c r="UVM53" s="381"/>
      <c r="UVN53" s="381"/>
      <c r="UVO53" s="381"/>
      <c r="UVP53" s="381"/>
      <c r="UVQ53" s="381"/>
      <c r="UVR53" s="381"/>
      <c r="UVS53" s="381"/>
      <c r="UVT53" s="381"/>
      <c r="UVU53" s="381"/>
      <c r="UVV53" s="381"/>
      <c r="UVW53" s="381"/>
      <c r="UVX53" s="381"/>
      <c r="UVY53" s="381"/>
      <c r="UVZ53" s="381"/>
      <c r="UWA53" s="381"/>
      <c r="UWB53" s="381"/>
      <c r="UWC53" s="381"/>
      <c r="UWD53" s="381"/>
      <c r="UWE53" s="381"/>
      <c r="UWF53" s="381"/>
      <c r="UWG53" s="381"/>
      <c r="UWH53" s="381"/>
      <c r="UWI53" s="381"/>
      <c r="UWJ53" s="381"/>
      <c r="UWK53" s="381"/>
      <c r="UWL53" s="381"/>
      <c r="UWM53" s="381"/>
      <c r="UWN53" s="381"/>
      <c r="UWO53" s="381"/>
      <c r="UWP53" s="381"/>
      <c r="UWQ53" s="381"/>
      <c r="UWR53" s="381"/>
      <c r="UWS53" s="381"/>
      <c r="UWT53" s="381"/>
      <c r="UWU53" s="381"/>
      <c r="UWV53" s="381"/>
      <c r="UWW53" s="381"/>
      <c r="UWX53" s="381"/>
      <c r="UWY53" s="381"/>
      <c r="UWZ53" s="381"/>
      <c r="UXA53" s="381"/>
      <c r="UXB53" s="381"/>
      <c r="UXC53" s="381"/>
      <c r="UXD53" s="381"/>
      <c r="UXE53" s="381"/>
      <c r="UXF53" s="381"/>
      <c r="UXG53" s="381"/>
      <c r="UXH53" s="381"/>
      <c r="UXI53" s="381"/>
      <c r="UXJ53" s="381"/>
      <c r="UXK53" s="381"/>
      <c r="UXL53" s="381"/>
      <c r="UXM53" s="381"/>
      <c r="UXN53" s="381"/>
      <c r="UXO53" s="381"/>
      <c r="UXP53" s="381"/>
      <c r="UXQ53" s="381"/>
      <c r="UXR53" s="381"/>
      <c r="UXS53" s="381"/>
      <c r="UXT53" s="381"/>
      <c r="UXU53" s="381"/>
      <c r="UXV53" s="381"/>
      <c r="UXW53" s="381"/>
      <c r="UXX53" s="381"/>
      <c r="UXY53" s="381"/>
      <c r="UXZ53" s="381"/>
      <c r="UYA53" s="381"/>
      <c r="UYB53" s="381"/>
      <c r="UYC53" s="381"/>
      <c r="UYD53" s="381"/>
      <c r="UYE53" s="381"/>
      <c r="UYF53" s="381"/>
      <c r="UYG53" s="381"/>
      <c r="UYH53" s="381"/>
      <c r="UYI53" s="381"/>
      <c r="UYJ53" s="381"/>
      <c r="UYK53" s="381"/>
      <c r="UYL53" s="381"/>
      <c r="UYM53" s="381"/>
      <c r="UYN53" s="381"/>
      <c r="UYO53" s="381"/>
      <c r="UYP53" s="381"/>
      <c r="UYQ53" s="381"/>
      <c r="UYR53" s="381"/>
      <c r="UYS53" s="381"/>
      <c r="UYT53" s="381"/>
      <c r="UYU53" s="381"/>
      <c r="UYV53" s="381"/>
      <c r="UYW53" s="381"/>
      <c r="UYX53" s="381"/>
      <c r="UYY53" s="381"/>
      <c r="UYZ53" s="381"/>
      <c r="UZA53" s="381"/>
      <c r="UZB53" s="381"/>
      <c r="UZC53" s="381"/>
      <c r="UZD53" s="381"/>
      <c r="UZE53" s="381"/>
      <c r="UZF53" s="381"/>
      <c r="UZG53" s="381"/>
      <c r="UZH53" s="381"/>
      <c r="UZI53" s="381"/>
      <c r="UZJ53" s="381"/>
      <c r="UZK53" s="381"/>
      <c r="UZL53" s="381"/>
      <c r="UZM53" s="381"/>
      <c r="UZN53" s="381"/>
      <c r="UZO53" s="381"/>
      <c r="UZP53" s="381"/>
      <c r="UZQ53" s="381"/>
      <c r="UZR53" s="381"/>
      <c r="UZS53" s="381"/>
      <c r="UZT53" s="381"/>
      <c r="UZU53" s="381"/>
      <c r="UZV53" s="381"/>
      <c r="UZW53" s="381"/>
      <c r="UZX53" s="381"/>
      <c r="UZY53" s="381"/>
      <c r="UZZ53" s="381"/>
      <c r="VAA53" s="381"/>
      <c r="VAB53" s="381"/>
      <c r="VAC53" s="381"/>
      <c r="VAD53" s="381"/>
      <c r="VAE53" s="381"/>
      <c r="VAF53" s="381"/>
      <c r="VAG53" s="381"/>
      <c r="VAH53" s="381"/>
      <c r="VAI53" s="381"/>
      <c r="VAJ53" s="381"/>
      <c r="VAK53" s="381"/>
      <c r="VAL53" s="381"/>
      <c r="VAM53" s="381"/>
      <c r="VAN53" s="381"/>
      <c r="VAO53" s="381"/>
      <c r="VAP53" s="381"/>
      <c r="VAQ53" s="381"/>
      <c r="VAR53" s="381"/>
      <c r="VAS53" s="381"/>
      <c r="VAT53" s="381"/>
      <c r="VAU53" s="381"/>
      <c r="VAV53" s="381"/>
      <c r="VAW53" s="381"/>
      <c r="VAX53" s="381"/>
      <c r="VAY53" s="381"/>
      <c r="VAZ53" s="381"/>
      <c r="VBA53" s="381"/>
      <c r="VBB53" s="381"/>
      <c r="VBC53" s="381"/>
      <c r="VBD53" s="381"/>
      <c r="VBE53" s="381"/>
      <c r="VBF53" s="381"/>
      <c r="VBG53" s="381"/>
      <c r="VBH53" s="381"/>
      <c r="VBI53" s="381"/>
      <c r="VBJ53" s="381"/>
      <c r="VBK53" s="381"/>
      <c r="VBL53" s="381"/>
      <c r="VBM53" s="381"/>
      <c r="VBN53" s="381"/>
      <c r="VBO53" s="381"/>
      <c r="VBP53" s="381"/>
      <c r="VBQ53" s="381"/>
      <c r="VBR53" s="381"/>
      <c r="VBS53" s="381"/>
      <c r="VBT53" s="381"/>
      <c r="VBU53" s="381"/>
      <c r="VBV53" s="381"/>
      <c r="VBW53" s="381"/>
      <c r="VBX53" s="381"/>
      <c r="VBY53" s="381"/>
      <c r="VBZ53" s="381"/>
      <c r="VCA53" s="381"/>
      <c r="VCB53" s="381"/>
      <c r="VCC53" s="381"/>
      <c r="VCD53" s="381"/>
      <c r="VCE53" s="381"/>
      <c r="VCF53" s="381"/>
      <c r="VCG53" s="381"/>
      <c r="VCH53" s="381"/>
      <c r="VCI53" s="381"/>
      <c r="VCJ53" s="381"/>
      <c r="VCK53" s="381"/>
      <c r="VCL53" s="381"/>
      <c r="VCM53" s="381"/>
      <c r="VCN53" s="381"/>
      <c r="VCO53" s="381"/>
      <c r="VCP53" s="381"/>
      <c r="VCQ53" s="381"/>
      <c r="VCR53" s="381"/>
      <c r="VCS53" s="381"/>
      <c r="VCT53" s="381"/>
      <c r="VCU53" s="381"/>
      <c r="VCV53" s="381"/>
      <c r="VCW53" s="381"/>
      <c r="VCX53" s="381"/>
      <c r="VCY53" s="381"/>
      <c r="VCZ53" s="381"/>
      <c r="VDA53" s="381"/>
      <c r="VDB53" s="381"/>
      <c r="VDC53" s="381"/>
      <c r="VDD53" s="381"/>
      <c r="VDE53" s="381"/>
      <c r="VDF53" s="381"/>
      <c r="VDG53" s="381"/>
      <c r="VDH53" s="381"/>
      <c r="VDI53" s="381"/>
      <c r="VDJ53" s="381"/>
      <c r="VDK53" s="381"/>
      <c r="VDL53" s="381"/>
      <c r="VDM53" s="381"/>
      <c r="VDN53" s="381"/>
      <c r="VDO53" s="381"/>
      <c r="VDP53" s="381"/>
      <c r="VDQ53" s="381"/>
      <c r="VDR53" s="381"/>
      <c r="VDS53" s="381"/>
      <c r="VDT53" s="381"/>
      <c r="VDU53" s="381"/>
      <c r="VDV53" s="381"/>
      <c r="VDW53" s="381"/>
      <c r="VDX53" s="381"/>
      <c r="VDY53" s="381"/>
      <c r="VDZ53" s="381"/>
      <c r="VEA53" s="381"/>
      <c r="VEB53" s="381"/>
      <c r="VEC53" s="381"/>
      <c r="VED53" s="381"/>
      <c r="VEE53" s="381"/>
      <c r="VEF53" s="381"/>
      <c r="VEG53" s="381"/>
      <c r="VEH53" s="381"/>
      <c r="VEI53" s="381"/>
      <c r="VEJ53" s="381"/>
      <c r="VEK53" s="381"/>
      <c r="VEL53" s="381"/>
      <c r="VEM53" s="381"/>
      <c r="VEN53" s="381"/>
      <c r="VEO53" s="381"/>
      <c r="VEP53" s="381"/>
      <c r="VEQ53" s="381"/>
      <c r="VER53" s="381"/>
      <c r="VES53" s="381"/>
      <c r="VET53" s="381"/>
      <c r="VEU53" s="381"/>
      <c r="VEV53" s="381"/>
      <c r="VEW53" s="381"/>
      <c r="VEX53" s="381"/>
      <c r="VEY53" s="381"/>
      <c r="VEZ53" s="381"/>
      <c r="VFA53" s="381"/>
      <c r="VFB53" s="381"/>
      <c r="VFC53" s="381"/>
      <c r="VFD53" s="381"/>
      <c r="VFE53" s="381"/>
      <c r="VFF53" s="381"/>
      <c r="VFG53" s="381"/>
      <c r="VFH53" s="381"/>
      <c r="VFI53" s="381"/>
      <c r="VFJ53" s="381"/>
      <c r="VFK53" s="381"/>
      <c r="VFL53" s="381"/>
      <c r="VFM53" s="381"/>
      <c r="VFN53" s="381"/>
      <c r="VFO53" s="381"/>
      <c r="VFP53" s="381"/>
      <c r="VFQ53" s="381"/>
      <c r="VFR53" s="381"/>
      <c r="VFS53" s="381"/>
      <c r="VFT53" s="381"/>
      <c r="VFU53" s="381"/>
      <c r="VFV53" s="381"/>
      <c r="VFW53" s="381"/>
      <c r="VFX53" s="381"/>
      <c r="VFY53" s="381"/>
      <c r="VFZ53" s="381"/>
      <c r="VGA53" s="381"/>
      <c r="VGB53" s="381"/>
      <c r="VGC53" s="381"/>
      <c r="VGD53" s="381"/>
      <c r="VGE53" s="381"/>
      <c r="VGF53" s="381"/>
      <c r="VGG53" s="381"/>
      <c r="VGH53" s="381"/>
      <c r="VGI53" s="381"/>
      <c r="VGJ53" s="381"/>
      <c r="VGK53" s="381"/>
      <c r="VGL53" s="381"/>
      <c r="VGM53" s="381"/>
      <c r="VGN53" s="381"/>
      <c r="VGO53" s="381"/>
      <c r="VGP53" s="381"/>
      <c r="VGQ53" s="381"/>
      <c r="VGR53" s="381"/>
      <c r="VGS53" s="381"/>
      <c r="VGT53" s="381"/>
      <c r="VGU53" s="381"/>
      <c r="VGV53" s="381"/>
      <c r="VGW53" s="381"/>
      <c r="VGX53" s="381"/>
      <c r="VGY53" s="381"/>
      <c r="VGZ53" s="381"/>
      <c r="VHA53" s="381"/>
      <c r="VHB53" s="381"/>
      <c r="VHC53" s="381"/>
      <c r="VHD53" s="381"/>
      <c r="VHE53" s="381"/>
      <c r="VHF53" s="381"/>
      <c r="VHG53" s="381"/>
      <c r="VHH53" s="381"/>
      <c r="VHI53" s="381"/>
      <c r="VHJ53" s="381"/>
      <c r="VHK53" s="381"/>
      <c r="VHL53" s="381"/>
      <c r="VHM53" s="381"/>
      <c r="VHN53" s="381"/>
      <c r="VHO53" s="381"/>
      <c r="VHP53" s="381"/>
      <c r="VHQ53" s="381"/>
      <c r="VHR53" s="381"/>
      <c r="VHS53" s="381"/>
      <c r="VHT53" s="381"/>
      <c r="VHU53" s="381"/>
      <c r="VHV53" s="381"/>
      <c r="VHW53" s="381"/>
      <c r="VHX53" s="381"/>
      <c r="VHY53" s="381"/>
      <c r="VHZ53" s="381"/>
      <c r="VIA53" s="381"/>
      <c r="VIB53" s="381"/>
      <c r="VIC53" s="381"/>
      <c r="VID53" s="381"/>
      <c r="VIE53" s="381"/>
      <c r="VIF53" s="381"/>
      <c r="VIG53" s="381"/>
      <c r="VIH53" s="381"/>
      <c r="VII53" s="381"/>
      <c r="VIJ53" s="381"/>
      <c r="VIK53" s="381"/>
      <c r="VIL53" s="381"/>
      <c r="VIM53" s="381"/>
      <c r="VIN53" s="381"/>
      <c r="VIO53" s="381"/>
      <c r="VIP53" s="381"/>
      <c r="VIQ53" s="381"/>
      <c r="VIR53" s="381"/>
      <c r="VIS53" s="381"/>
      <c r="VIT53" s="381"/>
      <c r="VIU53" s="381"/>
      <c r="VIV53" s="381"/>
      <c r="VIW53" s="381"/>
      <c r="VIX53" s="381"/>
      <c r="VIY53" s="381"/>
      <c r="VIZ53" s="381"/>
      <c r="VJA53" s="381"/>
      <c r="VJB53" s="381"/>
      <c r="VJC53" s="381"/>
      <c r="VJD53" s="381"/>
      <c r="VJE53" s="381"/>
      <c r="VJF53" s="381"/>
      <c r="VJG53" s="381"/>
      <c r="VJH53" s="381"/>
      <c r="VJI53" s="381"/>
      <c r="VJJ53" s="381"/>
      <c r="VJK53" s="381"/>
      <c r="VJL53" s="381"/>
      <c r="VJM53" s="381"/>
      <c r="VJN53" s="381"/>
      <c r="VJO53" s="381"/>
      <c r="VJP53" s="381"/>
      <c r="VJQ53" s="381"/>
      <c r="VJR53" s="381"/>
      <c r="VJS53" s="381"/>
      <c r="VJT53" s="381"/>
      <c r="VJU53" s="381"/>
      <c r="VJV53" s="381"/>
      <c r="VJW53" s="381"/>
      <c r="VJX53" s="381"/>
      <c r="VJY53" s="381"/>
      <c r="VJZ53" s="381"/>
      <c r="VKA53" s="381"/>
      <c r="VKB53" s="381"/>
      <c r="VKC53" s="381"/>
      <c r="VKD53" s="381"/>
      <c r="VKE53" s="381"/>
      <c r="VKF53" s="381"/>
      <c r="VKG53" s="381"/>
      <c r="VKH53" s="381"/>
      <c r="VKI53" s="381"/>
      <c r="VKJ53" s="381"/>
      <c r="VKK53" s="381"/>
      <c r="VKL53" s="381"/>
      <c r="VKM53" s="381"/>
      <c r="VKN53" s="381"/>
      <c r="VKO53" s="381"/>
      <c r="VKP53" s="381"/>
      <c r="VKQ53" s="381"/>
      <c r="VKR53" s="381"/>
      <c r="VKS53" s="381"/>
      <c r="VKT53" s="381"/>
      <c r="VKU53" s="381"/>
      <c r="VKV53" s="381"/>
      <c r="VKW53" s="381"/>
      <c r="VKX53" s="381"/>
      <c r="VKY53" s="381"/>
      <c r="VKZ53" s="381"/>
      <c r="VLA53" s="381"/>
      <c r="VLB53" s="381"/>
      <c r="VLC53" s="381"/>
      <c r="VLD53" s="381"/>
      <c r="VLE53" s="381"/>
      <c r="VLF53" s="381"/>
      <c r="VLG53" s="381"/>
      <c r="VLH53" s="381"/>
      <c r="VLI53" s="381"/>
      <c r="VLJ53" s="381"/>
      <c r="VLK53" s="381"/>
      <c r="VLL53" s="381"/>
      <c r="VLM53" s="381"/>
      <c r="VLN53" s="381"/>
      <c r="VLO53" s="381"/>
      <c r="VLP53" s="381"/>
      <c r="VLQ53" s="381"/>
      <c r="VLR53" s="381"/>
      <c r="VLS53" s="381"/>
      <c r="VLT53" s="381"/>
      <c r="VLU53" s="381"/>
      <c r="VLV53" s="381"/>
      <c r="VLW53" s="381"/>
      <c r="VLX53" s="381"/>
      <c r="VLY53" s="381"/>
      <c r="VLZ53" s="381"/>
      <c r="VMA53" s="381"/>
      <c r="VMB53" s="381"/>
      <c r="VMC53" s="381"/>
      <c r="VMD53" s="381"/>
      <c r="VME53" s="381"/>
      <c r="VMF53" s="381"/>
      <c r="VMG53" s="381"/>
      <c r="VMH53" s="381"/>
      <c r="VMI53" s="381"/>
      <c r="VMJ53" s="381"/>
      <c r="VMK53" s="381"/>
      <c r="VML53" s="381"/>
      <c r="VMM53" s="381"/>
      <c r="VMN53" s="381"/>
      <c r="VMO53" s="381"/>
      <c r="VMP53" s="381"/>
      <c r="VMQ53" s="381"/>
      <c r="VMR53" s="381"/>
      <c r="VMS53" s="381"/>
      <c r="VMT53" s="381"/>
      <c r="VMU53" s="381"/>
      <c r="VMV53" s="381"/>
      <c r="VMW53" s="381"/>
      <c r="VMX53" s="381"/>
      <c r="VMY53" s="381"/>
      <c r="VMZ53" s="381"/>
      <c r="VNA53" s="381"/>
      <c r="VNB53" s="381"/>
      <c r="VNC53" s="381"/>
      <c r="VND53" s="381"/>
      <c r="VNE53" s="381"/>
      <c r="VNF53" s="381"/>
      <c r="VNG53" s="381"/>
      <c r="VNH53" s="381"/>
      <c r="VNI53" s="381"/>
      <c r="VNJ53" s="381"/>
      <c r="VNK53" s="381"/>
      <c r="VNL53" s="381"/>
      <c r="VNM53" s="381"/>
      <c r="VNN53" s="381"/>
      <c r="VNO53" s="381"/>
      <c r="VNP53" s="381"/>
      <c r="VNQ53" s="381"/>
      <c r="VNR53" s="381"/>
      <c r="VNS53" s="381"/>
      <c r="VNT53" s="381"/>
      <c r="VNU53" s="381"/>
      <c r="VNV53" s="381"/>
      <c r="VNW53" s="381"/>
      <c r="VNX53" s="381"/>
      <c r="VNY53" s="381"/>
      <c r="VNZ53" s="381"/>
      <c r="VOA53" s="381"/>
      <c r="VOB53" s="381"/>
      <c r="VOC53" s="381"/>
      <c r="VOD53" s="381"/>
      <c r="VOE53" s="381"/>
      <c r="VOF53" s="381"/>
      <c r="VOG53" s="381"/>
      <c r="VOH53" s="381"/>
      <c r="VOI53" s="381"/>
      <c r="VOJ53" s="381"/>
      <c r="VOK53" s="381"/>
      <c r="VOL53" s="381"/>
      <c r="VOM53" s="381"/>
      <c r="VON53" s="381"/>
      <c r="VOO53" s="381"/>
      <c r="VOP53" s="381"/>
      <c r="VOQ53" s="381"/>
      <c r="VOR53" s="381"/>
      <c r="VOS53" s="381"/>
      <c r="VOT53" s="381"/>
      <c r="VOU53" s="381"/>
      <c r="VOV53" s="381"/>
      <c r="VOW53" s="381"/>
      <c r="VOX53" s="381"/>
      <c r="VOY53" s="381"/>
      <c r="VOZ53" s="381"/>
      <c r="VPA53" s="381"/>
      <c r="VPB53" s="381"/>
      <c r="VPC53" s="381"/>
      <c r="VPD53" s="381"/>
      <c r="VPE53" s="381"/>
      <c r="VPF53" s="381"/>
      <c r="VPG53" s="381"/>
      <c r="VPH53" s="381"/>
      <c r="VPI53" s="381"/>
      <c r="VPJ53" s="381"/>
      <c r="VPK53" s="381"/>
      <c r="VPL53" s="381"/>
      <c r="VPM53" s="381"/>
      <c r="VPN53" s="381"/>
      <c r="VPO53" s="381"/>
      <c r="VPP53" s="381"/>
      <c r="VPQ53" s="381"/>
      <c r="VPR53" s="381"/>
      <c r="VPS53" s="381"/>
      <c r="VPT53" s="381"/>
      <c r="VPU53" s="381"/>
      <c r="VPV53" s="381"/>
      <c r="VPW53" s="381"/>
      <c r="VPX53" s="381"/>
      <c r="VPY53" s="381"/>
      <c r="VPZ53" s="381"/>
      <c r="VQA53" s="381"/>
      <c r="VQB53" s="381"/>
      <c r="VQC53" s="381"/>
      <c r="VQD53" s="381"/>
      <c r="VQE53" s="381"/>
      <c r="VQF53" s="381"/>
      <c r="VQG53" s="381"/>
      <c r="VQH53" s="381"/>
      <c r="VQI53" s="381"/>
      <c r="VQJ53" s="381"/>
      <c r="VQK53" s="381"/>
      <c r="VQL53" s="381"/>
      <c r="VQM53" s="381"/>
      <c r="VQN53" s="381"/>
      <c r="VQO53" s="381"/>
      <c r="VQP53" s="381"/>
      <c r="VQQ53" s="381"/>
      <c r="VQR53" s="381"/>
      <c r="VQS53" s="381"/>
      <c r="VQT53" s="381"/>
      <c r="VQU53" s="381"/>
      <c r="VQV53" s="381"/>
      <c r="VQW53" s="381"/>
      <c r="VQX53" s="381"/>
      <c r="VQY53" s="381"/>
      <c r="VQZ53" s="381"/>
      <c r="VRA53" s="381"/>
      <c r="VRB53" s="381"/>
      <c r="VRC53" s="381"/>
      <c r="VRD53" s="381"/>
      <c r="VRE53" s="381"/>
      <c r="VRF53" s="381"/>
      <c r="VRG53" s="381"/>
      <c r="VRH53" s="381"/>
      <c r="VRI53" s="381"/>
      <c r="VRJ53" s="381"/>
      <c r="VRK53" s="381"/>
      <c r="VRL53" s="381"/>
      <c r="VRM53" s="381"/>
      <c r="VRN53" s="381"/>
      <c r="VRO53" s="381"/>
      <c r="VRP53" s="381"/>
      <c r="VRQ53" s="381"/>
      <c r="VRR53" s="381"/>
      <c r="VRS53" s="381"/>
      <c r="VRT53" s="381"/>
      <c r="VRU53" s="381"/>
      <c r="VRV53" s="381"/>
      <c r="VRW53" s="381"/>
      <c r="VRX53" s="381"/>
      <c r="VRY53" s="381"/>
      <c r="VRZ53" s="381"/>
      <c r="VSA53" s="381"/>
      <c r="VSB53" s="381"/>
      <c r="VSC53" s="381"/>
      <c r="VSD53" s="381"/>
      <c r="VSE53" s="381"/>
      <c r="VSF53" s="381"/>
      <c r="VSG53" s="381"/>
      <c r="VSH53" s="381"/>
      <c r="VSI53" s="381"/>
      <c r="VSJ53" s="381"/>
      <c r="VSK53" s="381"/>
      <c r="VSL53" s="381"/>
      <c r="VSM53" s="381"/>
      <c r="VSN53" s="381"/>
      <c r="VSO53" s="381"/>
      <c r="VSP53" s="381"/>
      <c r="VSQ53" s="381"/>
      <c r="VSR53" s="381"/>
      <c r="VSS53" s="381"/>
      <c r="VST53" s="381"/>
      <c r="VSU53" s="381"/>
      <c r="VSV53" s="381"/>
      <c r="VSW53" s="381"/>
      <c r="VSX53" s="381"/>
      <c r="VSY53" s="381"/>
      <c r="VSZ53" s="381"/>
      <c r="VTA53" s="381"/>
      <c r="VTB53" s="381"/>
      <c r="VTC53" s="381"/>
      <c r="VTD53" s="381"/>
      <c r="VTE53" s="381"/>
      <c r="VTF53" s="381"/>
      <c r="VTG53" s="381"/>
      <c r="VTH53" s="381"/>
      <c r="VTI53" s="381"/>
      <c r="VTJ53" s="381"/>
      <c r="VTK53" s="381"/>
      <c r="VTL53" s="381"/>
      <c r="VTM53" s="381"/>
      <c r="VTN53" s="381"/>
      <c r="VTO53" s="381"/>
      <c r="VTP53" s="381"/>
      <c r="VTQ53" s="381"/>
      <c r="VTR53" s="381"/>
      <c r="VTS53" s="381"/>
      <c r="VTT53" s="381"/>
      <c r="VTU53" s="381"/>
      <c r="VTV53" s="381"/>
      <c r="VTW53" s="381"/>
      <c r="VTX53" s="381"/>
      <c r="VTY53" s="381"/>
      <c r="VTZ53" s="381"/>
      <c r="VUA53" s="381"/>
      <c r="VUB53" s="381"/>
      <c r="VUC53" s="381"/>
      <c r="VUD53" s="381"/>
      <c r="VUE53" s="381"/>
      <c r="VUF53" s="381"/>
      <c r="VUG53" s="381"/>
      <c r="VUH53" s="381"/>
      <c r="VUI53" s="381"/>
      <c r="VUJ53" s="381"/>
      <c r="VUK53" s="381"/>
      <c r="VUL53" s="381"/>
      <c r="VUM53" s="381"/>
      <c r="VUN53" s="381"/>
      <c r="VUO53" s="381"/>
      <c r="VUP53" s="381"/>
      <c r="VUQ53" s="381"/>
      <c r="VUR53" s="381"/>
      <c r="VUS53" s="381"/>
      <c r="VUT53" s="381"/>
      <c r="VUU53" s="381"/>
      <c r="VUV53" s="381"/>
      <c r="VUW53" s="381"/>
      <c r="VUX53" s="381"/>
      <c r="VUY53" s="381"/>
      <c r="VUZ53" s="381"/>
      <c r="VVA53" s="381"/>
      <c r="VVB53" s="381"/>
      <c r="VVC53" s="381"/>
      <c r="VVD53" s="381"/>
      <c r="VVE53" s="381"/>
      <c r="VVF53" s="381"/>
      <c r="VVG53" s="381"/>
      <c r="VVH53" s="381"/>
      <c r="VVI53" s="381"/>
      <c r="VVJ53" s="381"/>
      <c r="VVK53" s="381"/>
      <c r="VVL53" s="381"/>
      <c r="VVM53" s="381"/>
      <c r="VVN53" s="381"/>
      <c r="VVO53" s="381"/>
      <c r="VVP53" s="381"/>
      <c r="VVQ53" s="381"/>
      <c r="VVR53" s="381"/>
      <c r="VVS53" s="381"/>
      <c r="VVT53" s="381"/>
      <c r="VVU53" s="381"/>
      <c r="VVV53" s="381"/>
      <c r="VVW53" s="381"/>
      <c r="VVX53" s="381"/>
      <c r="VVY53" s="381"/>
      <c r="VVZ53" s="381"/>
      <c r="VWA53" s="381"/>
      <c r="VWB53" s="381"/>
      <c r="VWC53" s="381"/>
      <c r="VWD53" s="381"/>
      <c r="VWE53" s="381"/>
      <c r="VWF53" s="381"/>
      <c r="VWG53" s="381"/>
      <c r="VWH53" s="381"/>
      <c r="VWI53" s="381"/>
      <c r="VWJ53" s="381"/>
      <c r="VWK53" s="381"/>
      <c r="VWL53" s="381"/>
      <c r="VWM53" s="381"/>
      <c r="VWN53" s="381"/>
      <c r="VWO53" s="381"/>
      <c r="VWP53" s="381"/>
      <c r="VWQ53" s="381"/>
      <c r="VWR53" s="381"/>
      <c r="VWS53" s="381"/>
      <c r="VWT53" s="381"/>
      <c r="VWU53" s="381"/>
      <c r="VWV53" s="381"/>
      <c r="VWW53" s="381"/>
      <c r="VWX53" s="381"/>
      <c r="VWY53" s="381"/>
      <c r="VWZ53" s="381"/>
      <c r="VXA53" s="381"/>
      <c r="VXB53" s="381"/>
      <c r="VXC53" s="381"/>
      <c r="VXD53" s="381"/>
      <c r="VXE53" s="381"/>
      <c r="VXF53" s="381"/>
      <c r="VXG53" s="381"/>
      <c r="VXH53" s="381"/>
      <c r="VXI53" s="381"/>
      <c r="VXJ53" s="381"/>
      <c r="VXK53" s="381"/>
      <c r="VXL53" s="381"/>
      <c r="VXM53" s="381"/>
      <c r="VXN53" s="381"/>
      <c r="VXO53" s="381"/>
      <c r="VXP53" s="381"/>
      <c r="VXQ53" s="381"/>
      <c r="VXR53" s="381"/>
      <c r="VXS53" s="381"/>
      <c r="VXT53" s="381"/>
      <c r="VXU53" s="381"/>
      <c r="VXV53" s="381"/>
      <c r="VXW53" s="381"/>
      <c r="VXX53" s="381"/>
      <c r="VXY53" s="381"/>
      <c r="VXZ53" s="381"/>
      <c r="VYA53" s="381"/>
      <c r="VYB53" s="381"/>
      <c r="VYC53" s="381"/>
      <c r="VYD53" s="381"/>
      <c r="VYE53" s="381"/>
      <c r="VYF53" s="381"/>
      <c r="VYG53" s="381"/>
      <c r="VYH53" s="381"/>
      <c r="VYI53" s="381"/>
      <c r="VYJ53" s="381"/>
      <c r="VYK53" s="381"/>
      <c r="VYL53" s="381"/>
      <c r="VYM53" s="381"/>
      <c r="VYN53" s="381"/>
      <c r="VYO53" s="381"/>
      <c r="VYP53" s="381"/>
      <c r="VYQ53" s="381"/>
      <c r="VYR53" s="381"/>
      <c r="VYS53" s="381"/>
      <c r="VYT53" s="381"/>
      <c r="VYU53" s="381"/>
      <c r="VYV53" s="381"/>
      <c r="VYW53" s="381"/>
      <c r="VYX53" s="381"/>
      <c r="VYY53" s="381"/>
      <c r="VYZ53" s="381"/>
      <c r="VZA53" s="381"/>
      <c r="VZB53" s="381"/>
      <c r="VZC53" s="381"/>
      <c r="VZD53" s="381"/>
      <c r="VZE53" s="381"/>
      <c r="VZF53" s="381"/>
      <c r="VZG53" s="381"/>
      <c r="VZH53" s="381"/>
      <c r="VZI53" s="381"/>
      <c r="VZJ53" s="381"/>
      <c r="VZK53" s="381"/>
      <c r="VZL53" s="381"/>
      <c r="VZM53" s="381"/>
      <c r="VZN53" s="381"/>
      <c r="VZO53" s="381"/>
      <c r="VZP53" s="381"/>
      <c r="VZQ53" s="381"/>
      <c r="VZR53" s="381"/>
      <c r="VZS53" s="381"/>
      <c r="VZT53" s="381"/>
      <c r="VZU53" s="381"/>
      <c r="VZV53" s="381"/>
      <c r="VZW53" s="381"/>
      <c r="VZX53" s="381"/>
      <c r="VZY53" s="381"/>
      <c r="VZZ53" s="381"/>
      <c r="WAA53" s="381"/>
      <c r="WAB53" s="381"/>
      <c r="WAC53" s="381"/>
      <c r="WAD53" s="381"/>
      <c r="WAE53" s="381"/>
      <c r="WAF53" s="381"/>
      <c r="WAG53" s="381"/>
      <c r="WAH53" s="381"/>
      <c r="WAI53" s="381"/>
      <c r="WAJ53" s="381"/>
      <c r="WAK53" s="381"/>
      <c r="WAL53" s="381"/>
      <c r="WAM53" s="381"/>
      <c r="WAN53" s="381"/>
      <c r="WAO53" s="381"/>
      <c r="WAP53" s="381"/>
      <c r="WAQ53" s="381"/>
      <c r="WAR53" s="381"/>
      <c r="WAS53" s="381"/>
      <c r="WAT53" s="381"/>
      <c r="WAU53" s="381"/>
      <c r="WAV53" s="381"/>
      <c r="WAW53" s="381"/>
      <c r="WAX53" s="381"/>
      <c r="WAY53" s="381"/>
      <c r="WAZ53" s="381"/>
      <c r="WBA53" s="381"/>
      <c r="WBB53" s="381"/>
      <c r="WBC53" s="381"/>
      <c r="WBD53" s="381"/>
      <c r="WBE53" s="381"/>
      <c r="WBF53" s="381"/>
      <c r="WBG53" s="381"/>
      <c r="WBH53" s="381"/>
      <c r="WBI53" s="381"/>
      <c r="WBJ53" s="381"/>
      <c r="WBK53" s="381"/>
      <c r="WBL53" s="381"/>
      <c r="WBM53" s="381"/>
      <c r="WBN53" s="381"/>
      <c r="WBO53" s="381"/>
      <c r="WBP53" s="381"/>
      <c r="WBQ53" s="381"/>
      <c r="WBR53" s="381"/>
      <c r="WBS53" s="381"/>
      <c r="WBT53" s="381"/>
      <c r="WBU53" s="381"/>
      <c r="WBV53" s="381"/>
      <c r="WBW53" s="381"/>
      <c r="WBX53" s="381"/>
      <c r="WBY53" s="381"/>
      <c r="WBZ53" s="381"/>
      <c r="WCA53" s="381"/>
      <c r="WCB53" s="381"/>
      <c r="WCC53" s="381"/>
      <c r="WCD53" s="381"/>
      <c r="WCE53" s="381"/>
      <c r="WCF53" s="381"/>
      <c r="WCG53" s="381"/>
      <c r="WCH53" s="381"/>
      <c r="WCI53" s="381"/>
      <c r="WCJ53" s="381"/>
      <c r="WCK53" s="381"/>
      <c r="WCL53" s="381"/>
      <c r="WCM53" s="381"/>
      <c r="WCN53" s="381"/>
      <c r="WCO53" s="381"/>
      <c r="WCP53" s="381"/>
      <c r="WCQ53" s="381"/>
      <c r="WCR53" s="381"/>
      <c r="WCS53" s="381"/>
      <c r="WCT53" s="381"/>
      <c r="WCU53" s="381"/>
      <c r="WCV53" s="381"/>
      <c r="WCW53" s="381"/>
      <c r="WCX53" s="381"/>
      <c r="WCY53" s="381"/>
      <c r="WCZ53" s="381"/>
      <c r="WDA53" s="381"/>
      <c r="WDB53" s="381"/>
      <c r="WDC53" s="381"/>
      <c r="WDD53" s="381"/>
      <c r="WDE53" s="381"/>
      <c r="WDF53" s="381"/>
      <c r="WDG53" s="381"/>
      <c r="WDH53" s="381"/>
      <c r="WDI53" s="381"/>
      <c r="WDJ53" s="381"/>
      <c r="WDK53" s="381"/>
      <c r="WDL53" s="381"/>
      <c r="WDM53" s="381"/>
      <c r="WDN53" s="381"/>
      <c r="WDO53" s="381"/>
      <c r="WDP53" s="381"/>
      <c r="WDQ53" s="381"/>
      <c r="WDR53" s="381"/>
      <c r="WDS53" s="381"/>
      <c r="WDT53" s="381"/>
      <c r="WDU53" s="381"/>
      <c r="WDV53" s="381"/>
      <c r="WDW53" s="381"/>
      <c r="WDX53" s="381"/>
      <c r="WDY53" s="381"/>
      <c r="WDZ53" s="381"/>
      <c r="WEA53" s="381"/>
      <c r="WEB53" s="381"/>
      <c r="WEC53" s="381"/>
      <c r="WED53" s="381"/>
      <c r="WEE53" s="381"/>
      <c r="WEF53" s="381"/>
      <c r="WEG53" s="381"/>
      <c r="WEH53" s="381"/>
      <c r="WEI53" s="381"/>
      <c r="WEJ53" s="381"/>
      <c r="WEK53" s="381"/>
      <c r="WEL53" s="381"/>
      <c r="WEM53" s="381"/>
      <c r="WEN53" s="381"/>
      <c r="WEO53" s="381"/>
      <c r="WEP53" s="381"/>
      <c r="WEQ53" s="381"/>
      <c r="WER53" s="381"/>
      <c r="WES53" s="381"/>
      <c r="WET53" s="381"/>
      <c r="WEU53" s="381"/>
      <c r="WEV53" s="381"/>
      <c r="WEW53" s="381"/>
      <c r="WEX53" s="381"/>
      <c r="WEY53" s="381"/>
      <c r="WEZ53" s="381"/>
      <c r="WFA53" s="381"/>
      <c r="WFB53" s="381"/>
      <c r="WFC53" s="381"/>
      <c r="WFD53" s="381"/>
      <c r="WFE53" s="381"/>
      <c r="WFF53" s="381"/>
      <c r="WFG53" s="381"/>
      <c r="WFH53" s="381"/>
      <c r="WFI53" s="381"/>
      <c r="WFJ53" s="381"/>
      <c r="WFK53" s="381"/>
      <c r="WFL53" s="381"/>
      <c r="WFM53" s="381"/>
      <c r="WFN53" s="381"/>
      <c r="WFO53" s="381"/>
      <c r="WFP53" s="381"/>
      <c r="WFQ53" s="381"/>
      <c r="WFR53" s="381"/>
      <c r="WFS53" s="381"/>
      <c r="WFT53" s="381"/>
      <c r="WFU53" s="381"/>
      <c r="WFV53" s="381"/>
      <c r="WFW53" s="381"/>
      <c r="WFX53" s="381"/>
      <c r="WFY53" s="381"/>
      <c r="WFZ53" s="381"/>
      <c r="WGA53" s="381"/>
      <c r="WGB53" s="381"/>
      <c r="WGC53" s="381"/>
      <c r="WGD53" s="381"/>
      <c r="WGE53" s="381"/>
      <c r="WGF53" s="381"/>
      <c r="WGG53" s="381"/>
      <c r="WGH53" s="381"/>
      <c r="WGI53" s="381"/>
      <c r="WGJ53" s="381"/>
      <c r="WGK53" s="381"/>
      <c r="WGL53" s="381"/>
      <c r="WGM53" s="381"/>
      <c r="WGN53" s="381"/>
      <c r="WGO53" s="381"/>
      <c r="WGP53" s="381"/>
      <c r="WGQ53" s="381"/>
      <c r="WGR53" s="381"/>
      <c r="WGS53" s="381"/>
      <c r="WGT53" s="381"/>
      <c r="WGU53" s="381"/>
      <c r="WGV53" s="381"/>
      <c r="WGW53" s="381"/>
      <c r="WGX53" s="381"/>
      <c r="WGY53" s="381"/>
      <c r="WGZ53" s="381"/>
      <c r="WHA53" s="381"/>
      <c r="WHB53" s="381"/>
      <c r="WHC53" s="381"/>
      <c r="WHD53" s="381"/>
      <c r="WHE53" s="381"/>
      <c r="WHF53" s="381"/>
      <c r="WHG53" s="381"/>
      <c r="WHH53" s="381"/>
      <c r="WHI53" s="381"/>
      <c r="WHJ53" s="381"/>
      <c r="WHK53" s="381"/>
      <c r="WHL53" s="381"/>
      <c r="WHM53" s="381"/>
      <c r="WHN53" s="381"/>
      <c r="WHO53" s="381"/>
      <c r="WHP53" s="381"/>
      <c r="WHQ53" s="381"/>
      <c r="WHR53" s="381"/>
      <c r="WHS53" s="381"/>
      <c r="WHT53" s="381"/>
      <c r="WHU53" s="381"/>
      <c r="WHV53" s="381"/>
      <c r="WHW53" s="381"/>
      <c r="WHX53" s="381"/>
      <c r="WHY53" s="381"/>
      <c r="WHZ53" s="381"/>
      <c r="WIA53" s="381"/>
      <c r="WIB53" s="381"/>
      <c r="WIC53" s="381"/>
      <c r="WID53" s="381"/>
      <c r="WIE53" s="381"/>
      <c r="WIF53" s="381"/>
      <c r="WIG53" s="381"/>
      <c r="WIH53" s="381"/>
      <c r="WII53" s="381"/>
      <c r="WIJ53" s="381"/>
      <c r="WIK53" s="381"/>
      <c r="WIL53" s="381"/>
      <c r="WIM53" s="381"/>
      <c r="WIN53" s="381"/>
      <c r="WIO53" s="381"/>
      <c r="WIP53" s="381"/>
      <c r="WIQ53" s="381"/>
      <c r="WIR53" s="381"/>
      <c r="WIS53" s="381"/>
      <c r="WIT53" s="381"/>
      <c r="WIU53" s="381"/>
      <c r="WIV53" s="381"/>
      <c r="WIW53" s="381"/>
      <c r="WIX53" s="381"/>
      <c r="WIY53" s="381"/>
      <c r="WIZ53" s="381"/>
      <c r="WJA53" s="381"/>
      <c r="WJB53" s="381"/>
      <c r="WJC53" s="381"/>
      <c r="WJD53" s="381"/>
      <c r="WJE53" s="381"/>
      <c r="WJF53" s="381"/>
      <c r="WJG53" s="381"/>
      <c r="WJH53" s="381"/>
      <c r="WJI53" s="381"/>
      <c r="WJJ53" s="381"/>
      <c r="WJK53" s="381"/>
      <c r="WJL53" s="381"/>
      <c r="WJM53" s="381"/>
      <c r="WJN53" s="381"/>
      <c r="WJO53" s="381"/>
      <c r="WJP53" s="381"/>
      <c r="WJQ53" s="381"/>
      <c r="WJR53" s="381"/>
      <c r="WJS53" s="381"/>
      <c r="WJT53" s="381"/>
      <c r="WJU53" s="381"/>
      <c r="WJV53" s="381"/>
      <c r="WJW53" s="381"/>
      <c r="WJX53" s="381"/>
      <c r="WJY53" s="381"/>
      <c r="WJZ53" s="381"/>
      <c r="WKA53" s="381"/>
      <c r="WKB53" s="381"/>
      <c r="WKC53" s="381"/>
      <c r="WKD53" s="381"/>
      <c r="WKE53" s="381"/>
      <c r="WKF53" s="381"/>
      <c r="WKG53" s="381"/>
      <c r="WKH53" s="381"/>
      <c r="WKI53" s="381"/>
      <c r="WKJ53" s="381"/>
      <c r="WKK53" s="381"/>
      <c r="WKL53" s="381"/>
      <c r="WKM53" s="381"/>
      <c r="WKN53" s="381"/>
      <c r="WKO53" s="381"/>
      <c r="WKP53" s="381"/>
      <c r="WKQ53" s="381"/>
      <c r="WKR53" s="381"/>
      <c r="WKS53" s="381"/>
      <c r="WKT53" s="381"/>
      <c r="WKU53" s="381"/>
      <c r="WKV53" s="381"/>
      <c r="WKW53" s="381"/>
      <c r="WKX53" s="381"/>
      <c r="WKY53" s="381"/>
      <c r="WKZ53" s="381"/>
      <c r="WLA53" s="381"/>
      <c r="WLB53" s="381"/>
      <c r="WLC53" s="381"/>
      <c r="WLD53" s="381"/>
      <c r="WLE53" s="381"/>
      <c r="WLF53" s="381"/>
      <c r="WLG53" s="381"/>
      <c r="WLH53" s="381"/>
      <c r="WLI53" s="381"/>
      <c r="WLJ53" s="381"/>
      <c r="WLK53" s="381"/>
      <c r="WLL53" s="381"/>
      <c r="WLM53" s="381"/>
      <c r="WLN53" s="381"/>
      <c r="WLO53" s="381"/>
      <c r="WLP53" s="381"/>
      <c r="WLQ53" s="381"/>
      <c r="WLR53" s="381"/>
      <c r="WLS53" s="381"/>
      <c r="WLT53" s="381"/>
      <c r="WLU53" s="381"/>
      <c r="WLV53" s="381"/>
      <c r="WLW53" s="381"/>
      <c r="WLX53" s="381"/>
      <c r="WLY53" s="381"/>
      <c r="WLZ53" s="381"/>
      <c r="WMA53" s="381"/>
      <c r="WMB53" s="381"/>
      <c r="WMC53" s="381"/>
      <c r="WMD53" s="381"/>
      <c r="WME53" s="381"/>
      <c r="WMF53" s="381"/>
      <c r="WMG53" s="381"/>
      <c r="WMH53" s="381"/>
      <c r="WMI53" s="381"/>
      <c r="WMJ53" s="381"/>
      <c r="WMK53" s="381"/>
      <c r="WML53" s="381"/>
      <c r="WMM53" s="381"/>
      <c r="WMN53" s="381"/>
      <c r="WMO53" s="381"/>
      <c r="WMP53" s="381"/>
      <c r="WMQ53" s="381"/>
      <c r="WMR53" s="381"/>
      <c r="WMS53" s="381"/>
      <c r="WMT53" s="381"/>
      <c r="WMU53" s="381"/>
      <c r="WMV53" s="381"/>
      <c r="WMW53" s="381"/>
      <c r="WMX53" s="381"/>
      <c r="WMY53" s="381"/>
      <c r="WMZ53" s="381"/>
      <c r="WNA53" s="381"/>
      <c r="WNB53" s="381"/>
      <c r="WNC53" s="381"/>
      <c r="WND53" s="381"/>
      <c r="WNE53" s="381"/>
      <c r="WNF53" s="381"/>
      <c r="WNG53" s="381"/>
      <c r="WNH53" s="381"/>
      <c r="WNI53" s="381"/>
      <c r="WNJ53" s="381"/>
      <c r="WNK53" s="381"/>
      <c r="WNL53" s="381"/>
      <c r="WNM53" s="381"/>
      <c r="WNN53" s="381"/>
      <c r="WNO53" s="381"/>
      <c r="WNP53" s="381"/>
      <c r="WNQ53" s="381"/>
      <c r="WNR53" s="381"/>
      <c r="WNS53" s="381"/>
      <c r="WNT53" s="381"/>
      <c r="WNU53" s="381"/>
      <c r="WNV53" s="381"/>
      <c r="WNW53" s="381"/>
      <c r="WNX53" s="381"/>
      <c r="WNY53" s="381"/>
      <c r="WNZ53" s="381"/>
      <c r="WOA53" s="381"/>
      <c r="WOB53" s="381"/>
      <c r="WOC53" s="381"/>
      <c r="WOD53" s="381"/>
      <c r="WOE53" s="381"/>
      <c r="WOF53" s="381"/>
      <c r="WOG53" s="381"/>
      <c r="WOH53" s="381"/>
      <c r="WOI53" s="381"/>
      <c r="WOJ53" s="381"/>
      <c r="WOK53" s="381"/>
      <c r="WOL53" s="381"/>
      <c r="WOM53" s="381"/>
      <c r="WON53" s="381"/>
      <c r="WOO53" s="381"/>
      <c r="WOP53" s="381"/>
      <c r="WOQ53" s="381"/>
      <c r="WOR53" s="381"/>
      <c r="WOS53" s="381"/>
      <c r="WOT53" s="381"/>
      <c r="WOU53" s="381"/>
      <c r="WOV53" s="381"/>
      <c r="WOW53" s="381"/>
      <c r="WOX53" s="381"/>
      <c r="WOY53" s="381"/>
      <c r="WOZ53" s="381"/>
      <c r="WPA53" s="381"/>
      <c r="WPB53" s="381"/>
      <c r="WPC53" s="381"/>
      <c r="WPD53" s="381"/>
      <c r="WPE53" s="381"/>
      <c r="WPF53" s="381"/>
      <c r="WPG53" s="381"/>
      <c r="WPH53" s="381"/>
      <c r="WPI53" s="381"/>
      <c r="WPJ53" s="381"/>
      <c r="WPK53" s="381"/>
      <c r="WPL53" s="381"/>
      <c r="WPM53" s="381"/>
      <c r="WPN53" s="381"/>
      <c r="WPO53" s="381"/>
      <c r="WPP53" s="381"/>
      <c r="WPQ53" s="381"/>
      <c r="WPR53" s="381"/>
      <c r="WPS53" s="381"/>
      <c r="WPT53" s="381"/>
      <c r="WPU53" s="381"/>
      <c r="WPV53" s="381"/>
      <c r="WPW53" s="381"/>
      <c r="WPX53" s="381"/>
      <c r="WPY53" s="381"/>
      <c r="WPZ53" s="381"/>
      <c r="WQA53" s="381"/>
      <c r="WQB53" s="381"/>
      <c r="WQC53" s="381"/>
      <c r="WQD53" s="381"/>
      <c r="WQE53" s="381"/>
      <c r="WQF53" s="381"/>
      <c r="WQG53" s="381"/>
      <c r="WQH53" s="381"/>
      <c r="WQI53" s="381"/>
      <c r="WQJ53" s="381"/>
      <c r="WQK53" s="381"/>
      <c r="WQL53" s="381"/>
      <c r="WQM53" s="381"/>
      <c r="WQN53" s="381"/>
      <c r="WQO53" s="381"/>
      <c r="WQP53" s="381"/>
      <c r="WQQ53" s="381"/>
      <c r="WQR53" s="381"/>
      <c r="WQS53" s="381"/>
      <c r="WQT53" s="381"/>
      <c r="WQU53" s="381"/>
      <c r="WQV53" s="381"/>
      <c r="WQW53" s="381"/>
      <c r="WQX53" s="381"/>
      <c r="WQY53" s="381"/>
      <c r="WQZ53" s="381"/>
      <c r="WRA53" s="381"/>
      <c r="WRB53" s="381"/>
      <c r="WRC53" s="381"/>
      <c r="WRD53" s="381"/>
      <c r="WRE53" s="381"/>
      <c r="WRF53" s="381"/>
      <c r="WRG53" s="381"/>
      <c r="WRH53" s="381"/>
      <c r="WRI53" s="381"/>
      <c r="WRJ53" s="381"/>
      <c r="WRK53" s="381"/>
      <c r="WRL53" s="381"/>
      <c r="WRM53" s="381"/>
      <c r="WRN53" s="381"/>
      <c r="WRO53" s="381"/>
      <c r="WRP53" s="381"/>
      <c r="WRQ53" s="381"/>
      <c r="WRR53" s="381"/>
      <c r="WRS53" s="381"/>
      <c r="WRT53" s="381"/>
      <c r="WRU53" s="381"/>
      <c r="WRV53" s="381"/>
      <c r="WRW53" s="381"/>
      <c r="WRX53" s="381"/>
      <c r="WRY53" s="381"/>
      <c r="WRZ53" s="381"/>
      <c r="WSA53" s="381"/>
      <c r="WSB53" s="381"/>
      <c r="WSC53" s="381"/>
      <c r="WSD53" s="381"/>
      <c r="WSE53" s="381"/>
      <c r="WSF53" s="381"/>
      <c r="WSG53" s="381"/>
      <c r="WSH53" s="381"/>
      <c r="WSI53" s="381"/>
      <c r="WSJ53" s="381"/>
      <c r="WSK53" s="381"/>
      <c r="WSL53" s="381"/>
      <c r="WSM53" s="381"/>
      <c r="WSN53" s="381"/>
      <c r="WSO53" s="381"/>
      <c r="WSP53" s="381"/>
      <c r="WSQ53" s="381"/>
      <c r="WSR53" s="381"/>
      <c r="WSS53" s="381"/>
      <c r="WST53" s="381"/>
      <c r="WSU53" s="381"/>
      <c r="WSV53" s="381"/>
      <c r="WSW53" s="381"/>
      <c r="WSX53" s="381"/>
      <c r="WSY53" s="381"/>
      <c r="WSZ53" s="381"/>
      <c r="WTA53" s="381"/>
      <c r="WTB53" s="381"/>
      <c r="WTC53" s="381"/>
      <c r="WTD53" s="381"/>
      <c r="WTE53" s="381"/>
      <c r="WTF53" s="381"/>
      <c r="WTG53" s="381"/>
      <c r="WTH53" s="381"/>
      <c r="WTI53" s="381"/>
      <c r="WTJ53" s="381"/>
      <c r="WTK53" s="381"/>
      <c r="WTL53" s="381"/>
      <c r="WTM53" s="381"/>
      <c r="WTN53" s="381"/>
      <c r="WTO53" s="381"/>
      <c r="WTP53" s="381"/>
      <c r="WTQ53" s="381"/>
      <c r="WTR53" s="381"/>
      <c r="WTS53" s="381"/>
      <c r="WTT53" s="381"/>
      <c r="WTU53" s="381"/>
      <c r="WTV53" s="381"/>
      <c r="WTW53" s="381"/>
      <c r="WTX53" s="381"/>
      <c r="WTY53" s="381"/>
      <c r="WTZ53" s="381"/>
      <c r="WUA53" s="381"/>
      <c r="WUB53" s="381"/>
      <c r="WUC53" s="381"/>
      <c r="WUD53" s="381"/>
      <c r="WUE53" s="381"/>
      <c r="WUF53" s="381"/>
      <c r="WUG53" s="381"/>
      <c r="WUH53" s="381"/>
      <c r="WUI53" s="381"/>
      <c r="WUJ53" s="381"/>
      <c r="WUK53" s="381"/>
      <c r="WUL53" s="381"/>
      <c r="WUM53" s="381"/>
      <c r="WUN53" s="381"/>
      <c r="WUO53" s="381"/>
      <c r="WUP53" s="381"/>
      <c r="WUQ53" s="381"/>
      <c r="WUR53" s="381"/>
      <c r="WUS53" s="381"/>
      <c r="WUT53" s="381"/>
      <c r="WUU53" s="381"/>
      <c r="WUV53" s="381"/>
      <c r="WUW53" s="381"/>
      <c r="WUX53" s="381"/>
      <c r="WUY53" s="381"/>
      <c r="WUZ53" s="381"/>
      <c r="WVA53" s="381"/>
      <c r="WVB53" s="381"/>
      <c r="WVC53" s="381"/>
      <c r="WVD53" s="381"/>
      <c r="WVE53" s="381"/>
      <c r="WVF53" s="381"/>
      <c r="WVG53" s="381"/>
      <c r="WVH53" s="381"/>
      <c r="WVI53" s="381"/>
      <c r="WVJ53" s="381"/>
      <c r="WVK53" s="381"/>
      <c r="WVL53" s="381"/>
      <c r="WVM53" s="381"/>
      <c r="WVN53" s="381"/>
      <c r="WVO53" s="381"/>
      <c r="WVP53" s="381"/>
      <c r="WVQ53" s="381"/>
      <c r="WVR53" s="381"/>
      <c r="WVS53" s="381"/>
      <c r="WVT53" s="381"/>
      <c r="WVU53" s="381"/>
      <c r="WVV53" s="381"/>
      <c r="WVW53" s="381"/>
      <c r="WVX53" s="381"/>
      <c r="WVY53" s="381"/>
      <c r="WVZ53" s="381"/>
      <c r="WWA53" s="381"/>
      <c r="WWB53" s="381"/>
      <c r="WWC53" s="381"/>
      <c r="WWD53" s="381"/>
      <c r="WWE53" s="381"/>
      <c r="WWF53" s="381"/>
      <c r="WWG53" s="381"/>
      <c r="WWH53" s="381"/>
      <c r="WWI53" s="381"/>
      <c r="WWJ53" s="381"/>
      <c r="WWK53" s="381"/>
      <c r="WWL53" s="381"/>
      <c r="WWM53" s="381"/>
      <c r="WWN53" s="381"/>
      <c r="WWO53" s="381"/>
      <c r="WWP53" s="381"/>
      <c r="WWQ53" s="381"/>
      <c r="WWR53" s="381"/>
      <c r="WWS53" s="381"/>
      <c r="WWT53" s="381"/>
      <c r="WWU53" s="381"/>
      <c r="WWV53" s="381"/>
      <c r="WWW53" s="381"/>
      <c r="WWX53" s="381"/>
      <c r="WWY53" s="381"/>
      <c r="WWZ53" s="381"/>
      <c r="WXA53" s="381"/>
      <c r="WXB53" s="381"/>
      <c r="WXC53" s="381"/>
      <c r="WXD53" s="381"/>
      <c r="WXE53" s="381"/>
      <c r="WXF53" s="381"/>
      <c r="WXG53" s="381"/>
      <c r="WXH53" s="381"/>
      <c r="WXI53" s="381"/>
      <c r="WXJ53" s="381"/>
      <c r="WXK53" s="381"/>
      <c r="WXL53" s="381"/>
      <c r="WXM53" s="381"/>
      <c r="WXN53" s="381"/>
      <c r="WXO53" s="381"/>
      <c r="WXP53" s="381"/>
      <c r="WXQ53" s="381"/>
      <c r="WXR53" s="381"/>
      <c r="WXS53" s="381"/>
      <c r="WXT53" s="381"/>
      <c r="WXU53" s="381"/>
      <c r="WXV53" s="381"/>
      <c r="WXW53" s="381"/>
      <c r="WXX53" s="381"/>
      <c r="WXY53" s="381"/>
      <c r="WXZ53" s="381"/>
      <c r="WYA53" s="381"/>
      <c r="WYB53" s="381"/>
      <c r="WYC53" s="381"/>
      <c r="WYD53" s="381"/>
      <c r="WYE53" s="381"/>
      <c r="WYF53" s="381"/>
      <c r="WYG53" s="381"/>
      <c r="WYH53" s="381"/>
      <c r="WYI53" s="381"/>
      <c r="WYJ53" s="381"/>
      <c r="WYK53" s="381"/>
      <c r="WYL53" s="381"/>
      <c r="WYM53" s="381"/>
      <c r="WYN53" s="381"/>
      <c r="WYO53" s="381"/>
      <c r="WYP53" s="381"/>
      <c r="WYQ53" s="381"/>
      <c r="WYR53" s="381"/>
      <c r="WYS53" s="381"/>
      <c r="WYT53" s="381"/>
      <c r="WYU53" s="381"/>
      <c r="WYV53" s="381"/>
      <c r="WYW53" s="381"/>
      <c r="WYX53" s="381"/>
      <c r="WYY53" s="381"/>
      <c r="WYZ53" s="381"/>
      <c r="WZA53" s="381"/>
      <c r="WZB53" s="381"/>
      <c r="WZC53" s="381"/>
      <c r="WZD53" s="381"/>
      <c r="WZE53" s="381"/>
      <c r="WZF53" s="381"/>
      <c r="WZG53" s="381"/>
      <c r="WZH53" s="381"/>
      <c r="WZI53" s="381"/>
      <c r="WZJ53" s="381"/>
      <c r="WZK53" s="381"/>
      <c r="WZL53" s="381"/>
      <c r="WZM53" s="381"/>
      <c r="WZN53" s="381"/>
      <c r="WZO53" s="381"/>
      <c r="WZP53" s="381"/>
      <c r="WZQ53" s="381"/>
      <c r="WZR53" s="381"/>
      <c r="WZS53" s="381"/>
      <c r="WZT53" s="381"/>
      <c r="WZU53" s="381"/>
      <c r="WZV53" s="381"/>
      <c r="WZW53" s="381"/>
      <c r="WZX53" s="381"/>
      <c r="WZY53" s="381"/>
      <c r="WZZ53" s="381"/>
      <c r="XAA53" s="381"/>
      <c r="XAB53" s="381"/>
      <c r="XAC53" s="381"/>
      <c r="XAD53" s="381"/>
      <c r="XAE53" s="381"/>
      <c r="XAF53" s="381"/>
      <c r="XAG53" s="381"/>
      <c r="XAH53" s="381"/>
      <c r="XAI53" s="381"/>
      <c r="XAJ53" s="381"/>
      <c r="XAK53" s="381"/>
      <c r="XAL53" s="381"/>
      <c r="XAM53" s="381"/>
      <c r="XAN53" s="381"/>
      <c r="XAO53" s="381"/>
      <c r="XAP53" s="381"/>
      <c r="XAQ53" s="381"/>
      <c r="XAR53" s="381"/>
      <c r="XAS53" s="381"/>
      <c r="XAT53" s="381"/>
      <c r="XAU53" s="381"/>
      <c r="XAV53" s="381"/>
      <c r="XAW53" s="381"/>
      <c r="XAX53" s="381"/>
      <c r="XAY53" s="381"/>
      <c r="XAZ53" s="381"/>
      <c r="XBA53" s="381"/>
      <c r="XBB53" s="381"/>
      <c r="XBC53" s="381"/>
      <c r="XBD53" s="381"/>
      <c r="XBE53" s="381"/>
      <c r="XBF53" s="381"/>
      <c r="XBG53" s="381"/>
      <c r="XBH53" s="381"/>
      <c r="XBI53" s="381"/>
      <c r="XBJ53" s="381"/>
      <c r="XBK53" s="381"/>
      <c r="XBL53" s="381"/>
      <c r="XBM53" s="381"/>
      <c r="XBN53" s="381"/>
      <c r="XBO53" s="381"/>
      <c r="XBP53" s="381"/>
      <c r="XBQ53" s="381"/>
      <c r="XBR53" s="381"/>
      <c r="XBS53" s="381"/>
      <c r="XBT53" s="381"/>
      <c r="XBU53" s="381"/>
      <c r="XBV53" s="381"/>
      <c r="XBW53" s="381"/>
      <c r="XBX53" s="381"/>
      <c r="XBY53" s="381"/>
      <c r="XBZ53" s="381"/>
      <c r="XCA53" s="381"/>
      <c r="XCB53" s="381"/>
      <c r="XCC53" s="381"/>
      <c r="XCD53" s="381"/>
      <c r="XCE53" s="381"/>
      <c r="XCF53" s="381"/>
      <c r="XCG53" s="381"/>
      <c r="XCH53" s="381"/>
      <c r="XCI53" s="381"/>
      <c r="XCJ53" s="381"/>
      <c r="XCK53" s="381"/>
      <c r="XCL53" s="381"/>
      <c r="XCM53" s="381"/>
      <c r="XCN53" s="381"/>
      <c r="XCO53" s="381"/>
      <c r="XCP53" s="381"/>
      <c r="XCQ53" s="381"/>
      <c r="XCR53" s="381"/>
      <c r="XCS53" s="381"/>
      <c r="XCT53" s="381"/>
      <c r="XCU53" s="381"/>
      <c r="XCV53" s="381"/>
      <c r="XCW53" s="381"/>
      <c r="XCX53" s="381"/>
      <c r="XCY53" s="381"/>
      <c r="XCZ53" s="381"/>
      <c r="XDA53" s="381"/>
      <c r="XDB53" s="381"/>
      <c r="XDC53" s="381"/>
      <c r="XDD53" s="381"/>
      <c r="XDE53" s="381"/>
      <c r="XDF53" s="381"/>
      <c r="XDG53" s="381"/>
      <c r="XDH53" s="381"/>
      <c r="XDI53" s="381"/>
      <c r="XDJ53" s="381"/>
      <c r="XDK53" s="381"/>
      <c r="XDL53" s="381"/>
      <c r="XDM53" s="381"/>
      <c r="XDN53" s="381"/>
      <c r="XDO53" s="381"/>
      <c r="XDP53" s="381"/>
      <c r="XDQ53" s="381"/>
      <c r="XDR53" s="381"/>
      <c r="XDS53" s="381"/>
      <c r="XDT53" s="381"/>
      <c r="XDU53" s="381"/>
      <c r="XDV53" s="381"/>
      <c r="XDW53" s="381"/>
      <c r="XDX53" s="381"/>
      <c r="XDY53" s="381"/>
      <c r="XDZ53" s="381"/>
      <c r="XEA53" s="381"/>
      <c r="XEB53" s="381"/>
      <c r="XEC53" s="381"/>
      <c r="XED53" s="381"/>
      <c r="XEE53" s="381"/>
      <c r="XEF53" s="381"/>
      <c r="XEG53" s="381"/>
      <c r="XEH53" s="381"/>
      <c r="XEI53" s="381"/>
      <c r="XEJ53" s="381"/>
      <c r="XEK53" s="381"/>
      <c r="XEL53" s="381"/>
      <c r="XEM53" s="381"/>
      <c r="XEN53" s="381"/>
      <c r="XEO53" s="381"/>
      <c r="XEP53" s="381"/>
      <c r="XEQ53" s="381"/>
      <c r="XER53" s="381"/>
      <c r="XES53" s="381"/>
      <c r="XET53" s="381"/>
      <c r="XEU53" s="381"/>
      <c r="XEV53" s="381"/>
      <c r="XEW53" s="381"/>
      <c r="XEX53" s="381"/>
      <c r="XEY53" s="381"/>
      <c r="XEZ53" s="381"/>
      <c r="XFA53" s="381"/>
      <c r="XFB53" s="381"/>
      <c r="XFC53" s="381"/>
    </row>
    <row r="54" spans="1:16383" s="399" customFormat="1" ht="17.25" hidden="1" customHeight="1" thickBot="1">
      <c r="A54" s="381"/>
      <c r="C54" s="961" t="s">
        <v>109</v>
      </c>
      <c r="D54" s="1335" t="s">
        <v>109</v>
      </c>
      <c r="E54" s="1335"/>
      <c r="F54" s="1335"/>
      <c r="G54" s="1335"/>
      <c r="H54" s="1335"/>
      <c r="I54" s="1335"/>
      <c r="J54" s="1336"/>
      <c r="L54" s="382"/>
      <c r="M54" s="421"/>
      <c r="N54" s="422"/>
      <c r="O54" s="423"/>
      <c r="P54" s="423"/>
      <c r="Q54" s="423"/>
      <c r="R54" s="423"/>
      <c r="S54" s="423"/>
      <c r="T54" s="424"/>
      <c r="V54" s="381"/>
    </row>
    <row r="55" spans="1:16383" s="399" customFormat="1" ht="15.75" hidden="1" customHeight="1">
      <c r="A55" s="381"/>
      <c r="C55" s="962"/>
      <c r="D55" s="1339" t="s">
        <v>72</v>
      </c>
      <c r="E55" s="1340"/>
      <c r="F55" s="1340"/>
      <c r="G55" s="1340"/>
      <c r="H55" s="1340"/>
      <c r="I55" s="1340"/>
      <c r="J55" s="1341"/>
      <c r="L55" s="382"/>
      <c r="M55" s="593"/>
      <c r="N55" s="593"/>
      <c r="O55" s="593"/>
      <c r="P55" s="593"/>
      <c r="Q55" s="593"/>
      <c r="R55" s="593"/>
      <c r="S55" s="593"/>
      <c r="T55" s="560">
        <f>SUM(T4:T13)</f>
        <v>13</v>
      </c>
      <c r="U55" s="593"/>
      <c r="V55" s="381"/>
    </row>
    <row r="56" spans="1:16383" s="426" customFormat="1" ht="15.75" hidden="1" customHeight="1">
      <c r="A56" s="381"/>
      <c r="B56" s="399"/>
      <c r="C56" s="962"/>
      <c r="D56" s="434" t="s">
        <v>201</v>
      </c>
      <c r="E56" s="1333" t="e">
        <f>SUM(F5:F13)</f>
        <v>#N/A</v>
      </c>
      <c r="F56" s="1333"/>
      <c r="G56" s="1333" t="e">
        <f t="shared" ref="G56" si="25">SUM(H5:H13)</f>
        <v>#N/A</v>
      </c>
      <c r="H56" s="1333"/>
      <c r="I56" s="1333" t="e">
        <f t="shared" ref="I56" si="26">SUM(J5:J13)</f>
        <v>#N/A</v>
      </c>
      <c r="J56" s="1334"/>
      <c r="K56" s="399"/>
      <c r="L56" s="382"/>
      <c r="M56" s="421"/>
      <c r="N56" s="365"/>
      <c r="O56" s="423"/>
      <c r="P56" s="423"/>
      <c r="Q56" s="423"/>
      <c r="R56" s="423"/>
      <c r="S56" s="423"/>
      <c r="T56" s="425"/>
      <c r="U56" s="421"/>
      <c r="V56" s="38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421"/>
      <c r="AT56" s="421"/>
      <c r="AU56" s="421"/>
      <c r="AV56" s="421"/>
      <c r="AW56" s="421"/>
      <c r="AX56" s="421"/>
      <c r="AY56" s="421"/>
      <c r="AZ56" s="421"/>
      <c r="BA56" s="421"/>
      <c r="BB56" s="421"/>
      <c r="BC56" s="421"/>
      <c r="BD56" s="421"/>
      <c r="BE56" s="421"/>
      <c r="BF56" s="421"/>
      <c r="BG56" s="421"/>
      <c r="BH56" s="421"/>
      <c r="BI56" s="421"/>
      <c r="BJ56" s="421"/>
      <c r="BK56" s="421"/>
      <c r="BL56" s="421"/>
      <c r="BM56" s="421"/>
      <c r="BN56" s="421"/>
      <c r="BO56" s="421"/>
      <c r="BP56" s="421"/>
      <c r="BQ56" s="421"/>
      <c r="BR56" s="421"/>
      <c r="BS56" s="421"/>
      <c r="BT56" s="421"/>
      <c r="BU56" s="421"/>
      <c r="BV56" s="421"/>
      <c r="BW56" s="421"/>
      <c r="BX56" s="421"/>
      <c r="BY56" s="421"/>
      <c r="BZ56" s="421"/>
      <c r="CA56" s="421"/>
      <c r="CB56" s="421"/>
      <c r="CC56" s="421"/>
      <c r="CD56" s="421"/>
      <c r="CE56" s="421"/>
      <c r="CF56" s="421"/>
      <c r="CG56" s="421"/>
      <c r="CH56" s="421"/>
    </row>
    <row r="57" spans="1:16383" s="399" customFormat="1" ht="15.75" hidden="1" customHeight="1">
      <c r="A57" s="381"/>
      <c r="C57" s="962"/>
      <c r="D57" s="434" t="s">
        <v>113</v>
      </c>
      <c r="E57" s="1327">
        <f>$T$55</f>
        <v>13</v>
      </c>
      <c r="F57" s="1327"/>
      <c r="G57" s="1327">
        <f t="shared" ref="G57" si="27">$T$55</f>
        <v>13</v>
      </c>
      <c r="H57" s="1327"/>
      <c r="I57" s="1327">
        <f t="shared" ref="I57" si="28">$T$55</f>
        <v>13</v>
      </c>
      <c r="J57" s="1328"/>
      <c r="L57" s="382"/>
      <c r="M57" s="421"/>
      <c r="N57" s="422"/>
      <c r="O57" s="423"/>
      <c r="P57" s="423"/>
      <c r="Q57" s="423"/>
      <c r="R57" s="423"/>
      <c r="S57" s="423"/>
      <c r="T57" s="424"/>
      <c r="V57" s="381"/>
    </row>
    <row r="58" spans="1:16383" s="399" customFormat="1" ht="15.75" hidden="1" customHeight="1">
      <c r="A58" s="381"/>
      <c r="C58" s="962"/>
      <c r="D58" s="434" t="s">
        <v>202</v>
      </c>
      <c r="E58" s="1329" t="e">
        <f>E56/E57</f>
        <v>#N/A</v>
      </c>
      <c r="F58" s="1329"/>
      <c r="G58" s="1329" t="e">
        <f t="shared" ref="G58" si="29">G56/G57</f>
        <v>#N/A</v>
      </c>
      <c r="H58" s="1329"/>
      <c r="I58" s="1329" t="e">
        <f t="shared" ref="I58" si="30">I56/I57</f>
        <v>#N/A</v>
      </c>
      <c r="J58" s="1330"/>
      <c r="L58" s="382"/>
      <c r="M58" s="421"/>
      <c r="N58" s="422"/>
      <c r="O58" s="423"/>
      <c r="P58" s="423"/>
      <c r="Q58" s="423"/>
      <c r="R58" s="423"/>
      <c r="S58" s="423"/>
      <c r="T58" s="424"/>
      <c r="V58" s="381"/>
    </row>
    <row r="59" spans="1:16383" s="399" customFormat="1" ht="15.75" hidden="1" customHeight="1" thickBot="1">
      <c r="A59" s="381"/>
      <c r="C59" s="962"/>
      <c r="D59" s="437" t="s">
        <v>110</v>
      </c>
      <c r="E59" s="1325" t="e">
        <f>IF(ISNUMBER(I56), (SUM(E56:J56)/SUM(E56:J57)), IF(ISNUMBER(G56), (SUM(E56:H56)/SUM(E57:H57)), E58))</f>
        <v>#N/A</v>
      </c>
      <c r="F59" s="1325"/>
      <c r="G59" s="1325"/>
      <c r="H59" s="1325"/>
      <c r="I59" s="1325"/>
      <c r="J59" s="1326"/>
      <c r="L59" s="382"/>
      <c r="M59" s="421"/>
      <c r="N59" s="422"/>
      <c r="O59" s="423"/>
      <c r="P59" s="423"/>
      <c r="Q59" s="423"/>
      <c r="R59" s="423"/>
      <c r="S59" s="423"/>
      <c r="T59" s="424"/>
      <c r="V59" s="381"/>
    </row>
    <row r="60" spans="1:16383" s="399" customFormat="1" ht="15.75" hidden="1" customHeight="1">
      <c r="A60" s="381"/>
      <c r="C60" s="962"/>
      <c r="D60" s="1337" t="s">
        <v>73</v>
      </c>
      <c r="E60" s="1338"/>
      <c r="F60" s="1338"/>
      <c r="G60" s="1338"/>
      <c r="H60" s="1338"/>
      <c r="I60" s="1338"/>
      <c r="J60" s="545"/>
      <c r="L60" s="382"/>
      <c r="M60" s="594"/>
      <c r="N60" s="594"/>
      <c r="O60" s="594"/>
      <c r="P60" s="594"/>
      <c r="Q60" s="594"/>
      <c r="R60" s="594"/>
      <c r="S60" s="594"/>
      <c r="T60" s="595">
        <f>SUM(T14:T19)</f>
        <v>5</v>
      </c>
      <c r="U60" s="594"/>
      <c r="V60" s="381"/>
    </row>
    <row r="61" spans="1:16383" s="426" customFormat="1" ht="15.75" hidden="1" customHeight="1">
      <c r="A61" s="381"/>
      <c r="B61" s="399"/>
      <c r="C61" s="962"/>
      <c r="D61" s="434" t="s">
        <v>201</v>
      </c>
      <c r="E61" s="1333" t="e">
        <f>SUM(F15:F19)</f>
        <v>#N/A</v>
      </c>
      <c r="F61" s="1333"/>
      <c r="G61" s="1333" t="e">
        <f t="shared" ref="G61" si="31">SUM(H15:H19)</f>
        <v>#N/A</v>
      </c>
      <c r="H61" s="1333"/>
      <c r="I61" s="1333" t="e">
        <f t="shared" ref="I61" si="32">SUM(J15:J19)</f>
        <v>#N/A</v>
      </c>
      <c r="J61" s="1333"/>
      <c r="K61" s="399"/>
      <c r="L61" s="382"/>
      <c r="M61" s="421"/>
      <c r="N61" s="365"/>
      <c r="O61" s="423"/>
      <c r="P61" s="423"/>
      <c r="Q61" s="423"/>
      <c r="R61" s="423"/>
      <c r="S61" s="423"/>
      <c r="T61" s="425"/>
      <c r="U61" s="421"/>
      <c r="V61" s="38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421"/>
      <c r="AT61" s="421"/>
      <c r="AU61" s="421"/>
      <c r="AV61" s="421"/>
      <c r="AW61" s="421"/>
      <c r="AX61" s="421"/>
      <c r="AY61" s="421"/>
      <c r="AZ61" s="421"/>
      <c r="BA61" s="421"/>
      <c r="BB61" s="421"/>
      <c r="BC61" s="421"/>
      <c r="BD61" s="421"/>
      <c r="BE61" s="421"/>
      <c r="BF61" s="421"/>
      <c r="BG61" s="421"/>
      <c r="BH61" s="421"/>
      <c r="BI61" s="421"/>
      <c r="BJ61" s="421"/>
      <c r="BK61" s="421"/>
      <c r="BL61" s="421"/>
      <c r="BM61" s="421"/>
      <c r="BN61" s="421"/>
      <c r="BO61" s="421"/>
      <c r="BP61" s="421"/>
      <c r="BQ61" s="421"/>
      <c r="BR61" s="421"/>
      <c r="BS61" s="421"/>
      <c r="BT61" s="421"/>
      <c r="BU61" s="421"/>
      <c r="BV61" s="421"/>
      <c r="BW61" s="421"/>
      <c r="BX61" s="421"/>
      <c r="BY61" s="421"/>
      <c r="BZ61" s="421"/>
      <c r="CA61" s="421"/>
      <c r="CB61" s="421"/>
      <c r="CC61" s="421"/>
      <c r="CD61" s="421"/>
      <c r="CE61" s="421"/>
      <c r="CF61" s="421"/>
      <c r="CG61" s="421"/>
      <c r="CH61" s="421"/>
    </row>
    <row r="62" spans="1:16383" s="399" customFormat="1" ht="15.75" hidden="1" customHeight="1">
      <c r="A62" s="381"/>
      <c r="C62" s="962"/>
      <c r="D62" s="434" t="s">
        <v>113</v>
      </c>
      <c r="E62" s="1327">
        <f>$T$60</f>
        <v>5</v>
      </c>
      <c r="F62" s="1327"/>
      <c r="G62" s="1327">
        <f t="shared" ref="G62" si="33">$T$60</f>
        <v>5</v>
      </c>
      <c r="H62" s="1327"/>
      <c r="I62" s="1327">
        <f t="shared" ref="I62" si="34">$T$60</f>
        <v>5</v>
      </c>
      <c r="J62" s="1327"/>
      <c r="L62" s="382"/>
      <c r="M62" s="421"/>
      <c r="N62" s="422"/>
      <c r="O62" s="423"/>
      <c r="P62" s="423"/>
      <c r="Q62" s="423"/>
      <c r="R62" s="423"/>
      <c r="S62" s="423"/>
      <c r="T62" s="425"/>
      <c r="U62" s="421"/>
      <c r="V62" s="381"/>
    </row>
    <row r="63" spans="1:16383" s="399" customFormat="1" ht="15.75" hidden="1" customHeight="1">
      <c r="A63" s="381"/>
      <c r="C63" s="962"/>
      <c r="D63" s="434" t="s">
        <v>202</v>
      </c>
      <c r="E63" s="1329" t="e">
        <f>E61/E62</f>
        <v>#N/A</v>
      </c>
      <c r="F63" s="1329"/>
      <c r="G63" s="1329" t="e">
        <f t="shared" ref="G63" si="35">G61/G62</f>
        <v>#N/A</v>
      </c>
      <c r="H63" s="1329"/>
      <c r="I63" s="1329" t="e">
        <f t="shared" ref="I63" si="36">I61/I62</f>
        <v>#N/A</v>
      </c>
      <c r="J63" s="1330"/>
      <c r="L63" s="382"/>
      <c r="M63" s="421"/>
      <c r="N63" s="422"/>
      <c r="O63" s="423"/>
      <c r="P63" s="423"/>
      <c r="Q63" s="423"/>
      <c r="R63" s="423"/>
      <c r="S63" s="423"/>
      <c r="T63" s="425"/>
      <c r="U63" s="421"/>
      <c r="V63" s="381"/>
    </row>
    <row r="64" spans="1:16383" s="399" customFormat="1" ht="15.75" hidden="1" customHeight="1" thickBot="1">
      <c r="A64" s="381"/>
      <c r="C64" s="962"/>
      <c r="D64" s="437" t="s">
        <v>110</v>
      </c>
      <c r="E64" s="1331" t="e">
        <f>IF(ISNUMBER(I61), (SUM(E61:J61)/SUM(E61:J62)), IF(ISNUMBER(G61), (SUM(E61:H61)/SUM(E62:H62)), E63))</f>
        <v>#N/A</v>
      </c>
      <c r="F64" s="1331"/>
      <c r="G64" s="1331"/>
      <c r="H64" s="1331"/>
      <c r="I64" s="1331"/>
      <c r="J64" s="1332"/>
      <c r="L64" s="382"/>
      <c r="M64" s="421"/>
      <c r="N64" s="422"/>
      <c r="O64" s="423"/>
      <c r="P64" s="423"/>
      <c r="Q64" s="423"/>
      <c r="R64" s="423"/>
      <c r="S64" s="423"/>
      <c r="T64" s="425"/>
      <c r="U64" s="421"/>
      <c r="V64" s="381"/>
    </row>
    <row r="65" spans="1:86" s="399" customFormat="1" ht="15.75" hidden="1" customHeight="1">
      <c r="A65" s="381"/>
      <c r="C65" s="962"/>
      <c r="D65" s="1257" t="s">
        <v>3</v>
      </c>
      <c r="E65" s="1258"/>
      <c r="F65" s="1258"/>
      <c r="G65" s="1258"/>
      <c r="H65" s="1258"/>
      <c r="I65" s="1258"/>
      <c r="J65" s="1259"/>
      <c r="L65" s="382"/>
      <c r="M65" s="596"/>
      <c r="N65" s="596"/>
      <c r="O65" s="596"/>
      <c r="P65" s="596"/>
      <c r="Q65" s="596"/>
      <c r="R65" s="596"/>
      <c r="S65" s="596"/>
      <c r="T65" s="597">
        <f>SUM(T20:T27)</f>
        <v>5</v>
      </c>
      <c r="U65" s="596"/>
      <c r="V65" s="381"/>
    </row>
    <row r="66" spans="1:86" s="426" customFormat="1" ht="15.75" hidden="1" customHeight="1">
      <c r="A66" s="381"/>
      <c r="B66" s="399"/>
      <c r="C66" s="962"/>
      <c r="D66" s="434" t="s">
        <v>201</v>
      </c>
      <c r="E66" s="1333" t="e">
        <f>SUM(F21:F27)</f>
        <v>#N/A</v>
      </c>
      <c r="F66" s="1333"/>
      <c r="G66" s="1333" t="e">
        <f t="shared" ref="G66" si="37">SUM(H21:H27)</f>
        <v>#N/A</v>
      </c>
      <c r="H66" s="1333"/>
      <c r="I66" s="1333" t="e">
        <f t="shared" ref="I66" si="38">SUM(J21:J27)</f>
        <v>#N/A</v>
      </c>
      <c r="J66" s="1334"/>
      <c r="K66" s="399"/>
      <c r="L66" s="382"/>
      <c r="M66" s="421"/>
      <c r="N66" s="365"/>
      <c r="O66" s="423"/>
      <c r="P66" s="423"/>
      <c r="Q66" s="423"/>
      <c r="R66" s="423"/>
      <c r="S66" s="423"/>
      <c r="T66" s="425"/>
      <c r="U66" s="421"/>
      <c r="V66" s="381"/>
      <c r="W66" s="421"/>
      <c r="X66" s="421"/>
      <c r="Y66" s="421"/>
      <c r="Z66" s="421"/>
      <c r="AA66" s="421"/>
      <c r="AB66" s="421"/>
      <c r="AC66" s="421"/>
      <c r="AD66" s="421"/>
      <c r="AE66" s="421"/>
      <c r="AF66" s="421"/>
      <c r="AG66" s="421"/>
      <c r="AH66" s="421"/>
      <c r="AI66" s="421"/>
      <c r="AJ66" s="421"/>
      <c r="AK66" s="421"/>
      <c r="AL66" s="421"/>
      <c r="AM66" s="421"/>
      <c r="AN66" s="421"/>
      <c r="AO66" s="421"/>
      <c r="AP66" s="421"/>
      <c r="AQ66" s="421"/>
      <c r="AR66" s="421"/>
      <c r="AS66" s="421"/>
      <c r="AT66" s="421"/>
      <c r="AU66" s="421"/>
      <c r="AV66" s="421"/>
      <c r="AW66" s="421"/>
      <c r="AX66" s="421"/>
      <c r="AY66" s="421"/>
      <c r="AZ66" s="421"/>
      <c r="BA66" s="421"/>
      <c r="BB66" s="421"/>
      <c r="BC66" s="421"/>
      <c r="BD66" s="421"/>
      <c r="BE66" s="421"/>
      <c r="BF66" s="421"/>
      <c r="BG66" s="421"/>
      <c r="BH66" s="421"/>
      <c r="BI66" s="421"/>
      <c r="BJ66" s="421"/>
      <c r="BK66" s="421"/>
      <c r="BL66" s="421"/>
      <c r="BM66" s="421"/>
      <c r="BN66" s="421"/>
      <c r="BO66" s="421"/>
      <c r="BP66" s="421"/>
      <c r="BQ66" s="421"/>
      <c r="BR66" s="421"/>
      <c r="BS66" s="421"/>
      <c r="BT66" s="421"/>
      <c r="BU66" s="421"/>
      <c r="BV66" s="421"/>
      <c r="BW66" s="421"/>
      <c r="BX66" s="421"/>
      <c r="BY66" s="421"/>
      <c r="BZ66" s="421"/>
      <c r="CA66" s="421"/>
      <c r="CB66" s="421"/>
      <c r="CC66" s="421"/>
      <c r="CD66" s="421"/>
      <c r="CE66" s="421"/>
      <c r="CF66" s="421"/>
      <c r="CG66" s="421"/>
      <c r="CH66" s="421"/>
    </row>
    <row r="67" spans="1:86" s="399" customFormat="1" ht="15.75" hidden="1" customHeight="1">
      <c r="A67" s="381"/>
      <c r="C67" s="962"/>
      <c r="D67" s="434" t="s">
        <v>113</v>
      </c>
      <c r="E67" s="1327">
        <f>$T$65</f>
        <v>5</v>
      </c>
      <c r="F67" s="1327"/>
      <c r="G67" s="1327">
        <f t="shared" ref="G67" si="39">$T$65</f>
        <v>5</v>
      </c>
      <c r="H67" s="1327"/>
      <c r="I67" s="1327">
        <f t="shared" ref="I67" si="40">$T$65</f>
        <v>5</v>
      </c>
      <c r="J67" s="1328"/>
      <c r="L67" s="382"/>
      <c r="M67" s="421"/>
      <c r="N67" s="422"/>
      <c r="O67" s="423"/>
      <c r="P67" s="423"/>
      <c r="Q67" s="423"/>
      <c r="R67" s="423"/>
      <c r="S67" s="423"/>
      <c r="T67" s="424"/>
      <c r="V67" s="381"/>
    </row>
    <row r="68" spans="1:86" s="399" customFormat="1" ht="15.75" hidden="1" customHeight="1">
      <c r="A68" s="381"/>
      <c r="C68" s="962"/>
      <c r="D68" s="434" t="s">
        <v>202</v>
      </c>
      <c r="E68" s="1329" t="e">
        <f>E66/E67</f>
        <v>#N/A</v>
      </c>
      <c r="F68" s="1329"/>
      <c r="G68" s="1329" t="e">
        <f>G66/G67</f>
        <v>#N/A</v>
      </c>
      <c r="H68" s="1329"/>
      <c r="I68" s="1329" t="e">
        <f>I66/I67</f>
        <v>#N/A</v>
      </c>
      <c r="J68" s="1330"/>
      <c r="L68" s="382"/>
      <c r="M68" s="421"/>
      <c r="N68" s="422"/>
      <c r="O68" s="423"/>
      <c r="P68" s="423"/>
      <c r="Q68" s="423"/>
      <c r="R68" s="423"/>
      <c r="S68" s="423"/>
      <c r="T68" s="424"/>
      <c r="V68" s="381"/>
    </row>
    <row r="69" spans="1:86" s="399" customFormat="1" ht="15.75" hidden="1" customHeight="1" thickBot="1">
      <c r="A69" s="381"/>
      <c r="C69" s="962"/>
      <c r="D69" s="437" t="s">
        <v>110</v>
      </c>
      <c r="E69" s="1325" t="e">
        <f>IF(ISNUMBER(I66), (SUM(E66:J66)/SUM(E67:J67)), IF(ISNUMBER(G66), (SUM(E66:H66)/SUM(E67:H67)), E68))</f>
        <v>#N/A</v>
      </c>
      <c r="F69" s="1325"/>
      <c r="G69" s="1325"/>
      <c r="H69" s="1325"/>
      <c r="I69" s="1325"/>
      <c r="J69" s="1326"/>
      <c r="L69" s="382"/>
      <c r="M69" s="421"/>
      <c r="N69" s="422"/>
      <c r="O69" s="423"/>
      <c r="P69" s="423"/>
      <c r="Q69" s="423"/>
      <c r="R69" s="423"/>
      <c r="S69" s="423"/>
      <c r="T69" s="424"/>
      <c r="V69" s="381"/>
    </row>
    <row r="70" spans="1:86" s="399" customFormat="1" ht="15.75" hidden="1" customHeight="1">
      <c r="A70" s="381"/>
      <c r="C70" s="962"/>
      <c r="D70" s="1337" t="s">
        <v>74</v>
      </c>
      <c r="E70" s="1338"/>
      <c r="F70" s="1338"/>
      <c r="G70" s="1338"/>
      <c r="H70" s="1338"/>
      <c r="I70" s="1338"/>
      <c r="J70" s="1386"/>
      <c r="L70" s="382"/>
      <c r="M70" s="594"/>
      <c r="N70" s="594"/>
      <c r="O70" s="594"/>
      <c r="P70" s="594"/>
      <c r="Q70" s="594"/>
      <c r="R70" s="594"/>
      <c r="S70" s="594"/>
      <c r="T70" s="595">
        <f>SUM(T28:T32)</f>
        <v>6</v>
      </c>
      <c r="U70" s="594"/>
      <c r="V70" s="381"/>
    </row>
    <row r="71" spans="1:86" s="426" customFormat="1" ht="15.75" hidden="1" customHeight="1">
      <c r="A71" s="381"/>
      <c r="B71" s="399"/>
      <c r="C71" s="962"/>
      <c r="D71" s="434" t="s">
        <v>201</v>
      </c>
      <c r="E71" s="1333" t="e">
        <f>SUM(F29:F32)</f>
        <v>#N/A</v>
      </c>
      <c r="F71" s="1333"/>
      <c r="G71" s="1333" t="e">
        <f t="shared" ref="G71" si="41">SUM(H29:H32)</f>
        <v>#N/A</v>
      </c>
      <c r="H71" s="1333"/>
      <c r="I71" s="1333" t="e">
        <f t="shared" ref="I71" si="42">SUM(J29:J32)</f>
        <v>#N/A</v>
      </c>
      <c r="J71" s="1334"/>
      <c r="K71" s="399"/>
      <c r="L71" s="382"/>
      <c r="M71" s="421"/>
      <c r="N71" s="365"/>
      <c r="O71" s="423"/>
      <c r="P71" s="423"/>
      <c r="Q71" s="423"/>
      <c r="R71" s="423"/>
      <c r="S71" s="423"/>
      <c r="T71" s="425"/>
      <c r="U71" s="421"/>
      <c r="V71" s="381"/>
      <c r="W71" s="421"/>
      <c r="X71" s="421"/>
      <c r="Y71" s="421"/>
      <c r="Z71" s="421"/>
      <c r="AA71" s="421"/>
      <c r="AB71" s="421"/>
      <c r="AC71" s="421"/>
      <c r="AD71" s="421"/>
      <c r="AE71" s="421"/>
      <c r="AF71" s="421"/>
      <c r="AG71" s="421"/>
      <c r="AH71" s="421"/>
      <c r="AI71" s="421"/>
      <c r="AJ71" s="421"/>
      <c r="AK71" s="421"/>
      <c r="AL71" s="421"/>
      <c r="AM71" s="421"/>
      <c r="AN71" s="421"/>
      <c r="AO71" s="421"/>
      <c r="AP71" s="421"/>
      <c r="AQ71" s="421"/>
      <c r="AR71" s="421"/>
      <c r="AS71" s="421"/>
      <c r="AT71" s="421"/>
      <c r="AU71" s="421"/>
      <c r="AV71" s="421"/>
      <c r="AW71" s="421"/>
      <c r="AX71" s="421"/>
      <c r="AY71" s="421"/>
      <c r="AZ71" s="421"/>
      <c r="BA71" s="421"/>
      <c r="BB71" s="421"/>
      <c r="BC71" s="421"/>
      <c r="BD71" s="421"/>
      <c r="BE71" s="421"/>
      <c r="BF71" s="421"/>
      <c r="BG71" s="421"/>
      <c r="BH71" s="421"/>
      <c r="BI71" s="421"/>
      <c r="BJ71" s="421"/>
      <c r="BK71" s="421"/>
      <c r="BL71" s="421"/>
      <c r="BM71" s="421"/>
      <c r="BN71" s="421"/>
      <c r="BO71" s="421"/>
      <c r="BP71" s="421"/>
      <c r="BQ71" s="421"/>
      <c r="BR71" s="421"/>
      <c r="BS71" s="421"/>
      <c r="BT71" s="421"/>
      <c r="BU71" s="421"/>
      <c r="BV71" s="421"/>
      <c r="BW71" s="421"/>
      <c r="BX71" s="421"/>
      <c r="BY71" s="421"/>
      <c r="BZ71" s="421"/>
      <c r="CA71" s="421"/>
      <c r="CB71" s="421"/>
      <c r="CC71" s="421"/>
      <c r="CD71" s="421"/>
      <c r="CE71" s="421"/>
      <c r="CF71" s="421"/>
      <c r="CG71" s="421"/>
      <c r="CH71" s="421"/>
    </row>
    <row r="72" spans="1:86" s="399" customFormat="1" ht="15.75" hidden="1" customHeight="1">
      <c r="A72" s="381"/>
      <c r="C72" s="962"/>
      <c r="D72" s="434" t="s">
        <v>113</v>
      </c>
      <c r="E72" s="1327">
        <f>$T$70</f>
        <v>6</v>
      </c>
      <c r="F72" s="1327"/>
      <c r="G72" s="1327">
        <f t="shared" ref="G72" si="43">$T$70</f>
        <v>6</v>
      </c>
      <c r="H72" s="1327"/>
      <c r="I72" s="1327">
        <f t="shared" ref="I72" si="44">$T$70</f>
        <v>6</v>
      </c>
      <c r="J72" s="1328"/>
      <c r="L72" s="382"/>
      <c r="M72" s="421"/>
      <c r="N72" s="422"/>
      <c r="O72" s="423"/>
      <c r="P72" s="423"/>
      <c r="Q72" s="423"/>
      <c r="R72" s="423"/>
      <c r="S72" s="423"/>
      <c r="T72" s="424"/>
      <c r="V72" s="381"/>
    </row>
    <row r="73" spans="1:86" s="399" customFormat="1" ht="15.75" hidden="1" customHeight="1">
      <c r="A73" s="381"/>
      <c r="C73" s="962"/>
      <c r="D73" s="434" t="s">
        <v>202</v>
      </c>
      <c r="E73" s="1329" t="e">
        <f>E71/E72</f>
        <v>#N/A</v>
      </c>
      <c r="F73" s="1329"/>
      <c r="G73" s="1329" t="e">
        <f>G71/G72</f>
        <v>#N/A</v>
      </c>
      <c r="H73" s="1329"/>
      <c r="I73" s="1329" t="e">
        <f>I71/I72</f>
        <v>#N/A</v>
      </c>
      <c r="J73" s="1330"/>
      <c r="L73" s="382"/>
      <c r="M73" s="421"/>
      <c r="N73" s="422"/>
      <c r="O73" s="423"/>
      <c r="P73" s="423"/>
      <c r="Q73" s="423"/>
      <c r="R73" s="423"/>
      <c r="S73" s="423"/>
      <c r="T73" s="424"/>
      <c r="V73" s="381"/>
    </row>
    <row r="74" spans="1:86" s="399" customFormat="1" ht="15.75" hidden="1" customHeight="1" thickBot="1">
      <c r="A74" s="381"/>
      <c r="C74" s="962"/>
      <c r="D74" s="437" t="s">
        <v>110</v>
      </c>
      <c r="E74" s="1331" t="e">
        <f>IF(ISNUMBER(I71), (SUM(E71:J71)/SUM(E72:J72)), IF(ISNUMBER(G71), (SUM(E71:H71)/SUM(E72:H72)), E73))</f>
        <v>#N/A</v>
      </c>
      <c r="F74" s="1331"/>
      <c r="G74" s="1331"/>
      <c r="H74" s="1331"/>
      <c r="I74" s="1331"/>
      <c r="J74" s="1332"/>
      <c r="L74" s="382"/>
      <c r="M74" s="421"/>
      <c r="N74" s="422"/>
      <c r="O74" s="423"/>
      <c r="P74" s="423"/>
      <c r="Q74" s="423"/>
      <c r="R74" s="423"/>
      <c r="S74" s="423"/>
      <c r="T74" s="424"/>
      <c r="V74" s="381"/>
    </row>
    <row r="75" spans="1:86" s="399" customFormat="1" ht="15.75" hidden="1" customHeight="1">
      <c r="A75" s="381"/>
      <c r="C75" s="962"/>
      <c r="D75" s="1387" t="s">
        <v>75</v>
      </c>
      <c r="E75" s="1388"/>
      <c r="F75" s="1388"/>
      <c r="G75" s="1388"/>
      <c r="H75" s="1388"/>
      <c r="I75" s="1388"/>
      <c r="J75" s="1389"/>
      <c r="L75" s="382"/>
      <c r="M75" s="598"/>
      <c r="N75" s="598"/>
      <c r="O75" s="598"/>
      <c r="P75" s="598"/>
      <c r="Q75" s="598"/>
      <c r="R75" s="598"/>
      <c r="S75" s="598"/>
      <c r="T75" s="599">
        <f>SUM(T33:T36)</f>
        <v>4</v>
      </c>
      <c r="U75" s="598"/>
      <c r="V75" s="381"/>
    </row>
    <row r="76" spans="1:86" s="426" customFormat="1" ht="15.75" hidden="1" customHeight="1">
      <c r="A76" s="381"/>
      <c r="B76" s="399"/>
      <c r="C76" s="962"/>
      <c r="D76" s="434" t="s">
        <v>201</v>
      </c>
      <c r="E76" s="1333" t="e">
        <f>SUM(F34:F36)</f>
        <v>#N/A</v>
      </c>
      <c r="F76" s="1333"/>
      <c r="G76" s="1333" t="e">
        <f t="shared" ref="G76" si="45">SUM(H34:H36)</f>
        <v>#N/A</v>
      </c>
      <c r="H76" s="1333"/>
      <c r="I76" s="1333" t="e">
        <f t="shared" ref="I76" si="46">SUM(J34:J36)</f>
        <v>#N/A</v>
      </c>
      <c r="J76" s="1334"/>
      <c r="K76" s="399"/>
      <c r="L76" s="382"/>
      <c r="M76" s="421"/>
      <c r="N76" s="365"/>
      <c r="O76" s="423"/>
      <c r="P76" s="423"/>
      <c r="Q76" s="423"/>
      <c r="R76" s="423"/>
      <c r="S76" s="423"/>
      <c r="T76" s="425"/>
      <c r="U76" s="421"/>
      <c r="V76" s="381"/>
      <c r="W76" s="421"/>
      <c r="X76" s="421"/>
      <c r="Y76" s="421"/>
      <c r="Z76" s="421"/>
      <c r="AA76" s="421"/>
      <c r="AB76" s="421"/>
      <c r="AC76" s="421"/>
      <c r="AD76" s="421"/>
      <c r="AE76" s="421"/>
      <c r="AF76" s="421"/>
      <c r="AG76" s="421"/>
      <c r="AH76" s="421"/>
      <c r="AI76" s="421"/>
      <c r="AJ76" s="421"/>
      <c r="AK76" s="421"/>
      <c r="AL76" s="421"/>
      <c r="AM76" s="421"/>
      <c r="AN76" s="421"/>
      <c r="AO76" s="421"/>
      <c r="AP76" s="421"/>
      <c r="AQ76" s="421"/>
      <c r="AR76" s="421"/>
      <c r="AS76" s="421"/>
      <c r="AT76" s="421"/>
      <c r="AU76" s="421"/>
      <c r="AV76" s="421"/>
      <c r="AW76" s="421"/>
      <c r="AX76" s="421"/>
      <c r="AY76" s="421"/>
      <c r="AZ76" s="421"/>
      <c r="BA76" s="421"/>
      <c r="BB76" s="421"/>
      <c r="BC76" s="421"/>
      <c r="BD76" s="421"/>
      <c r="BE76" s="421"/>
      <c r="BF76" s="421"/>
      <c r="BG76" s="421"/>
      <c r="BH76" s="421"/>
      <c r="BI76" s="421"/>
      <c r="BJ76" s="421"/>
      <c r="BK76" s="421"/>
      <c r="BL76" s="421"/>
      <c r="BM76" s="421"/>
      <c r="BN76" s="421"/>
      <c r="BO76" s="421"/>
      <c r="BP76" s="421"/>
      <c r="BQ76" s="421"/>
      <c r="BR76" s="421"/>
      <c r="BS76" s="421"/>
      <c r="BT76" s="421"/>
      <c r="BU76" s="421"/>
      <c r="BV76" s="421"/>
      <c r="BW76" s="421"/>
      <c r="BX76" s="421"/>
      <c r="BY76" s="421"/>
      <c r="BZ76" s="421"/>
      <c r="CA76" s="421"/>
      <c r="CB76" s="421"/>
      <c r="CC76" s="421"/>
      <c r="CD76" s="421"/>
      <c r="CE76" s="421"/>
      <c r="CF76" s="421"/>
      <c r="CG76" s="421"/>
      <c r="CH76" s="421"/>
    </row>
    <row r="77" spans="1:86" s="399" customFormat="1" ht="15.75" hidden="1" customHeight="1">
      <c r="A77" s="381"/>
      <c r="C77" s="962"/>
      <c r="D77" s="434" t="s">
        <v>113</v>
      </c>
      <c r="E77" s="1327">
        <f>$T$75</f>
        <v>4</v>
      </c>
      <c r="F77" s="1327"/>
      <c r="G77" s="1327">
        <f t="shared" ref="G77" si="47">$T$75</f>
        <v>4</v>
      </c>
      <c r="H77" s="1327"/>
      <c r="I77" s="1327">
        <f t="shared" ref="I77" si="48">$T$75</f>
        <v>4</v>
      </c>
      <c r="J77" s="1328"/>
      <c r="L77" s="382"/>
      <c r="M77" s="421"/>
      <c r="N77" s="422"/>
      <c r="O77" s="423"/>
      <c r="P77" s="423"/>
      <c r="Q77" s="423"/>
      <c r="R77" s="423"/>
      <c r="S77" s="423"/>
      <c r="T77" s="424"/>
      <c r="V77" s="381"/>
    </row>
    <row r="78" spans="1:86" s="399" customFormat="1" ht="15.75" hidden="1" customHeight="1">
      <c r="A78" s="381"/>
      <c r="C78" s="962"/>
      <c r="D78" s="434" t="s">
        <v>202</v>
      </c>
      <c r="E78" s="1329" t="e">
        <f>E76/E77</f>
        <v>#N/A</v>
      </c>
      <c r="F78" s="1329"/>
      <c r="G78" s="1329" t="e">
        <f>G76/G77</f>
        <v>#N/A</v>
      </c>
      <c r="H78" s="1329"/>
      <c r="I78" s="1329" t="e">
        <f>I76/I77</f>
        <v>#N/A</v>
      </c>
      <c r="J78" s="1330"/>
      <c r="L78" s="382"/>
      <c r="M78" s="421"/>
      <c r="N78" s="422"/>
      <c r="O78" s="423"/>
      <c r="P78" s="423"/>
      <c r="Q78" s="423"/>
      <c r="R78" s="423"/>
      <c r="S78" s="423"/>
      <c r="T78" s="424"/>
      <c r="V78" s="381"/>
    </row>
    <row r="79" spans="1:86" s="399" customFormat="1" ht="15.75" hidden="1" customHeight="1" thickBot="1">
      <c r="A79" s="381"/>
      <c r="C79" s="962"/>
      <c r="D79" s="437" t="s">
        <v>110</v>
      </c>
      <c r="E79" s="1331" t="e">
        <f>IF(ISNUMBER(I76), (SUM(E76:J76)/SUM(E77:J77)), IF(ISNUMBER(G76), (SUM(E76:H76)/SUM(E77:H77)), E78))</f>
        <v>#N/A</v>
      </c>
      <c r="F79" s="1331"/>
      <c r="G79" s="1331"/>
      <c r="H79" s="1331"/>
      <c r="I79" s="1331"/>
      <c r="J79" s="1332"/>
      <c r="L79" s="382"/>
      <c r="M79" s="421"/>
      <c r="N79" s="422"/>
      <c r="O79" s="423"/>
      <c r="P79" s="423"/>
      <c r="Q79" s="423"/>
      <c r="R79" s="423"/>
      <c r="S79" s="423"/>
      <c r="T79" s="424"/>
      <c r="V79" s="381"/>
    </row>
    <row r="80" spans="1:86" s="399" customFormat="1" ht="15.75" hidden="1" customHeight="1">
      <c r="A80" s="381"/>
      <c r="C80" s="962"/>
      <c r="D80" s="1390" t="s">
        <v>76</v>
      </c>
      <c r="E80" s="1391"/>
      <c r="F80" s="1391"/>
      <c r="G80" s="1391"/>
      <c r="H80" s="1391"/>
      <c r="I80" s="1391"/>
      <c r="J80" s="1392"/>
      <c r="L80" s="382"/>
      <c r="M80" s="600"/>
      <c r="N80" s="600"/>
      <c r="O80" s="600"/>
      <c r="P80" s="600"/>
      <c r="Q80" s="600"/>
      <c r="R80" s="600"/>
      <c r="S80" s="600"/>
      <c r="T80" s="601">
        <f>SUM(T37:T42)</f>
        <v>6</v>
      </c>
      <c r="U80" s="600"/>
      <c r="V80" s="381"/>
    </row>
    <row r="81" spans="1:86" s="426" customFormat="1" ht="15.75" hidden="1" customHeight="1">
      <c r="A81" s="381"/>
      <c r="B81" s="399"/>
      <c r="C81" s="962"/>
      <c r="D81" s="434" t="s">
        <v>201</v>
      </c>
      <c r="E81" s="1333" t="e">
        <f>SUM(F38:F42)</f>
        <v>#N/A</v>
      </c>
      <c r="F81" s="1333"/>
      <c r="G81" s="1333" t="e">
        <f t="shared" ref="G81" si="49">SUM(H38:H42)</f>
        <v>#N/A</v>
      </c>
      <c r="H81" s="1333"/>
      <c r="I81" s="1333" t="e">
        <f t="shared" ref="I81" si="50">SUM(J38:J42)</f>
        <v>#N/A</v>
      </c>
      <c r="J81" s="1334"/>
      <c r="K81" s="399"/>
      <c r="L81" s="382"/>
      <c r="M81" s="421"/>
      <c r="N81" s="365"/>
      <c r="O81" s="423"/>
      <c r="P81" s="423"/>
      <c r="Q81" s="423"/>
      <c r="R81" s="423"/>
      <c r="S81" s="423"/>
      <c r="T81" s="425"/>
      <c r="U81" s="421"/>
      <c r="V81" s="381"/>
      <c r="W81" s="421"/>
      <c r="X81" s="421"/>
      <c r="Y81" s="421"/>
      <c r="Z81" s="421"/>
      <c r="AA81" s="421"/>
      <c r="AB81" s="421"/>
      <c r="AC81" s="421"/>
      <c r="AD81" s="421"/>
      <c r="AE81" s="421"/>
      <c r="AF81" s="421"/>
      <c r="AG81" s="421"/>
      <c r="AH81" s="421"/>
      <c r="AI81" s="421"/>
      <c r="AJ81" s="421"/>
      <c r="AK81" s="421"/>
      <c r="AL81" s="421"/>
      <c r="AM81" s="421"/>
      <c r="AN81" s="421"/>
      <c r="AO81" s="421"/>
      <c r="AP81" s="421"/>
      <c r="AQ81" s="421"/>
      <c r="AR81" s="421"/>
      <c r="AS81" s="421"/>
      <c r="AT81" s="421"/>
      <c r="AU81" s="421"/>
      <c r="AV81" s="421"/>
      <c r="AW81" s="421"/>
      <c r="AX81" s="421"/>
      <c r="AY81" s="421"/>
      <c r="AZ81" s="421"/>
      <c r="BA81" s="421"/>
      <c r="BB81" s="421"/>
      <c r="BC81" s="421"/>
      <c r="BD81" s="421"/>
      <c r="BE81" s="421"/>
      <c r="BF81" s="421"/>
      <c r="BG81" s="421"/>
      <c r="BH81" s="421"/>
      <c r="BI81" s="421"/>
      <c r="BJ81" s="421"/>
      <c r="BK81" s="421"/>
      <c r="BL81" s="421"/>
      <c r="BM81" s="421"/>
      <c r="BN81" s="421"/>
      <c r="BO81" s="421"/>
      <c r="BP81" s="421"/>
      <c r="BQ81" s="421"/>
      <c r="BR81" s="421"/>
      <c r="BS81" s="421"/>
      <c r="BT81" s="421"/>
      <c r="BU81" s="421"/>
      <c r="BV81" s="421"/>
      <c r="BW81" s="421"/>
      <c r="BX81" s="421"/>
      <c r="BY81" s="421"/>
      <c r="BZ81" s="421"/>
      <c r="CA81" s="421"/>
      <c r="CB81" s="421"/>
      <c r="CC81" s="421"/>
      <c r="CD81" s="421"/>
      <c r="CE81" s="421"/>
      <c r="CF81" s="421"/>
      <c r="CG81" s="421"/>
      <c r="CH81" s="421"/>
    </row>
    <row r="82" spans="1:86" s="399" customFormat="1" ht="15.75" hidden="1" customHeight="1">
      <c r="A82" s="381"/>
      <c r="C82" s="962"/>
      <c r="D82" s="434" t="s">
        <v>113</v>
      </c>
      <c r="E82" s="1327">
        <f>$T$80</f>
        <v>6</v>
      </c>
      <c r="F82" s="1327"/>
      <c r="G82" s="1327">
        <f t="shared" ref="G82" si="51">$T$80</f>
        <v>6</v>
      </c>
      <c r="H82" s="1327"/>
      <c r="I82" s="1327">
        <f t="shared" ref="I82" si="52">$T$80</f>
        <v>6</v>
      </c>
      <c r="J82" s="1328"/>
      <c r="L82" s="382"/>
      <c r="M82" s="421"/>
      <c r="N82" s="422"/>
      <c r="O82" s="423"/>
      <c r="P82" s="423"/>
      <c r="Q82" s="423"/>
      <c r="R82" s="423"/>
      <c r="S82" s="423"/>
      <c r="T82" s="424"/>
      <c r="V82" s="381"/>
    </row>
    <row r="83" spans="1:86" s="399" customFormat="1" ht="15.75" hidden="1" customHeight="1">
      <c r="A83" s="381"/>
      <c r="C83" s="962"/>
      <c r="D83" s="434" t="s">
        <v>202</v>
      </c>
      <c r="E83" s="1329" t="e">
        <f>E81/E82</f>
        <v>#N/A</v>
      </c>
      <c r="F83" s="1329"/>
      <c r="G83" s="1329" t="e">
        <f>G81/G82</f>
        <v>#N/A</v>
      </c>
      <c r="H83" s="1329"/>
      <c r="I83" s="1329" t="e">
        <f>I81/I82</f>
        <v>#N/A</v>
      </c>
      <c r="J83" s="1330"/>
      <c r="L83" s="382"/>
      <c r="M83" s="421"/>
      <c r="N83" s="422"/>
      <c r="O83" s="423"/>
      <c r="P83" s="423"/>
      <c r="Q83" s="423"/>
      <c r="R83" s="423"/>
      <c r="S83" s="423"/>
      <c r="T83" s="424"/>
      <c r="V83" s="381"/>
    </row>
    <row r="84" spans="1:86" s="399" customFormat="1" ht="15.75" hidden="1" customHeight="1" thickBot="1">
      <c r="A84" s="381"/>
      <c r="C84" s="962"/>
      <c r="D84" s="437" t="s">
        <v>110</v>
      </c>
      <c r="E84" s="1331" t="e">
        <f>IF(ISNUMBER(I81), (SUM(E81:J81)/SUM(E82:J82)), IF(ISNUMBER(G81), (SUM(E81:H81)/SUM(E82:H82)), E83))</f>
        <v>#N/A</v>
      </c>
      <c r="F84" s="1331"/>
      <c r="G84" s="1331"/>
      <c r="H84" s="1331"/>
      <c r="I84" s="1331"/>
      <c r="J84" s="1332"/>
      <c r="L84" s="382"/>
      <c r="M84" s="421"/>
      <c r="N84" s="422"/>
      <c r="O84" s="423"/>
      <c r="P84" s="423"/>
      <c r="Q84" s="423"/>
      <c r="R84" s="423"/>
      <c r="S84" s="423"/>
      <c r="T84" s="424"/>
      <c r="V84" s="381"/>
    </row>
    <row r="85" spans="1:86" s="399" customFormat="1" ht="15.75" hidden="1" customHeight="1">
      <c r="A85" s="381"/>
      <c r="C85" s="962"/>
      <c r="D85" s="1393" t="s">
        <v>60</v>
      </c>
      <c r="E85" s="1394"/>
      <c r="F85" s="1394"/>
      <c r="G85" s="1394"/>
      <c r="H85" s="1394"/>
      <c r="I85" s="1394"/>
      <c r="J85" s="1395"/>
      <c r="L85" s="382"/>
      <c r="M85" s="602"/>
      <c r="N85" s="602"/>
      <c r="O85" s="602"/>
      <c r="P85" s="602"/>
      <c r="Q85" s="602"/>
      <c r="R85" s="602"/>
      <c r="S85" s="602"/>
      <c r="T85" s="603">
        <f>SUM(T43:T46)</f>
        <v>4</v>
      </c>
      <c r="U85" s="602"/>
      <c r="V85" s="381"/>
    </row>
    <row r="86" spans="1:86" s="426" customFormat="1" ht="15.75" hidden="1" customHeight="1">
      <c r="A86" s="381"/>
      <c r="B86" s="399"/>
      <c r="C86" s="962"/>
      <c r="D86" s="434" t="s">
        <v>201</v>
      </c>
      <c r="E86" s="1333" t="e">
        <f>SUM(F44:F46)</f>
        <v>#N/A</v>
      </c>
      <c r="F86" s="1333"/>
      <c r="G86" s="1333" t="e">
        <f t="shared" ref="G86" si="53">SUM(H44:H46)</f>
        <v>#N/A</v>
      </c>
      <c r="H86" s="1333"/>
      <c r="I86" s="1333" t="e">
        <f t="shared" ref="I86" si="54">SUM(J44:J46)</f>
        <v>#N/A</v>
      </c>
      <c r="J86" s="1334"/>
      <c r="K86" s="399"/>
      <c r="L86" s="382"/>
      <c r="M86" s="421"/>
      <c r="N86" s="365"/>
      <c r="O86" s="423"/>
      <c r="P86" s="423"/>
      <c r="Q86" s="423"/>
      <c r="R86" s="423"/>
      <c r="S86" s="423"/>
      <c r="T86" s="425"/>
      <c r="U86" s="421"/>
      <c r="V86" s="381"/>
      <c r="W86" s="421"/>
      <c r="X86" s="421"/>
      <c r="Y86" s="421"/>
      <c r="Z86" s="421"/>
      <c r="AA86" s="421"/>
      <c r="AB86" s="421"/>
      <c r="AC86" s="421"/>
      <c r="AD86" s="421"/>
      <c r="AE86" s="421"/>
      <c r="AF86" s="421"/>
      <c r="AG86" s="421"/>
      <c r="AH86" s="421"/>
      <c r="AI86" s="421"/>
      <c r="AJ86" s="421"/>
      <c r="AK86" s="421"/>
      <c r="AL86" s="421"/>
      <c r="AM86" s="421"/>
      <c r="AN86" s="421"/>
      <c r="AO86" s="421"/>
      <c r="AP86" s="421"/>
      <c r="AQ86" s="421"/>
      <c r="AR86" s="421"/>
      <c r="AS86" s="421"/>
      <c r="AT86" s="421"/>
      <c r="AU86" s="421"/>
      <c r="AV86" s="421"/>
      <c r="AW86" s="421"/>
      <c r="AX86" s="421"/>
      <c r="AY86" s="421"/>
      <c r="AZ86" s="421"/>
      <c r="BA86" s="421"/>
      <c r="BB86" s="421"/>
      <c r="BC86" s="421"/>
      <c r="BD86" s="421"/>
      <c r="BE86" s="421"/>
      <c r="BF86" s="421"/>
      <c r="BG86" s="421"/>
      <c r="BH86" s="421"/>
      <c r="BI86" s="421"/>
      <c r="BJ86" s="421"/>
      <c r="BK86" s="421"/>
      <c r="BL86" s="421"/>
      <c r="BM86" s="421"/>
      <c r="BN86" s="421"/>
      <c r="BO86" s="421"/>
      <c r="BP86" s="421"/>
      <c r="BQ86" s="421"/>
      <c r="BR86" s="421"/>
      <c r="BS86" s="421"/>
      <c r="BT86" s="421"/>
      <c r="BU86" s="421"/>
      <c r="BV86" s="421"/>
      <c r="BW86" s="421"/>
      <c r="BX86" s="421"/>
      <c r="BY86" s="421"/>
      <c r="BZ86" s="421"/>
      <c r="CA86" s="421"/>
      <c r="CB86" s="421"/>
      <c r="CC86" s="421"/>
      <c r="CD86" s="421"/>
      <c r="CE86" s="421"/>
      <c r="CF86" s="421"/>
      <c r="CG86" s="421"/>
      <c r="CH86" s="421"/>
    </row>
    <row r="87" spans="1:86" s="399" customFormat="1" ht="15.75" hidden="1" customHeight="1">
      <c r="A87" s="381"/>
      <c r="C87" s="962"/>
      <c r="D87" s="434" t="s">
        <v>113</v>
      </c>
      <c r="E87" s="1327">
        <f>$T$85</f>
        <v>4</v>
      </c>
      <c r="F87" s="1327"/>
      <c r="G87" s="1327">
        <f t="shared" ref="G87" si="55">$T$85</f>
        <v>4</v>
      </c>
      <c r="H87" s="1327"/>
      <c r="I87" s="1327">
        <f t="shared" ref="I87" si="56">$T$85</f>
        <v>4</v>
      </c>
      <c r="J87" s="1328"/>
      <c r="L87" s="382"/>
      <c r="M87" s="421"/>
      <c r="N87" s="422"/>
      <c r="O87" s="423"/>
      <c r="P87" s="423"/>
      <c r="Q87" s="423"/>
      <c r="R87" s="423"/>
      <c r="S87" s="423"/>
      <c r="T87" s="424"/>
      <c r="V87" s="381"/>
    </row>
    <row r="88" spans="1:86" s="399" customFormat="1" ht="15.75" hidden="1" customHeight="1">
      <c r="A88" s="381"/>
      <c r="C88" s="962"/>
      <c r="D88" s="434" t="s">
        <v>202</v>
      </c>
      <c r="E88" s="1329" t="e">
        <f>E86/E87</f>
        <v>#N/A</v>
      </c>
      <c r="F88" s="1329"/>
      <c r="G88" s="1329" t="e">
        <f>G86/G87</f>
        <v>#N/A</v>
      </c>
      <c r="H88" s="1329"/>
      <c r="I88" s="1329" t="e">
        <f>I86/I87</f>
        <v>#N/A</v>
      </c>
      <c r="J88" s="1330"/>
      <c r="L88" s="382"/>
      <c r="M88" s="421"/>
      <c r="N88" s="422"/>
      <c r="O88" s="423"/>
      <c r="P88" s="423"/>
      <c r="Q88" s="423"/>
      <c r="R88" s="423"/>
      <c r="S88" s="423"/>
      <c r="T88" s="424"/>
      <c r="V88" s="381"/>
    </row>
    <row r="89" spans="1:86" s="399" customFormat="1" ht="15.75" hidden="1" customHeight="1" thickBot="1">
      <c r="A89" s="381"/>
      <c r="C89" s="963"/>
      <c r="D89" s="437" t="s">
        <v>110</v>
      </c>
      <c r="E89" s="1325" t="e">
        <f>IF(ISNUMBER(I86), (SUM(E86:J86)/SUM(E87:J87)), IF(ISNUMBER(G86), (SUM(E86:H86)/SUM(E87:H87)), E88))</f>
        <v>#N/A</v>
      </c>
      <c r="F89" s="1325"/>
      <c r="G89" s="1325"/>
      <c r="H89" s="1325"/>
      <c r="I89" s="1325"/>
      <c r="J89" s="1326"/>
      <c r="L89" s="382"/>
      <c r="M89" s="421"/>
      <c r="N89" s="422"/>
      <c r="O89" s="423"/>
      <c r="P89" s="423"/>
      <c r="Q89" s="423"/>
      <c r="R89" s="423"/>
      <c r="S89" s="423"/>
      <c r="T89" s="424"/>
      <c r="V89" s="381"/>
    </row>
    <row r="90" spans="1:86" s="399" customFormat="1" ht="12" hidden="1" customHeight="1">
      <c r="A90" s="381"/>
      <c r="E90" s="424"/>
      <c r="F90" s="440"/>
      <c r="G90" s="424"/>
      <c r="H90" s="424"/>
      <c r="I90" s="424"/>
      <c r="J90" s="441"/>
      <c r="L90" s="382"/>
      <c r="M90" s="421"/>
      <c r="N90" s="422"/>
      <c r="O90" s="423"/>
      <c r="P90" s="423"/>
      <c r="Q90" s="423"/>
      <c r="R90" s="423"/>
      <c r="S90" s="423"/>
      <c r="T90" s="424"/>
      <c r="V90" s="381"/>
    </row>
    <row r="91" spans="1:86" s="421" customFormat="1">
      <c r="A91" s="381"/>
      <c r="B91" s="381"/>
      <c r="C91" s="381"/>
      <c r="D91" s="381"/>
      <c r="E91" s="420"/>
      <c r="F91" s="439"/>
      <c r="G91" s="420"/>
      <c r="H91" s="420"/>
      <c r="I91" s="420"/>
      <c r="J91" s="420"/>
      <c r="K91" s="381"/>
      <c r="L91" s="416"/>
      <c r="M91" s="417"/>
      <c r="N91" s="418"/>
      <c r="O91" s="419"/>
      <c r="P91" s="419"/>
      <c r="Q91" s="419"/>
      <c r="R91" s="419"/>
      <c r="S91" s="419"/>
      <c r="T91" s="420"/>
      <c r="U91" s="381"/>
      <c r="V91" s="381"/>
    </row>
    <row r="92" spans="1:86" hidden="1">
      <c r="A92" s="399"/>
      <c r="L92" s="399"/>
      <c r="M92" s="234"/>
      <c r="U92" s="97"/>
    </row>
    <row r="93" spans="1:86" hidden="1">
      <c r="A93" s="399"/>
      <c r="L93" s="399"/>
    </row>
    <row r="94" spans="1:86" hidden="1">
      <c r="A94" s="399"/>
      <c r="L94" s="399"/>
    </row>
    <row r="95" spans="1:86" hidden="1">
      <c r="A95" s="399"/>
      <c r="L95" s="399"/>
    </row>
    <row r="96" spans="1:86" hidden="1">
      <c r="A96" s="399"/>
      <c r="L96" s="399"/>
    </row>
    <row r="97" spans="1:21" hidden="1">
      <c r="A97" s="399"/>
      <c r="L97" s="399"/>
      <c r="M97" s="236"/>
      <c r="U97" s="161"/>
    </row>
    <row r="98" spans="1:21" hidden="1">
      <c r="A98" s="399"/>
      <c r="L98" s="399"/>
    </row>
    <row r="99" spans="1:21" hidden="1">
      <c r="A99" s="399"/>
      <c r="L99" s="399"/>
    </row>
    <row r="100" spans="1:21" hidden="1">
      <c r="A100" s="399"/>
      <c r="L100" s="399"/>
    </row>
    <row r="101" spans="1:21" hidden="1">
      <c r="A101" s="399"/>
      <c r="L101" s="399"/>
    </row>
    <row r="102" spans="1:21" hidden="1">
      <c r="A102" s="399"/>
      <c r="L102" s="399"/>
      <c r="M102" s="237"/>
      <c r="U102" s="98"/>
    </row>
    <row r="103" spans="1:21" hidden="1">
      <c r="A103" s="399"/>
      <c r="L103" s="399"/>
    </row>
    <row r="104" spans="1:21" hidden="1">
      <c r="A104" s="399"/>
      <c r="L104" s="399"/>
    </row>
    <row r="105" spans="1:21" hidden="1">
      <c r="A105" s="399"/>
      <c r="L105" s="399"/>
    </row>
    <row r="106" spans="1:21" hidden="1">
      <c r="A106" s="399"/>
      <c r="L106" s="399"/>
    </row>
    <row r="107" spans="1:21" hidden="1">
      <c r="A107" s="399"/>
      <c r="L107" s="399"/>
      <c r="M107" s="234"/>
      <c r="U107" s="99"/>
    </row>
    <row r="108" spans="1:21" hidden="1">
      <c r="A108" s="399"/>
      <c r="L108" s="399"/>
    </row>
    <row r="109" spans="1:21" hidden="1">
      <c r="A109" s="399"/>
      <c r="L109" s="399"/>
    </row>
    <row r="110" spans="1:21" hidden="1">
      <c r="A110" s="399"/>
      <c r="L110" s="399"/>
    </row>
    <row r="111" spans="1:21" hidden="1">
      <c r="A111" s="399"/>
      <c r="L111" s="399"/>
    </row>
    <row r="112" spans="1:21" hidden="1">
      <c r="A112" s="399"/>
      <c r="L112" s="399"/>
      <c r="U112" s="100"/>
    </row>
    <row r="113" spans="1:21" hidden="1">
      <c r="A113" s="399"/>
      <c r="L113" s="399"/>
    </row>
    <row r="114" spans="1:21" hidden="1">
      <c r="A114" s="399"/>
      <c r="L114" s="399"/>
    </row>
    <row r="115" spans="1:21" hidden="1">
      <c r="A115" s="399"/>
      <c r="L115" s="399"/>
    </row>
    <row r="116" spans="1:21" hidden="1">
      <c r="A116" s="399"/>
      <c r="L116" s="399"/>
    </row>
    <row r="117" spans="1:21" hidden="1">
      <c r="A117" s="399"/>
      <c r="L117" s="399"/>
      <c r="U117" s="97"/>
    </row>
    <row r="118" spans="1:21" hidden="1">
      <c r="A118" s="399"/>
      <c r="L118" s="399"/>
      <c r="M118" s="399"/>
    </row>
    <row r="119" spans="1:21" hidden="1">
      <c r="A119" s="399"/>
      <c r="L119" s="399"/>
      <c r="M119" s="399"/>
    </row>
    <row r="120" spans="1:21" hidden="1">
      <c r="A120" s="399"/>
      <c r="L120" s="399"/>
      <c r="M120" s="399"/>
    </row>
    <row r="121" spans="1:21" hidden="1">
      <c r="A121" s="399"/>
      <c r="K121" s="381"/>
      <c r="L121" s="399"/>
      <c r="M121" s="399"/>
    </row>
    <row r="122" spans="1:21" hidden="1">
      <c r="A122" s="399"/>
      <c r="L122" s="399"/>
      <c r="M122" s="399"/>
      <c r="U122" s="399"/>
    </row>
    <row r="123" spans="1:21" hidden="1">
      <c r="A123" s="399"/>
      <c r="L123" s="399"/>
      <c r="M123" s="399"/>
    </row>
    <row r="124" spans="1:21" hidden="1">
      <c r="A124" s="399"/>
      <c r="L124" s="399"/>
      <c r="M124" s="399"/>
      <c r="U124" s="429"/>
    </row>
    <row r="125" spans="1:21" hidden="1">
      <c r="A125" s="399"/>
      <c r="L125" s="399"/>
      <c r="M125" s="399"/>
    </row>
    <row r="126" spans="1:21" hidden="1">
      <c r="A126" s="399"/>
      <c r="L126" s="399"/>
      <c r="M126" s="399"/>
    </row>
    <row r="127" spans="1:21" hidden="1">
      <c r="A127" s="399"/>
      <c r="L127" s="399"/>
      <c r="M127" s="399"/>
    </row>
    <row r="128" spans="1:21" hidden="1">
      <c r="A128" s="399"/>
      <c r="L128" s="399"/>
      <c r="M128" s="399"/>
      <c r="N128" s="556"/>
      <c r="O128" s="556"/>
      <c r="P128" s="556"/>
      <c r="Q128" s="556"/>
      <c r="R128" s="556"/>
      <c r="S128" s="556"/>
      <c r="T128" s="556"/>
      <c r="U128" s="556"/>
    </row>
    <row r="129" spans="1:21" hidden="1">
      <c r="A129" s="399"/>
      <c r="L129" s="399"/>
      <c r="M129" s="399"/>
      <c r="N129" s="556"/>
      <c r="O129" s="556"/>
      <c r="P129" s="556"/>
      <c r="Q129" s="556"/>
      <c r="R129" s="556"/>
      <c r="S129" s="556"/>
      <c r="T129" s="556"/>
      <c r="U129" s="556"/>
    </row>
    <row r="130" spans="1:21" hidden="1">
      <c r="A130" s="399"/>
      <c r="L130" s="399"/>
      <c r="M130" s="399"/>
      <c r="N130" s="556"/>
      <c r="O130" s="556"/>
      <c r="P130" s="556"/>
      <c r="Q130" s="556"/>
      <c r="R130" s="556"/>
      <c r="S130" s="556"/>
      <c r="T130" s="556"/>
      <c r="U130" s="556"/>
    </row>
    <row r="131" spans="1:21" hidden="1">
      <c r="A131" s="399"/>
      <c r="L131" s="399"/>
      <c r="M131" s="399"/>
      <c r="N131" s="556"/>
      <c r="O131" s="556"/>
      <c r="P131" s="556"/>
      <c r="Q131" s="556"/>
      <c r="R131" s="556"/>
      <c r="S131" s="556"/>
      <c r="T131" s="556"/>
      <c r="U131" s="556"/>
    </row>
    <row r="132" spans="1:21" hidden="1">
      <c r="A132" s="399"/>
      <c r="L132" s="399"/>
      <c r="M132" s="399"/>
      <c r="N132" s="556"/>
      <c r="O132" s="556"/>
      <c r="P132" s="556"/>
      <c r="Q132" s="556"/>
      <c r="R132" s="556"/>
      <c r="S132" s="556"/>
      <c r="T132" s="556"/>
      <c r="U132" s="556"/>
    </row>
    <row r="133" spans="1:21" hidden="1">
      <c r="A133" s="399"/>
      <c r="L133" s="399"/>
      <c r="M133" s="399"/>
      <c r="N133" s="556"/>
      <c r="O133" s="556"/>
      <c r="P133" s="556"/>
      <c r="Q133" s="556"/>
      <c r="R133" s="556"/>
      <c r="S133" s="556"/>
      <c r="T133" s="556"/>
      <c r="U133" s="556"/>
    </row>
    <row r="134" spans="1:21" hidden="1">
      <c r="A134" s="399"/>
      <c r="L134" s="399"/>
      <c r="M134" s="399"/>
      <c r="N134" s="556"/>
      <c r="O134" s="556"/>
      <c r="P134" s="556"/>
      <c r="Q134" s="556"/>
      <c r="R134" s="556"/>
      <c r="S134" s="556"/>
      <c r="T134" s="556"/>
      <c r="U134" s="556"/>
    </row>
    <row r="135" spans="1:21" hidden="1">
      <c r="A135" s="399"/>
      <c r="L135" s="399"/>
      <c r="M135" s="399"/>
      <c r="N135" s="556"/>
      <c r="O135" s="556"/>
      <c r="P135" s="556"/>
      <c r="Q135" s="556"/>
      <c r="R135" s="556"/>
      <c r="S135" s="556"/>
      <c r="T135" s="556"/>
      <c r="U135" s="556"/>
    </row>
    <row r="136" spans="1:21" hidden="1">
      <c r="A136" s="399"/>
      <c r="L136" s="399"/>
      <c r="M136" s="399"/>
      <c r="N136" s="556"/>
      <c r="O136" s="556"/>
      <c r="P136" s="556"/>
      <c r="Q136" s="556"/>
      <c r="R136" s="556"/>
      <c r="S136" s="556"/>
      <c r="T136" s="556"/>
      <c r="U136" s="556"/>
    </row>
    <row r="137" spans="1:21" hidden="1">
      <c r="A137" s="399"/>
      <c r="L137" s="399"/>
      <c r="M137" s="399"/>
      <c r="N137" s="556"/>
      <c r="O137" s="556"/>
      <c r="P137" s="556"/>
      <c r="Q137" s="556"/>
      <c r="R137" s="556"/>
      <c r="S137" s="556"/>
      <c r="T137" s="556"/>
      <c r="U137" s="556"/>
    </row>
    <row r="138" spans="1:21" hidden="1">
      <c r="A138" s="399"/>
      <c r="L138" s="399"/>
      <c r="M138" s="399"/>
      <c r="N138" s="556"/>
      <c r="O138" s="556"/>
      <c r="P138" s="556"/>
      <c r="Q138" s="556"/>
      <c r="R138" s="556"/>
      <c r="S138" s="556"/>
      <c r="T138" s="556"/>
      <c r="U138" s="556"/>
    </row>
    <row r="139" spans="1:21" hidden="1">
      <c r="A139" s="399"/>
      <c r="L139" s="399"/>
      <c r="M139" s="399"/>
      <c r="N139" s="556"/>
      <c r="O139" s="556"/>
      <c r="P139" s="556"/>
      <c r="Q139" s="556"/>
      <c r="R139" s="556"/>
      <c r="S139" s="556"/>
      <c r="T139" s="556"/>
      <c r="U139" s="556"/>
    </row>
    <row r="140" spans="1:21" hidden="1">
      <c r="A140" s="399"/>
      <c r="L140" s="399"/>
      <c r="M140" s="399"/>
      <c r="N140" s="556"/>
      <c r="O140" s="556"/>
      <c r="P140" s="556"/>
      <c r="Q140" s="556"/>
      <c r="R140" s="556"/>
      <c r="S140" s="556"/>
      <c r="T140" s="556"/>
      <c r="U140" s="556"/>
    </row>
    <row r="141" spans="1:21" hidden="1">
      <c r="A141" s="399"/>
      <c r="L141" s="399"/>
      <c r="M141" s="399"/>
      <c r="N141" s="556"/>
      <c r="O141" s="556"/>
      <c r="P141" s="556"/>
      <c r="Q141" s="556"/>
      <c r="R141" s="556"/>
      <c r="S141" s="556"/>
      <c r="T141" s="556"/>
      <c r="U141" s="556"/>
    </row>
    <row r="142" spans="1:21" hidden="1">
      <c r="A142" s="399"/>
      <c r="L142" s="399"/>
      <c r="M142" s="399"/>
      <c r="N142" s="556"/>
      <c r="O142" s="556"/>
      <c r="P142" s="556"/>
      <c r="Q142" s="556"/>
      <c r="R142" s="556"/>
      <c r="S142" s="556"/>
      <c r="T142" s="556"/>
      <c r="U142" s="556"/>
    </row>
    <row r="143" spans="1:21" hidden="1">
      <c r="A143" s="399"/>
      <c r="L143" s="399"/>
      <c r="M143" s="399"/>
      <c r="N143" s="556"/>
      <c r="O143" s="556"/>
      <c r="P143" s="556"/>
      <c r="Q143" s="556"/>
      <c r="R143" s="556"/>
      <c r="S143" s="556"/>
      <c r="T143" s="556"/>
      <c r="U143" s="556"/>
    </row>
    <row r="144" spans="1:21" hidden="1">
      <c r="A144" s="399"/>
      <c r="L144" s="399"/>
      <c r="M144" s="399"/>
      <c r="N144" s="556"/>
      <c r="O144" s="556"/>
      <c r="P144" s="556"/>
      <c r="Q144" s="556"/>
      <c r="R144" s="556"/>
      <c r="S144" s="556"/>
      <c r="T144" s="556"/>
      <c r="U144" s="556"/>
    </row>
    <row r="145" spans="1:21" hidden="1">
      <c r="A145" s="399"/>
      <c r="L145" s="399"/>
      <c r="M145" s="399"/>
      <c r="N145" s="556"/>
      <c r="O145" s="556"/>
      <c r="P145" s="556"/>
      <c r="Q145" s="556"/>
      <c r="R145" s="556"/>
      <c r="S145" s="556"/>
      <c r="T145" s="556"/>
      <c r="U145" s="556"/>
    </row>
    <row r="146" spans="1:21" hidden="1">
      <c r="A146" s="399"/>
      <c r="L146" s="399"/>
      <c r="M146" s="399"/>
      <c r="N146" s="556"/>
      <c r="O146" s="556"/>
      <c r="P146" s="556"/>
      <c r="Q146" s="556"/>
      <c r="R146" s="556"/>
      <c r="S146" s="556"/>
      <c r="T146" s="556"/>
      <c r="U146" s="556"/>
    </row>
    <row r="147" spans="1:21" hidden="1">
      <c r="A147" s="399"/>
      <c r="L147" s="399"/>
      <c r="M147" s="399"/>
      <c r="N147" s="556"/>
      <c r="O147" s="556"/>
      <c r="P147" s="556"/>
      <c r="Q147" s="556"/>
      <c r="R147" s="556"/>
      <c r="S147" s="556"/>
      <c r="T147" s="556"/>
      <c r="U147" s="556"/>
    </row>
    <row r="148" spans="1:21"/>
  </sheetData>
  <sheetProtection password="DC2B" sheet="1" objects="1" scenarios="1" selectLockedCells="1"/>
  <mergeCells count="139">
    <mergeCell ref="D70:J70"/>
    <mergeCell ref="D75:J75"/>
    <mergeCell ref="D80:J80"/>
    <mergeCell ref="D85:J85"/>
    <mergeCell ref="F9:F10"/>
    <mergeCell ref="H6:H7"/>
    <mergeCell ref="H9:H10"/>
    <mergeCell ref="J9:J10"/>
    <mergeCell ref="D4:J4"/>
    <mergeCell ref="D14:J14"/>
    <mergeCell ref="D20:J20"/>
    <mergeCell ref="D28:J28"/>
    <mergeCell ref="D33:J33"/>
    <mergeCell ref="D37:J37"/>
    <mergeCell ref="D43:J43"/>
    <mergeCell ref="I11:I12"/>
    <mergeCell ref="J11:J12"/>
    <mergeCell ref="E49:F49"/>
    <mergeCell ref="G49:H49"/>
    <mergeCell ref="I49:J49"/>
    <mergeCell ref="E50:J50"/>
    <mergeCell ref="G61:H61"/>
    <mergeCell ref="I61:J61"/>
    <mergeCell ref="E62:F62"/>
    <mergeCell ref="O43:O46"/>
    <mergeCell ref="D6:D7"/>
    <mergeCell ref="E6:E7"/>
    <mergeCell ref="F6:F7"/>
    <mergeCell ref="G6:G7"/>
    <mergeCell ref="I6:I7"/>
    <mergeCell ref="J6:J7"/>
    <mergeCell ref="D9:D10"/>
    <mergeCell ref="E9:E10"/>
    <mergeCell ref="O4:O13"/>
    <mergeCell ref="O14:O19"/>
    <mergeCell ref="O20:O27"/>
    <mergeCell ref="O28:O32"/>
    <mergeCell ref="O33:O36"/>
    <mergeCell ref="D1:J1"/>
    <mergeCell ref="E2:F2"/>
    <mergeCell ref="G2:H2"/>
    <mergeCell ref="I2:J2"/>
    <mergeCell ref="C2:D3"/>
    <mergeCell ref="C20:C27"/>
    <mergeCell ref="O2:R2"/>
    <mergeCell ref="C33:C36"/>
    <mergeCell ref="O37:O42"/>
    <mergeCell ref="C43:C46"/>
    <mergeCell ref="C47:C50"/>
    <mergeCell ref="E47:F47"/>
    <mergeCell ref="G9:G10"/>
    <mergeCell ref="I9:I10"/>
    <mergeCell ref="D11:D12"/>
    <mergeCell ref="E11:E12"/>
    <mergeCell ref="F11:F12"/>
    <mergeCell ref="G11:G12"/>
    <mergeCell ref="H11:H12"/>
    <mergeCell ref="C4:C13"/>
    <mergeCell ref="G48:H48"/>
    <mergeCell ref="I48:J48"/>
    <mergeCell ref="E48:F48"/>
    <mergeCell ref="G47:H47"/>
    <mergeCell ref="I47:J47"/>
    <mergeCell ref="C14:C19"/>
    <mergeCell ref="C28:C32"/>
    <mergeCell ref="C37:C42"/>
    <mergeCell ref="G62:H62"/>
    <mergeCell ref="I62:J62"/>
    <mergeCell ref="C51:J51"/>
    <mergeCell ref="D54:J54"/>
    <mergeCell ref="E56:F56"/>
    <mergeCell ref="G56:H56"/>
    <mergeCell ref="I56:J56"/>
    <mergeCell ref="E57:F57"/>
    <mergeCell ref="G57:H57"/>
    <mergeCell ref="I57:J57"/>
    <mergeCell ref="E58:F58"/>
    <mergeCell ref="G58:H58"/>
    <mergeCell ref="I58:J58"/>
    <mergeCell ref="E59:J59"/>
    <mergeCell ref="E61:F61"/>
    <mergeCell ref="D60:I60"/>
    <mergeCell ref="D55:J55"/>
    <mergeCell ref="E69:J69"/>
    <mergeCell ref="E66:F66"/>
    <mergeCell ref="G66:H66"/>
    <mergeCell ref="I66:J66"/>
    <mergeCell ref="E67:F67"/>
    <mergeCell ref="G67:H67"/>
    <mergeCell ref="I67:J67"/>
    <mergeCell ref="E63:F63"/>
    <mergeCell ref="G63:H63"/>
    <mergeCell ref="I63:J63"/>
    <mergeCell ref="E64:J64"/>
    <mergeCell ref="D65:J65"/>
    <mergeCell ref="E73:F73"/>
    <mergeCell ref="G73:H73"/>
    <mergeCell ref="I73:J73"/>
    <mergeCell ref="E74:J74"/>
    <mergeCell ref="C54:C89"/>
    <mergeCell ref="E76:F76"/>
    <mergeCell ref="G76:H76"/>
    <mergeCell ref="I76:J76"/>
    <mergeCell ref="E77:F77"/>
    <mergeCell ref="G77:H77"/>
    <mergeCell ref="I77:J77"/>
    <mergeCell ref="E78:F78"/>
    <mergeCell ref="G78:H78"/>
    <mergeCell ref="I78:J78"/>
    <mergeCell ref="E71:F71"/>
    <mergeCell ref="G71:H71"/>
    <mergeCell ref="I71:J71"/>
    <mergeCell ref="E72:F72"/>
    <mergeCell ref="G72:H72"/>
    <mergeCell ref="I72:J72"/>
    <mergeCell ref="E68:F68"/>
    <mergeCell ref="G68:H68"/>
    <mergeCell ref="I68:J68"/>
    <mergeCell ref="E82:F82"/>
    <mergeCell ref="G82:H82"/>
    <mergeCell ref="I82:J82"/>
    <mergeCell ref="E83:F83"/>
    <mergeCell ref="G83:H83"/>
    <mergeCell ref="I83:J83"/>
    <mergeCell ref="E79:J79"/>
    <mergeCell ref="E81:F81"/>
    <mergeCell ref="G81:H81"/>
    <mergeCell ref="I81:J81"/>
    <mergeCell ref="E89:J89"/>
    <mergeCell ref="E87:F87"/>
    <mergeCell ref="G87:H87"/>
    <mergeCell ref="I87:J87"/>
    <mergeCell ref="E88:F88"/>
    <mergeCell ref="G88:H88"/>
    <mergeCell ref="I88:J88"/>
    <mergeCell ref="E84:J84"/>
    <mergeCell ref="E86:F86"/>
    <mergeCell ref="G86:H86"/>
    <mergeCell ref="I86:J86"/>
  </mergeCells>
  <conditionalFormatting sqref="F5:F13 F15:F19 F21:F27 F29:F32 F34:F36 F38:F42 F44:F46">
    <cfRule type="expression" dxfId="91" priority="9" stopIfTrue="1">
      <formula>ISBLANK(E5)</formula>
    </cfRule>
    <cfRule type="expression" dxfId="90" priority="10" stopIfTrue="1">
      <formula>NOT(ISBLANK(E5))</formula>
    </cfRule>
  </conditionalFormatting>
  <conditionalFormatting sqref="H5:H13 H15:H19 H21:H27 H29:H32 H34:H36 H38:H42 H44:H46">
    <cfRule type="expression" dxfId="89" priority="7" stopIfTrue="1">
      <formula>ISBLANK(G5)</formula>
    </cfRule>
    <cfRule type="expression" dxfId="88" priority="8" stopIfTrue="1">
      <formula>NOT(ISBLANK(G5))</formula>
    </cfRule>
  </conditionalFormatting>
  <conditionalFormatting sqref="J5:J13 J15:J19 J21:J27 J29:J32 J34:J36 J38:J42 J44:J46">
    <cfRule type="expression" dxfId="87" priority="5" stopIfTrue="1">
      <formula>ISBLANK(I5)</formula>
    </cfRule>
    <cfRule type="expression" dxfId="86" priority="6" stopIfTrue="1">
      <formula>NOT(ISBLANK(I5))</formula>
    </cfRule>
  </conditionalFormatting>
  <conditionalFormatting sqref="H16">
    <cfRule type="expression" dxfId="85" priority="3" stopIfTrue="1">
      <formula>ISBLANK(G16)</formula>
    </cfRule>
    <cfRule type="expression" dxfId="84" priority="4" stopIfTrue="1">
      <formula>NOT(ISBLANK(G16))</formula>
    </cfRule>
  </conditionalFormatting>
  <conditionalFormatting sqref="J16">
    <cfRule type="expression" dxfId="83" priority="1" stopIfTrue="1">
      <formula>ISBLANK(I16)</formula>
    </cfRule>
    <cfRule type="expression" dxfId="82" priority="2" stopIfTrue="1">
      <formula>NOT(ISBLANK(I16))</formula>
    </cfRule>
  </conditionalFormatting>
  <dataValidations xWindow="831" yWindow="890" count="11">
    <dataValidation type="list" allowBlank="1" showInputMessage="1" showErrorMessage="1" errorTitle="Invalid Answer" error="Please enter &quot;Yes&quot; or &quot;No&quot; only." prompt="Please enter &quot;Yes&quot; or &quot;No&quot;" sqref="E8 I8 G8">
      <formula1>$P$3:$Q$3</formula1>
    </dataValidation>
    <dataValidation type="list" allowBlank="1" showInputMessage="1" showErrorMessage="1" errorTitle="Invalid Answer" error="Please enter &quot;YES&quot; or &quot;NO&quot; only" prompt="Please enter &quot;YES&quot; or &quot;NO&quot;" sqref="E13 E32 I36 I24:I25 I44:I46 E24:E25 E29 E21:E22 I18:I19 E18:E19 I29 G15 I13 G44:G46 G41 G38:G39 G36 G34 G32 I32 G24:G25 G21:G22 G18:G19 E15 G13 E44:E46 E41 E38:E39 E36 E34 G29 I15 I21:I22 I34 I38:I39 I41:I42">
      <formula1>$P$3:$Q$3</formula1>
    </dataValidation>
    <dataValidation type="list" allowBlank="1" showInputMessage="1" showErrorMessage="1" errorTitle="Invalid Answer" error="Please enter_x000a_&gt;75 percent_x000a_ 50-75 percent_x000a_ 25-50 percent" prompt="Please enter_x000a_&gt;75 percent_x000a_ 50-74 percent_x000a_1-49 percent_x000a_NA" sqref="E6:E7 G6:G7 I6:I7 E11:E12 G11:G12 I11:I12">
      <formula1>$P$6:$S$6</formula1>
    </dataValidation>
    <dataValidation type="list" allowBlank="1" showInputMessage="1" showErrorMessage="1" errorTitle="Invalid Answer" error="Please Enter _x000a_No fruit_x000a_1-2 varieties_x000a_3 or more varieties" prompt="No fruit_x000a_1-2 varieties_x000a_3 or more varieties" sqref="E5 G5 I5">
      <formula1>$P$4:$R$4</formula1>
    </dataValidation>
    <dataValidation type="list" allowBlank="1" showInputMessage="1" showErrorMessage="1" errorTitle="Invalid Answer" error="Please enter _x000a_3 or more varieties_x000a_1 to 2 varieties_x000a_NA" prompt="Please enter: _x000a_3 or more varieties_x000a_1 to 2 varieties_x000a_NA" sqref="E9:E10 G9:G10 I9:I10">
      <formula1>$P$9:$R$9</formula1>
    </dataValidation>
    <dataValidation type="list" allowBlank="1" showInputMessage="1" showErrorMessage="1" errorTitle="Invalid Answer" error="Please enter &quot;YES&quot; &quot;NO&quot;  &quot;SAME&quot; or &quot;NA&quot; only." prompt="Please enter &quot;YES&quot; &quot;NO&quot;  &quot;SAME&quot; or  &quot;NA&quot;" sqref="E40 G40 I40">
      <formula1>$P$3:$S$3</formula1>
    </dataValidation>
    <dataValidation type="list" allowBlank="1" showInputMessage="1" showErrorMessage="1" errorTitle="Invalid Answer" error="Please enter &quot;YES&quot; &quot;NO&quot;  &quot;SAME&quot; or &quot;NA&quot; only." prompt="Please enter &quot;YES&quot; &quot;NO&quot;  &quot;SAME&quot; or &quot;NA&quot;" sqref="E17 G17 E42 I17 E31 G42 E35 G31 I31 G35 I35">
      <formula1>$P$3:$S$3</formula1>
    </dataValidation>
    <dataValidation type="list" allowBlank="1" showInputMessage="1" showErrorMessage="1" errorTitle="Invalid Answer" error="Please enter &quot;YES&quot; &quot;NO&quot; &quot;SAME&quot; or &quot;NA&quot; only." prompt="Please enter &quot;YES&quot; &quot;NO&quot; &quot;SAME&quot; or &quot;NA&quot;" sqref="E23 G23 I23 E26 G26 I26">
      <formula1>$P$3:$S$3</formula1>
    </dataValidation>
    <dataValidation type="list" allowBlank="1" showInputMessage="1" showErrorMessage="1" errorTitle="Invalid Answer" error="Please enter &quot;YES&quot; &quot;NO&quot;  or &quot;NA&quot; only." prompt="Please enter &quot;YES&quot; &quot;NO&quot;  or &quot;NA&quot;" sqref="E30 I30 G30">
      <formula1>$P$3:$S$3</formula1>
    </dataValidation>
    <dataValidation type="list" allowBlank="1" showInputMessage="1" showErrorMessage="1" errorTitle="Invalid Answer" error="Please enter &quot;YES&quot;  &quot;NO&quot; or &quot;NA&quot;" prompt="Please enter &quot;YES&quot; , &quot;NO&quot; or &quot;NA&quot;" sqref="E16 G16 I16">
      <formula1>$P$3:$S$3</formula1>
    </dataValidation>
    <dataValidation type="list" allowBlank="1" showInputMessage="1" showErrorMessage="1" errorTitle="Invalid Answer" error="Please enter &quot;YES&quot; &quot;NO&quot; or  &quot;SAME&quot;   " prompt="Please enter &quot;YES&quot; &quot;NO&quot; or  &quot;SAME&quot;  " sqref="E27 G27 I27">
      <formula1>$P$3:$S$3</formula1>
    </dataValidation>
  </dataValidations>
  <pageMargins left="0.17" right="0.17" top="0.18" bottom="0.28000000000000003" header="0.17" footer="0.17"/>
  <pageSetup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12</vt:i4>
      </vt:variant>
    </vt:vector>
  </HeadingPairs>
  <TitlesOfParts>
    <vt:vector size="29" baseType="lpstr">
      <vt:lpstr>Unit Info</vt:lpstr>
      <vt:lpstr>1-Community</vt:lpstr>
      <vt:lpstr>2-DFAC (Perm Party)</vt:lpstr>
      <vt:lpstr>3-DFAC (Training)</vt:lpstr>
      <vt:lpstr>4-Fitness Ctr</vt:lpstr>
      <vt:lpstr>5-Restaurant (Fast Food)</vt:lpstr>
      <vt:lpstr>6-Restaurant (Sit-Down)</vt:lpstr>
      <vt:lpstr>7-Snack Shop</vt:lpstr>
      <vt:lpstr>8-Stores (Convenience)</vt:lpstr>
      <vt:lpstr>9-Stores (Commissary)</vt:lpstr>
      <vt:lpstr>10-Vending (Ref)</vt:lpstr>
      <vt:lpstr>11-Vending (Non-Ref)</vt:lpstr>
      <vt:lpstr>12-Worksite</vt:lpstr>
      <vt:lpstr>FINAL SCORE</vt:lpstr>
      <vt:lpstr>Feedback Form</vt:lpstr>
      <vt:lpstr>Action Plan</vt:lpstr>
      <vt:lpstr>References</vt:lpstr>
      <vt:lpstr>'10-Vending (Ref)'!Print_Area</vt:lpstr>
      <vt:lpstr>'11-Vending (Non-Ref)'!Print_Area</vt:lpstr>
      <vt:lpstr>'12-Worksite'!Print_Area</vt:lpstr>
      <vt:lpstr>'1-Community'!Print_Area</vt:lpstr>
      <vt:lpstr>'2-DFAC (Perm Party)'!Print_Area</vt:lpstr>
      <vt:lpstr>'4-Fitness Ctr'!Print_Area</vt:lpstr>
      <vt:lpstr>'Action Plan'!Print_Area</vt:lpstr>
      <vt:lpstr>'Feedback Form'!Print_Area</vt:lpstr>
      <vt:lpstr>References!Print_Area</vt:lpstr>
      <vt:lpstr>'Unit Info'!Print_Area</vt:lpstr>
      <vt:lpstr>'1-Community'!Print_Titles</vt:lpstr>
      <vt:lpstr>'2-DFAC (Perm Party)'!Print_Titles</vt:lpstr>
    </vt:vector>
  </TitlesOfParts>
  <Company>US Army CHPPM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Demetrician</dc:creator>
  <cp:lastModifiedBy>test</cp:lastModifiedBy>
  <cp:lastPrinted>2012-12-03T20:35:17Z</cp:lastPrinted>
  <dcterms:created xsi:type="dcterms:W3CDTF">2011-01-03T16:04:00Z</dcterms:created>
  <dcterms:modified xsi:type="dcterms:W3CDTF">2015-02-13T17:03:13Z</dcterms:modified>
</cp:coreProperties>
</file>