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peter.craig\Documents\Program\BOS\pre approval docs\"/>
    </mc:Choice>
  </mc:AlternateContent>
  <workbookProtection workbookPassword="D591" lockStructure="1"/>
  <bookViews>
    <workbookView xWindow="285" yWindow="30" windowWidth="12120" windowHeight="8190" tabRatio="934" activeTab="14"/>
  </bookViews>
  <sheets>
    <sheet name="Summary" sheetId="12" r:id="rId1"/>
    <sheet name="BOWL SUM" sheetId="4" r:id="rId2"/>
    <sheet name="BOWL SC" sheetId="3" r:id="rId3"/>
    <sheet name="FBE SUM" sheetId="5" r:id="rId4"/>
    <sheet name="FBE SC" sheetId="1" r:id="rId5"/>
    <sheet name="GOLF SUM" sheetId="6" r:id="rId6"/>
    <sheet name="GOLF SC" sheetId="2" r:id="rId7"/>
    <sheet name="QSR SUM" sheetId="14" r:id="rId8"/>
    <sheet name="QSR SC" sheetId="13" r:id="rId9"/>
    <sheet name="SCORING GUIDANCE FBE" sheetId="7" r:id="rId10"/>
    <sheet name="SCORING GUIDANCE BOWLING" sheetId="8" state="hidden" r:id="rId11"/>
    <sheet name="SCORING GUIDANCE GOLF" sheetId="10" state="hidden" r:id="rId12"/>
    <sheet name="SCORING GUIDANCE QSR" sheetId="16" r:id="rId13"/>
    <sheet name="SCORING GUIDANCE BOWL" sheetId="17" r:id="rId14"/>
    <sheet name="SCORE GUIDANCE GOLF" sheetId="18" r:id="rId15"/>
  </sheets>
  <definedNames>
    <definedName name="_xlnm.Print_Area" localSheetId="2">'BOWL SC'!$A$1:$N$314</definedName>
    <definedName name="_xlnm.Print_Area" localSheetId="1">'BOWL SUM'!$A$1:$G$59</definedName>
    <definedName name="_xlnm.Print_Area" localSheetId="4">'FBE SC'!$A$1:$N$293</definedName>
    <definedName name="_xlnm.Print_Area" localSheetId="3">'FBE SUM'!$A$1:$G$48</definedName>
    <definedName name="_xlnm.Print_Area" localSheetId="6">'GOLF SC'!$A$1:$N$320</definedName>
    <definedName name="_xlnm.Print_Area" localSheetId="5">'GOLF SUM'!$A$1:$G$50</definedName>
    <definedName name="_xlnm.Print_Area" localSheetId="8">'QSR SC'!$A$1:$N$188</definedName>
    <definedName name="_xlnm.Print_Area" localSheetId="9">'SCORING GUIDANCE FBE'!$A$1:$M$412</definedName>
    <definedName name="_xlnm.Print_Area" localSheetId="12">'SCORING GUIDANCE QSR'!$A$1:$M$238</definedName>
    <definedName name="_xlnm.Print_Area" localSheetId="0">Summary!$A$2:$G$55</definedName>
  </definedNames>
  <calcPr calcId="152511"/>
</workbook>
</file>

<file path=xl/calcChain.xml><?xml version="1.0" encoding="utf-8"?>
<calcChain xmlns="http://schemas.openxmlformats.org/spreadsheetml/2006/main">
  <c r="N282" i="3" l="1"/>
  <c r="G27" i="14" l="1"/>
  <c r="F27" i="14"/>
  <c r="E27" i="14"/>
  <c r="N124" i="13"/>
  <c r="I123" i="13"/>
  <c r="I121" i="13"/>
  <c r="I117" i="13"/>
  <c r="I116" i="13"/>
  <c r="I114" i="13"/>
  <c r="I113" i="13"/>
  <c r="I112" i="13"/>
  <c r="I110" i="13"/>
  <c r="I124" i="13" s="1"/>
  <c r="N125" i="13" s="1"/>
  <c r="I137" i="13"/>
  <c r="K138" i="13"/>
  <c r="L138" i="13" s="1"/>
  <c r="I141" i="13"/>
  <c r="I144" i="13"/>
  <c r="N147" i="13"/>
  <c r="K153" i="13"/>
  <c r="L153" i="13" s="1"/>
  <c r="F35" i="6"/>
  <c r="E35" i="6"/>
  <c r="G35" i="6" s="1"/>
  <c r="N274" i="2"/>
  <c r="I273" i="2"/>
  <c r="I271" i="2"/>
  <c r="I267" i="2"/>
  <c r="I266" i="2"/>
  <c r="I264" i="2"/>
  <c r="I263" i="2"/>
  <c r="I262" i="2"/>
  <c r="I260" i="2"/>
  <c r="I274" i="2" s="1"/>
  <c r="N303" i="2"/>
  <c r="F36" i="6" s="1"/>
  <c r="E24" i="12"/>
  <c r="G34" i="4"/>
  <c r="F34" i="4"/>
  <c r="E34" i="4"/>
  <c r="N258" i="3"/>
  <c r="I257" i="3"/>
  <c r="I255" i="3"/>
  <c r="I251" i="3"/>
  <c r="I250" i="3"/>
  <c r="I248" i="3"/>
  <c r="I247" i="3"/>
  <c r="I246" i="3"/>
  <c r="I244" i="3"/>
  <c r="I258" i="3" s="1"/>
  <c r="N227" i="1"/>
  <c r="F33" i="5" s="1"/>
  <c r="I226" i="1"/>
  <c r="I224" i="1"/>
  <c r="I220" i="1"/>
  <c r="I219" i="1"/>
  <c r="I217" i="1"/>
  <c r="I216" i="1"/>
  <c r="I215" i="1"/>
  <c r="I213" i="1"/>
  <c r="I147" i="13" l="1"/>
  <c r="N148" i="13" s="1"/>
  <c r="N275" i="2"/>
  <c r="N259" i="3"/>
  <c r="I227" i="1"/>
  <c r="N228" i="1" l="1"/>
  <c r="E33" i="5"/>
  <c r="G33" i="5" s="1"/>
  <c r="N253" i="1"/>
  <c r="I88" i="13"/>
  <c r="I84" i="13"/>
  <c r="I81" i="13"/>
  <c r="I78" i="13"/>
  <c r="I77" i="13"/>
  <c r="I65" i="13"/>
  <c r="I63" i="13"/>
  <c r="I61" i="13"/>
  <c r="I60" i="13"/>
  <c r="I58" i="13"/>
  <c r="I37" i="13"/>
  <c r="I36" i="13"/>
  <c r="I34" i="13"/>
  <c r="I20" i="13"/>
  <c r="I19" i="13"/>
  <c r="I17" i="13"/>
  <c r="I15" i="13"/>
  <c r="I11" i="13"/>
  <c r="I10" i="13"/>
  <c r="I9" i="13"/>
  <c r="I238" i="2"/>
  <c r="I237" i="2"/>
  <c r="I218" i="2"/>
  <c r="I217" i="2"/>
  <c r="I201" i="2"/>
  <c r="I182" i="2"/>
  <c r="I181" i="2"/>
  <c r="I152" i="2"/>
  <c r="I148" i="2"/>
  <c r="I145" i="2"/>
  <c r="I87" i="2"/>
  <c r="I55" i="2"/>
  <c r="I232" i="3"/>
  <c r="I231" i="3"/>
  <c r="I105" i="3"/>
  <c r="I79" i="3"/>
  <c r="I76" i="3"/>
  <c r="I75" i="3"/>
  <c r="I74" i="3"/>
  <c r="I13" i="3"/>
  <c r="I219" i="2"/>
  <c r="I166" i="2"/>
  <c r="I103" i="1"/>
  <c r="I55" i="1"/>
  <c r="D6" i="6"/>
  <c r="D6" i="4" l="1"/>
  <c r="E5" i="3" s="1"/>
  <c r="F35" i="4"/>
  <c r="N233" i="3"/>
  <c r="F33" i="4" s="1"/>
  <c r="N109" i="3"/>
  <c r="E4" i="3"/>
  <c r="E3" i="3"/>
  <c r="E4" i="13"/>
  <c r="E5" i="1"/>
  <c r="E4" i="1"/>
  <c r="E3" i="1"/>
  <c r="E5" i="2"/>
  <c r="E4" i="2"/>
  <c r="E3" i="2"/>
  <c r="D6" i="14"/>
  <c r="E5" i="13" s="1"/>
  <c r="E3" i="13"/>
  <c r="N85" i="3"/>
  <c r="F26" i="4" s="1"/>
  <c r="K301" i="3"/>
  <c r="L301" i="3" s="1"/>
  <c r="K300" i="3"/>
  <c r="L300" i="3"/>
  <c r="K299" i="3"/>
  <c r="L299" i="3"/>
  <c r="K296" i="3"/>
  <c r="L296" i="3"/>
  <c r="K295" i="3"/>
  <c r="L295" i="3" s="1"/>
  <c r="K294" i="3"/>
  <c r="L294" i="3" s="1"/>
  <c r="K290" i="3"/>
  <c r="L290" i="3" s="1"/>
  <c r="K288" i="3"/>
  <c r="L288" i="3" s="1"/>
  <c r="I280" i="3"/>
  <c r="I277" i="3"/>
  <c r="I274" i="3"/>
  <c r="I271" i="3"/>
  <c r="I282" i="3" s="1"/>
  <c r="I230" i="3"/>
  <c r="I229" i="3"/>
  <c r="I228" i="3"/>
  <c r="I227" i="3"/>
  <c r="I226" i="3"/>
  <c r="I225" i="3"/>
  <c r="I224" i="3"/>
  <c r="I223" i="3"/>
  <c r="I222" i="3"/>
  <c r="I221" i="3"/>
  <c r="I220" i="3"/>
  <c r="I219" i="3"/>
  <c r="I218" i="3"/>
  <c r="I217" i="3"/>
  <c r="I216" i="3"/>
  <c r="I215" i="3"/>
  <c r="I233" i="3" s="1"/>
  <c r="E33" i="4" s="1"/>
  <c r="N205" i="3"/>
  <c r="F32" i="4" s="1"/>
  <c r="I204" i="3"/>
  <c r="I203" i="3"/>
  <c r="I202" i="3"/>
  <c r="I201" i="3"/>
  <c r="I200" i="3"/>
  <c r="I199" i="3"/>
  <c r="I198" i="3"/>
  <c r="I197" i="3"/>
  <c r="N184" i="3"/>
  <c r="F31" i="4" s="1"/>
  <c r="I183" i="3"/>
  <c r="I182" i="3"/>
  <c r="I181" i="3"/>
  <c r="I180" i="3"/>
  <c r="I179" i="3"/>
  <c r="I178" i="3"/>
  <c r="I177" i="3"/>
  <c r="I176" i="3"/>
  <c r="I175" i="3"/>
  <c r="N164" i="3"/>
  <c r="F30" i="4" s="1"/>
  <c r="I163" i="3"/>
  <c r="I162" i="3"/>
  <c r="I161" i="3"/>
  <c r="I160" i="3"/>
  <c r="I159" i="3"/>
  <c r="I158" i="3"/>
  <c r="I157" i="3"/>
  <c r="I156" i="3"/>
  <c r="I155" i="3"/>
  <c r="I154" i="3"/>
  <c r="I153" i="3"/>
  <c r="N142" i="3"/>
  <c r="F29" i="4" s="1"/>
  <c r="I141" i="3"/>
  <c r="I140" i="3"/>
  <c r="I139" i="3"/>
  <c r="I138" i="3"/>
  <c r="I137" i="3"/>
  <c r="I136" i="3"/>
  <c r="I135" i="3"/>
  <c r="I142" i="3"/>
  <c r="E29" i="4" s="1"/>
  <c r="N123" i="3"/>
  <c r="F28" i="4" s="1"/>
  <c r="I122" i="3"/>
  <c r="I121" i="3"/>
  <c r="I120" i="3"/>
  <c r="I119" i="3"/>
  <c r="I118" i="3"/>
  <c r="I123" i="3" s="1"/>
  <c r="I108" i="3"/>
  <c r="I107" i="3"/>
  <c r="I106" i="3"/>
  <c r="I104" i="3"/>
  <c r="I103" i="3"/>
  <c r="I102" i="3"/>
  <c r="I101" i="3"/>
  <c r="I100" i="3"/>
  <c r="I99" i="3"/>
  <c r="I98" i="3"/>
  <c r="I97" i="3"/>
  <c r="I96" i="3"/>
  <c r="I95" i="3"/>
  <c r="I94" i="3"/>
  <c r="I109" i="3" s="1"/>
  <c r="E27" i="4" s="1"/>
  <c r="I84" i="3"/>
  <c r="I83" i="3"/>
  <c r="I82" i="3"/>
  <c r="I81" i="3"/>
  <c r="I80" i="3"/>
  <c r="I78" i="3"/>
  <c r="I77" i="3"/>
  <c r="I73" i="3"/>
  <c r="I85" i="3" s="1"/>
  <c r="E26" i="4" s="1"/>
  <c r="N60" i="3"/>
  <c r="F25" i="4" s="1"/>
  <c r="I59" i="3"/>
  <c r="I58" i="3"/>
  <c r="I57" i="3"/>
  <c r="I56" i="3"/>
  <c r="I55" i="3"/>
  <c r="I54" i="3"/>
  <c r="I53" i="3"/>
  <c r="I52" i="3"/>
  <c r="I51" i="3"/>
  <c r="I50" i="3"/>
  <c r="I49" i="3"/>
  <c r="I48" i="3"/>
  <c r="I47" i="3"/>
  <c r="I46" i="3"/>
  <c r="N35" i="3"/>
  <c r="F24" i="4" s="1"/>
  <c r="I34" i="3"/>
  <c r="I33" i="3"/>
  <c r="I32" i="3"/>
  <c r="I31" i="3"/>
  <c r="I30" i="3"/>
  <c r="I29" i="3"/>
  <c r="I28" i="3"/>
  <c r="I27" i="3"/>
  <c r="I26" i="3"/>
  <c r="I35" i="3"/>
  <c r="E24" i="4" s="1"/>
  <c r="N15" i="3"/>
  <c r="F23" i="4" s="1"/>
  <c r="I14" i="3"/>
  <c r="I12" i="3"/>
  <c r="I11" i="3"/>
  <c r="I10" i="3"/>
  <c r="I9" i="3"/>
  <c r="I8" i="3"/>
  <c r="I15" i="3"/>
  <c r="E23" i="4" s="1"/>
  <c r="N143" i="3"/>
  <c r="K317" i="2"/>
  <c r="L317" i="2" s="1"/>
  <c r="K316" i="2"/>
  <c r="L316" i="2" s="1"/>
  <c r="K315" i="2"/>
  <c r="L315" i="2" s="1"/>
  <c r="K311" i="2"/>
  <c r="L311" i="2" s="1"/>
  <c r="K310" i="2"/>
  <c r="L310" i="2" s="1"/>
  <c r="I301" i="2"/>
  <c r="I296" i="2"/>
  <c r="I292" i="2"/>
  <c r="I288" i="2"/>
  <c r="N249" i="2"/>
  <c r="F34" i="6" s="1"/>
  <c r="I248" i="2"/>
  <c r="I247" i="2"/>
  <c r="I246" i="2"/>
  <c r="I245" i="2"/>
  <c r="I244" i="2"/>
  <c r="I243" i="2"/>
  <c r="I242" i="2"/>
  <c r="I241" i="2"/>
  <c r="I240" i="2"/>
  <c r="I239" i="2"/>
  <c r="I236" i="2"/>
  <c r="I235" i="2"/>
  <c r="I234" i="2"/>
  <c r="I233" i="2"/>
  <c r="I249" i="2" s="1"/>
  <c r="N222" i="2"/>
  <c r="F33" i="6" s="1"/>
  <c r="I221" i="2"/>
  <c r="I220" i="2"/>
  <c r="I216" i="2"/>
  <c r="I222" i="2" s="1"/>
  <c r="N205" i="2"/>
  <c r="F32" i="6" s="1"/>
  <c r="I204" i="2"/>
  <c r="I203" i="2"/>
  <c r="I202" i="2"/>
  <c r="I200" i="2"/>
  <c r="I199" i="2"/>
  <c r="I198" i="2"/>
  <c r="I197" i="2"/>
  <c r="I196" i="2"/>
  <c r="I195" i="2"/>
  <c r="I194" i="2"/>
  <c r="I193" i="2"/>
  <c r="I192" i="2"/>
  <c r="N183" i="2"/>
  <c r="F31" i="6" s="1"/>
  <c r="I180" i="2"/>
  <c r="I179" i="2"/>
  <c r="I178" i="2"/>
  <c r="I177" i="2"/>
  <c r="I176" i="2"/>
  <c r="N167" i="2"/>
  <c r="F30" i="6" s="1"/>
  <c r="I165" i="2"/>
  <c r="I164" i="2"/>
  <c r="I163" i="2"/>
  <c r="I167" i="2"/>
  <c r="N154" i="2"/>
  <c r="F29" i="6" s="1"/>
  <c r="I153" i="2"/>
  <c r="I151" i="2"/>
  <c r="I150" i="2"/>
  <c r="I149" i="2"/>
  <c r="I147" i="2"/>
  <c r="I146" i="2"/>
  <c r="I144" i="2"/>
  <c r="I143" i="2"/>
  <c r="I142" i="2"/>
  <c r="I141" i="2"/>
  <c r="I140" i="2"/>
  <c r="I139" i="2"/>
  <c r="N128" i="2"/>
  <c r="F28" i="6" s="1"/>
  <c r="I127" i="2"/>
  <c r="I126" i="2"/>
  <c r="I125" i="2"/>
  <c r="I124" i="2"/>
  <c r="I123" i="2"/>
  <c r="I122" i="2"/>
  <c r="I121" i="2"/>
  <c r="I120" i="2"/>
  <c r="I119" i="2"/>
  <c r="I118" i="2"/>
  <c r="I117" i="2"/>
  <c r="N108" i="2"/>
  <c r="F27" i="6" s="1"/>
  <c r="I107" i="2"/>
  <c r="I106" i="2"/>
  <c r="I105" i="2"/>
  <c r="I104" i="2"/>
  <c r="I103" i="2"/>
  <c r="I102" i="2"/>
  <c r="I101" i="2"/>
  <c r="I100" i="2"/>
  <c r="I99" i="2"/>
  <c r="N90" i="2"/>
  <c r="F26" i="6" s="1"/>
  <c r="I89" i="2"/>
  <c r="I88" i="2"/>
  <c r="I86" i="2"/>
  <c r="I85" i="2"/>
  <c r="I84" i="2"/>
  <c r="I83" i="2"/>
  <c r="I82" i="2"/>
  <c r="I81" i="2"/>
  <c r="I80" i="2"/>
  <c r="I79" i="2"/>
  <c r="I78" i="2"/>
  <c r="I77" i="2"/>
  <c r="I76" i="2"/>
  <c r="I75" i="2"/>
  <c r="I74" i="2"/>
  <c r="I73" i="2"/>
  <c r="I90" i="2" s="1"/>
  <c r="N61" i="2"/>
  <c r="F25" i="6" s="1"/>
  <c r="I60" i="2"/>
  <c r="I59" i="2"/>
  <c r="I58" i="2"/>
  <c r="I57" i="2"/>
  <c r="I56" i="2"/>
  <c r="I54" i="2"/>
  <c r="I53" i="2"/>
  <c r="I52" i="2"/>
  <c r="I51" i="2"/>
  <c r="I50" i="2"/>
  <c r="I49" i="2"/>
  <c r="I48" i="2"/>
  <c r="I47" i="2"/>
  <c r="I46" i="2"/>
  <c r="I45" i="2"/>
  <c r="I61" i="2" s="1"/>
  <c r="N35" i="2"/>
  <c r="F24" i="6" s="1"/>
  <c r="I34" i="2"/>
  <c r="I33" i="2"/>
  <c r="I32" i="2"/>
  <c r="I31" i="2"/>
  <c r="I30" i="2"/>
  <c r="I29" i="2"/>
  <c r="I28" i="2"/>
  <c r="I27" i="2"/>
  <c r="I26" i="2"/>
  <c r="N16" i="2"/>
  <c r="F23" i="6" s="1"/>
  <c r="I15" i="2"/>
  <c r="I14" i="2"/>
  <c r="I13" i="2"/>
  <c r="I12" i="2"/>
  <c r="I11" i="2"/>
  <c r="I10" i="2"/>
  <c r="I9" i="2"/>
  <c r="I8" i="2"/>
  <c r="K290" i="1"/>
  <c r="L290" i="1" s="1"/>
  <c r="K287" i="1"/>
  <c r="L287" i="1"/>
  <c r="K286" i="1"/>
  <c r="L286" i="1"/>
  <c r="K285" i="1"/>
  <c r="L285" i="1" s="1"/>
  <c r="K282" i="1"/>
  <c r="L282" i="1" s="1"/>
  <c r="K281" i="1"/>
  <c r="L281" i="1" s="1"/>
  <c r="K280" i="1"/>
  <c r="L280" i="1"/>
  <c r="K277" i="1"/>
  <c r="L277" i="1"/>
  <c r="K276" i="1"/>
  <c r="L276" i="1"/>
  <c r="K275" i="1"/>
  <c r="L275" i="1"/>
  <c r="K272" i="1"/>
  <c r="L272" i="1" s="1"/>
  <c r="K271" i="1"/>
  <c r="L271" i="1"/>
  <c r="K270" i="1"/>
  <c r="L270" i="1" s="1"/>
  <c r="K267" i="1"/>
  <c r="L267" i="1" s="1"/>
  <c r="K266" i="1"/>
  <c r="L266" i="1" s="1"/>
  <c r="K265" i="1"/>
  <c r="L265" i="1" s="1"/>
  <c r="K261" i="1"/>
  <c r="L261" i="1"/>
  <c r="K259" i="1"/>
  <c r="L259" i="1" s="1"/>
  <c r="F34" i="5"/>
  <c r="I250" i="1"/>
  <c r="G248" i="1"/>
  <c r="I246" i="1"/>
  <c r="G243" i="1"/>
  <c r="K242" i="1"/>
  <c r="L242" i="1" s="1"/>
  <c r="I241" i="1"/>
  <c r="I253" i="1" s="1"/>
  <c r="N201" i="1"/>
  <c r="F32" i="5" s="1"/>
  <c r="I200" i="1"/>
  <c r="I199" i="1"/>
  <c r="I198" i="1"/>
  <c r="I197" i="1"/>
  <c r="I196" i="1"/>
  <c r="I195" i="1"/>
  <c r="I194" i="1"/>
  <c r="I193" i="1"/>
  <c r="I192" i="1"/>
  <c r="I191" i="1"/>
  <c r="I201" i="1" s="1"/>
  <c r="N182" i="1"/>
  <c r="F31" i="5" s="1"/>
  <c r="I181" i="1"/>
  <c r="I180" i="1"/>
  <c r="I179" i="1"/>
  <c r="I178" i="1"/>
  <c r="I177" i="1"/>
  <c r="I176" i="1"/>
  <c r="I175" i="1"/>
  <c r="I174" i="1"/>
  <c r="I173" i="1"/>
  <c r="I172" i="1"/>
  <c r="I171" i="1"/>
  <c r="N162" i="1"/>
  <c r="F30" i="5" s="1"/>
  <c r="I161" i="1"/>
  <c r="I160" i="1"/>
  <c r="I159" i="1"/>
  <c r="I158" i="1"/>
  <c r="I157" i="1"/>
  <c r="I156" i="1"/>
  <c r="I162" i="1" s="1"/>
  <c r="N147" i="1"/>
  <c r="F29" i="5" s="1"/>
  <c r="I146" i="1"/>
  <c r="I145" i="1"/>
  <c r="I144" i="1"/>
  <c r="I143" i="1"/>
  <c r="I142" i="1"/>
  <c r="I141" i="1"/>
  <c r="I140" i="1"/>
  <c r="I147" i="1" s="1"/>
  <c r="E29" i="5" s="1"/>
  <c r="G29" i="5" s="1"/>
  <c r="N128" i="1"/>
  <c r="F28" i="5" s="1"/>
  <c r="I127" i="1"/>
  <c r="I126" i="1"/>
  <c r="I125" i="1"/>
  <c r="I124" i="1"/>
  <c r="I123" i="1"/>
  <c r="N113" i="1"/>
  <c r="F27" i="5" s="1"/>
  <c r="I112" i="1"/>
  <c r="I111" i="1"/>
  <c r="I110" i="1"/>
  <c r="I109" i="1"/>
  <c r="I108" i="1"/>
  <c r="I107" i="1"/>
  <c r="I106" i="1"/>
  <c r="I105" i="1"/>
  <c r="I104" i="1"/>
  <c r="I102" i="1"/>
  <c r="I101" i="1"/>
  <c r="I100" i="1"/>
  <c r="I99" i="1"/>
  <c r="I98" i="1"/>
  <c r="I97" i="1"/>
  <c r="I96" i="1"/>
  <c r="I95" i="1"/>
  <c r="I94" i="1"/>
  <c r="I93" i="1"/>
  <c r="I113" i="1"/>
  <c r="N83" i="1"/>
  <c r="F26" i="5" s="1"/>
  <c r="I82" i="1"/>
  <c r="I81" i="1"/>
  <c r="I80" i="1"/>
  <c r="I79" i="1"/>
  <c r="I78" i="1"/>
  <c r="I77" i="1"/>
  <c r="I76" i="1"/>
  <c r="I75" i="1"/>
  <c r="I74" i="1"/>
  <c r="I73" i="1"/>
  <c r="N61" i="1"/>
  <c r="F25" i="5" s="1"/>
  <c r="I60" i="1"/>
  <c r="I59" i="1"/>
  <c r="I58" i="1"/>
  <c r="I57" i="1"/>
  <c r="I56" i="1"/>
  <c r="I54" i="1"/>
  <c r="I53" i="1"/>
  <c r="I52" i="1"/>
  <c r="I51" i="1"/>
  <c r="I50" i="1"/>
  <c r="I49" i="1"/>
  <c r="I48" i="1"/>
  <c r="I47" i="1"/>
  <c r="I46" i="1"/>
  <c r="I45" i="1"/>
  <c r="N35" i="1"/>
  <c r="F24" i="5" s="1"/>
  <c r="I34" i="1"/>
  <c r="I33" i="1"/>
  <c r="I32" i="1"/>
  <c r="I31" i="1"/>
  <c r="I30" i="1"/>
  <c r="I29" i="1"/>
  <c r="I28" i="1"/>
  <c r="I27" i="1"/>
  <c r="I26" i="1"/>
  <c r="N16" i="1"/>
  <c r="F23" i="5" s="1"/>
  <c r="I15" i="1"/>
  <c r="I14" i="1"/>
  <c r="I13" i="1"/>
  <c r="I12" i="1"/>
  <c r="I11" i="1"/>
  <c r="I10" i="1"/>
  <c r="I9" i="1"/>
  <c r="I8" i="1"/>
  <c r="I16" i="1" s="1"/>
  <c r="K184" i="13"/>
  <c r="L184" i="13" s="1"/>
  <c r="K181" i="13"/>
  <c r="L181" i="13" s="1"/>
  <c r="K180" i="13"/>
  <c r="L180" i="13" s="1"/>
  <c r="K179" i="13"/>
  <c r="L179" i="13" s="1"/>
  <c r="K176" i="13"/>
  <c r="L176" i="13" s="1"/>
  <c r="K175" i="13"/>
  <c r="L175" i="13" s="1"/>
  <c r="K174" i="13"/>
  <c r="L174" i="13" s="1"/>
  <c r="K171" i="13"/>
  <c r="L171" i="13" s="1"/>
  <c r="K170" i="13"/>
  <c r="L170" i="13" s="1"/>
  <c r="K169" i="13"/>
  <c r="L169" i="13" s="1"/>
  <c r="K166" i="13"/>
  <c r="L166" i="13" s="1"/>
  <c r="K165" i="13"/>
  <c r="L165" i="13" s="1"/>
  <c r="K164" i="13"/>
  <c r="L164" i="13" s="1"/>
  <c r="K161" i="13"/>
  <c r="L161" i="13" s="1"/>
  <c r="K160" i="13"/>
  <c r="L160" i="13" s="1"/>
  <c r="K159" i="13"/>
  <c r="L159" i="13" s="1"/>
  <c r="K155" i="13"/>
  <c r="L155" i="13" s="1"/>
  <c r="F28" i="14"/>
  <c r="N96" i="13"/>
  <c r="F26" i="14" s="1"/>
  <c r="I95" i="13"/>
  <c r="I94" i="13"/>
  <c r="I93" i="13"/>
  <c r="I92" i="13"/>
  <c r="I91" i="13"/>
  <c r="I90" i="13"/>
  <c r="I89" i="13"/>
  <c r="I87" i="13"/>
  <c r="I86" i="13"/>
  <c r="I85" i="13"/>
  <c r="I83" i="13"/>
  <c r="I82" i="13"/>
  <c r="I80" i="13"/>
  <c r="I79" i="13"/>
  <c r="I76" i="13"/>
  <c r="N66" i="13"/>
  <c r="F25" i="14" s="1"/>
  <c r="I64" i="13"/>
  <c r="I62" i="13"/>
  <c r="I59" i="13"/>
  <c r="I57" i="13"/>
  <c r="I66" i="13" s="1"/>
  <c r="N67" i="13" s="1"/>
  <c r="N43" i="13"/>
  <c r="F24" i="14" s="1"/>
  <c r="I42" i="13"/>
  <c r="I41" i="13"/>
  <c r="I40" i="13"/>
  <c r="I39" i="13"/>
  <c r="I38" i="13"/>
  <c r="I35" i="13"/>
  <c r="I33" i="13"/>
  <c r="N23" i="13"/>
  <c r="F23" i="14" s="1"/>
  <c r="I22" i="13"/>
  <c r="I21" i="13"/>
  <c r="I18" i="13"/>
  <c r="I16" i="13"/>
  <c r="I14" i="13"/>
  <c r="I13" i="13"/>
  <c r="I12" i="13"/>
  <c r="G44" i="12"/>
  <c r="G43" i="12"/>
  <c r="G42" i="12"/>
  <c r="G41" i="12"/>
  <c r="G40" i="12"/>
  <c r="G35" i="12"/>
  <c r="G36" i="12"/>
  <c r="G37" i="12"/>
  <c r="G34" i="12"/>
  <c r="G33" i="12"/>
  <c r="G25" i="12"/>
  <c r="G26" i="12"/>
  <c r="G29" i="12"/>
  <c r="G30" i="12"/>
  <c r="K306" i="3"/>
  <c r="L306" i="3" s="1"/>
  <c r="K311" i="3"/>
  <c r="L311" i="3" s="1"/>
  <c r="K310" i="3"/>
  <c r="L310" i="3" s="1"/>
  <c r="K309" i="3"/>
  <c r="L309" i="3" s="1"/>
  <c r="K305" i="3"/>
  <c r="L305" i="3" s="1"/>
  <c r="K304" i="3"/>
  <c r="L304" i="3" s="1"/>
  <c r="I96" i="13" l="1"/>
  <c r="E26" i="14" s="1"/>
  <c r="I23" i="13"/>
  <c r="N24" i="13" s="1"/>
  <c r="I43" i="13"/>
  <c r="E24" i="14" s="1"/>
  <c r="G24" i="14" s="1"/>
  <c r="I16" i="2"/>
  <c r="F21" i="6"/>
  <c r="F28" i="12" s="1"/>
  <c r="F27" i="12" s="1"/>
  <c r="I205" i="2"/>
  <c r="I303" i="2"/>
  <c r="E36" i="6" s="1"/>
  <c r="G36" i="6" s="1"/>
  <c r="E32" i="6"/>
  <c r="G32" i="6" s="1"/>
  <c r="N206" i="2"/>
  <c r="I35" i="2"/>
  <c r="I108" i="2"/>
  <c r="E27" i="6" s="1"/>
  <c r="I128" i="2"/>
  <c r="E28" i="6" s="1"/>
  <c r="G28" i="6" s="1"/>
  <c r="I154" i="2"/>
  <c r="E29" i="6" s="1"/>
  <c r="G29" i="6" s="1"/>
  <c r="I183" i="2"/>
  <c r="I205" i="3"/>
  <c r="E32" i="4" s="1"/>
  <c r="I60" i="3"/>
  <c r="E25" i="4" s="1"/>
  <c r="I184" i="3"/>
  <c r="E31" i="4" s="1"/>
  <c r="G31" i="4" s="1"/>
  <c r="N61" i="3"/>
  <c r="I164" i="3"/>
  <c r="N165" i="3" s="1"/>
  <c r="I61" i="1"/>
  <c r="I83" i="1"/>
  <c r="I182" i="1"/>
  <c r="E26" i="5"/>
  <c r="G26" i="5" s="1"/>
  <c r="N84" i="1"/>
  <c r="I128" i="1"/>
  <c r="E28" i="5" s="1"/>
  <c r="G28" i="5" s="1"/>
  <c r="I35" i="1"/>
  <c r="E23" i="5"/>
  <c r="G23" i="5" s="1"/>
  <c r="N17" i="1"/>
  <c r="E31" i="5"/>
  <c r="G31" i="5" s="1"/>
  <c r="N183" i="1"/>
  <c r="E24" i="5"/>
  <c r="G24" i="5" s="1"/>
  <c r="N36" i="1"/>
  <c r="E30" i="5"/>
  <c r="G30" i="5" s="1"/>
  <c r="N163" i="1"/>
  <c r="E28" i="14"/>
  <c r="G28" i="14" s="1"/>
  <c r="N62" i="1"/>
  <c r="E25" i="5"/>
  <c r="E32" i="5"/>
  <c r="G32" i="5" s="1"/>
  <c r="N202" i="1"/>
  <c r="E24" i="6"/>
  <c r="G24" i="6" s="1"/>
  <c r="N36" i="2"/>
  <c r="N155" i="2"/>
  <c r="N184" i="2"/>
  <c r="E31" i="6"/>
  <c r="N304" i="2"/>
  <c r="E28" i="4"/>
  <c r="G28" i="4" s="1"/>
  <c r="N124" i="3"/>
  <c r="E34" i="5"/>
  <c r="G34" i="5" s="1"/>
  <c r="N254" i="1"/>
  <c r="E23" i="6"/>
  <c r="N17" i="2"/>
  <c r="G23" i="6"/>
  <c r="N91" i="2"/>
  <c r="E26" i="6"/>
  <c r="G26" i="6" s="1"/>
  <c r="G27" i="6"/>
  <c r="G31" i="6"/>
  <c r="E34" i="6"/>
  <c r="N250" i="2"/>
  <c r="G34" i="6"/>
  <c r="E30" i="4"/>
  <c r="E35" i="4"/>
  <c r="G35" i="4" s="1"/>
  <c r="N283" i="3"/>
  <c r="N114" i="1"/>
  <c r="E27" i="5"/>
  <c r="G27" i="5" s="1"/>
  <c r="F21" i="5"/>
  <c r="F32" i="12" s="1"/>
  <c r="F31" i="12" s="1"/>
  <c r="N62" i="2"/>
  <c r="E25" i="6"/>
  <c r="G25" i="6" s="1"/>
  <c r="N36" i="3"/>
  <c r="N129" i="1"/>
  <c r="N148" i="1"/>
  <c r="N109" i="2"/>
  <c r="N129" i="2"/>
  <c r="N168" i="2"/>
  <c r="E30" i="6"/>
  <c r="G30" i="6" s="1"/>
  <c r="N223" i="2"/>
  <c r="E33" i="6"/>
  <c r="G33" i="6" s="1"/>
  <c r="N206" i="3"/>
  <c r="N110" i="3"/>
  <c r="F27" i="4"/>
  <c r="G27" i="4" s="1"/>
  <c r="N97" i="13"/>
  <c r="E25" i="14"/>
  <c r="G25" i="14" s="1"/>
  <c r="N44" i="13"/>
  <c r="N16" i="3"/>
  <c r="N86" i="3"/>
  <c r="G24" i="4"/>
  <c r="G30" i="4"/>
  <c r="G23" i="4"/>
  <c r="G25" i="4"/>
  <c r="G29" i="4"/>
  <c r="F21" i="14"/>
  <c r="F39" i="12" s="1"/>
  <c r="G26" i="4"/>
  <c r="G26" i="14"/>
  <c r="G33" i="4"/>
  <c r="G32" i="4"/>
  <c r="N234" i="3"/>
  <c r="F21" i="4"/>
  <c r="E23" i="14" l="1"/>
  <c r="G23" i="14" s="1"/>
  <c r="N185" i="3"/>
  <c r="E21" i="4"/>
  <c r="G21" i="4" s="1"/>
  <c r="E21" i="6"/>
  <c r="G25" i="5"/>
  <c r="E21" i="5"/>
  <c r="E21" i="14"/>
  <c r="E39" i="12" s="1"/>
  <c r="E38" i="12" s="1"/>
  <c r="F24" i="12"/>
  <c r="F23" i="12" s="1"/>
  <c r="F38" i="12"/>
  <c r="G24" i="12" l="1"/>
  <c r="E32" i="12"/>
  <c r="G21" i="5"/>
  <c r="E28" i="12"/>
  <c r="G21" i="6"/>
  <c r="G21" i="14"/>
  <c r="G39" i="12"/>
  <c r="F21" i="12"/>
  <c r="G38" i="12"/>
  <c r="E23" i="12" l="1"/>
  <c r="G23" i="12" s="1"/>
  <c r="E27" i="12"/>
  <c r="G27" i="12" s="1"/>
  <c r="G28" i="12"/>
  <c r="E31" i="12"/>
  <c r="G31" i="12" s="1"/>
  <c r="G32" i="12"/>
  <c r="E21" i="12" l="1"/>
  <c r="G21" i="12" s="1"/>
</calcChain>
</file>

<file path=xl/sharedStrings.xml><?xml version="1.0" encoding="utf-8"?>
<sst xmlns="http://schemas.openxmlformats.org/spreadsheetml/2006/main" count="6325" uniqueCount="1608">
  <si>
    <t>ACTIVITY</t>
  </si>
  <si>
    <t>DATE</t>
  </si>
  <si>
    <t>YES</t>
  </si>
  <si>
    <t>INCOMPLETE</t>
  </si>
  <si>
    <t>NO</t>
  </si>
  <si>
    <t xml:space="preserve">        </t>
  </si>
  <si>
    <t>NOTES:</t>
  </si>
  <si>
    <t>TOTAL SCORE</t>
  </si>
  <si>
    <t>LEGEND:</t>
  </si>
  <si>
    <t>N/A</t>
  </si>
  <si>
    <t>GARRISON</t>
  </si>
  <si>
    <t>PAGE 4 OF 4</t>
  </si>
  <si>
    <t>PAGE 3 OF 4</t>
  </si>
  <si>
    <t>PAGE 2 OF 4</t>
  </si>
  <si>
    <t>PAGE 1 OF 4</t>
  </si>
  <si>
    <t>SCORE</t>
  </si>
  <si>
    <t>a.</t>
  </si>
  <si>
    <t>b.</t>
  </si>
  <si>
    <t>c.</t>
  </si>
  <si>
    <t>d.</t>
  </si>
  <si>
    <t>e.</t>
  </si>
  <si>
    <t>f.</t>
  </si>
  <si>
    <t>g.</t>
  </si>
  <si>
    <t>h.</t>
  </si>
  <si>
    <t>i.</t>
  </si>
  <si>
    <t>j.</t>
  </si>
  <si>
    <t>k.</t>
  </si>
  <si>
    <t>l.</t>
  </si>
  <si>
    <t>m.</t>
  </si>
  <si>
    <t>n.</t>
  </si>
  <si>
    <t>o.</t>
  </si>
  <si>
    <t>p.</t>
  </si>
  <si>
    <t>Are lanes cleaned and conditioned daily?</t>
  </si>
  <si>
    <t>BAR BENCHMARKS</t>
  </si>
  <si>
    <t>Lines per lane per day</t>
  </si>
  <si>
    <t>Labor</t>
  </si>
  <si>
    <t>OOE</t>
  </si>
  <si>
    <t>Score</t>
  </si>
  <si>
    <t>COGS</t>
  </si>
  <si>
    <t>CATERED BAR BENCHMARKS</t>
  </si>
  <si>
    <t>Are cars cleaned daily and staged properly?</t>
  </si>
  <si>
    <t>TEAM MEMBERS</t>
  </si>
  <si>
    <t xml:space="preserve">100% - 90% = </t>
  </si>
  <si>
    <t>89% - 75%  =</t>
  </si>
  <si>
    <t>74% -  0%   =</t>
  </si>
  <si>
    <t xml:space="preserve">                  </t>
  </si>
  <si>
    <t>ACTIVITY SUMMARY</t>
  </si>
  <si>
    <t>TOTAL POINTS AVAILABLE</t>
  </si>
  <si>
    <t>TOTAL POINTS EARNED</t>
  </si>
  <si>
    <t>%</t>
  </si>
  <si>
    <t>2   -  EMPLOYEES</t>
  </si>
  <si>
    <t>HQ-REGION</t>
  </si>
  <si>
    <t>HQ REGION</t>
  </si>
  <si>
    <t>Program Scorecard - Bowling</t>
  </si>
  <si>
    <t>Program Scorecard - Food, Beverage, Entertainment</t>
  </si>
  <si>
    <t>Program Scorecard - Golf</t>
  </si>
  <si>
    <t>Variance</t>
  </si>
  <si>
    <t>Are rental club sets clean and complete?</t>
  </si>
  <si>
    <t>Are food production schedules prepared and used?</t>
  </si>
  <si>
    <t>Are employees accounted for in the proper department?</t>
  </si>
  <si>
    <t xml:space="preserve">10 -  SAFETY </t>
  </si>
  <si>
    <t>Are recipes available for staff and followed?</t>
  </si>
  <si>
    <t>4   -  PRODUCT QUALITY</t>
  </si>
  <si>
    <t>What is the overall assessment of employee morale?</t>
  </si>
  <si>
    <t>Does the front entrance give a  good first impression?</t>
  </si>
  <si>
    <t>Is the parking lot clearly marked and outside areas clean?</t>
  </si>
  <si>
    <t>Is there professional exterior signage?</t>
  </si>
  <si>
    <t>Are the landscaped areas well maintained?</t>
  </si>
  <si>
    <t>Is the dumpster area well maintained?</t>
  </si>
  <si>
    <t>Are all areas adequately lit/all lights functional?</t>
  </si>
  <si>
    <t>Are the floors, furniture, and fixtures clean?</t>
  </si>
  <si>
    <t>Are team members who serve food ServSafe (or equivalent) trained?</t>
  </si>
  <si>
    <t>Is management present during peak hours?</t>
  </si>
  <si>
    <t>Is management actively involved in providing service?</t>
  </si>
  <si>
    <t>Is management appropriately dressed &amp; wearing a nametag?</t>
  </si>
  <si>
    <t>Has management completed mandatory applicable training?</t>
  </si>
  <si>
    <t>Are specials advertised and available?</t>
  </si>
  <si>
    <t>Are portion controls in place &amp; followed?</t>
  </si>
  <si>
    <t>Is marketing research used in the development of the business/action plan?</t>
  </si>
  <si>
    <t>Does management track daily revenues and expenses (MIS)?</t>
  </si>
  <si>
    <t>Is there a reinvestment plan for the facility and FFE (5-yr/CPMC)?</t>
  </si>
  <si>
    <t>Is FoodTrak/RecTrac used for standardized recipes?</t>
  </si>
  <si>
    <t>Is FoodTrak/RecTrac utilized for inventory?</t>
  </si>
  <si>
    <t>Are the POS &amp; FoodTrak updated to reflect current operations?</t>
  </si>
  <si>
    <t xml:space="preserve">Is EventMaster fully utilized? </t>
  </si>
  <si>
    <t>Are FoodTrak and EventMaster interfaced?</t>
  </si>
  <si>
    <t>Are JSPVP rebates credited to the correct activity?</t>
  </si>
  <si>
    <t>Is stock being properly rotated (FIFO)?</t>
  </si>
  <si>
    <t>Do Catering Brochures/correspondence present a professional appearance?</t>
  </si>
  <si>
    <t>Is signage and advertising current?</t>
  </si>
  <si>
    <t>Is the stage set (proper lighting, background music, televisions, popcorn popped)?</t>
  </si>
  <si>
    <t>Are the last 3 Preventive Medicine (sanitation) inspections on file?</t>
  </si>
  <si>
    <t>Are all findings corrected w/in specified time?</t>
  </si>
  <si>
    <t>Is management cordial and welcoming?</t>
  </si>
  <si>
    <t xml:space="preserve">q. </t>
  </si>
  <si>
    <t>PROGRAM ROLLUP</t>
  </si>
  <si>
    <t xml:space="preserve">Has employee received position appropriate training? </t>
  </si>
  <si>
    <r>
      <t>NOTE</t>
    </r>
    <r>
      <rPr>
        <b/>
        <sz val="12"/>
        <rFont val="Arial"/>
        <family val="2"/>
      </rPr>
      <t>:  If any area or item within an area is non-applicable, enter 99 into the Grey "N/A" column.  This will deduct the allotted points for that Section from the Total Points available.</t>
    </r>
  </si>
  <si>
    <t xml:space="preserve">Program Scorecard - Food, Beverage, Entertainment </t>
  </si>
  <si>
    <t>Program Scorecard Food - Beverage &amp; Entertainment</t>
  </si>
  <si>
    <t>Actual %</t>
  </si>
  <si>
    <t>SNACK BAR BENCHMARKS</t>
  </si>
  <si>
    <t xml:space="preserve">Is the food quality acceptable? </t>
  </si>
  <si>
    <t>Are invoices entered into FoodTrak/RecTrac within two business days?</t>
  </si>
  <si>
    <t>Are Catering Brochures current?</t>
  </si>
  <si>
    <t>Are CPMC's submitted for the budgeted quarter?</t>
  </si>
  <si>
    <t>Is FoodTrak utilized with RecTrac/POS for menu management?</t>
  </si>
  <si>
    <t>Are the restrooms clean, adequately stocked and well maintained?</t>
  </si>
  <si>
    <t>Are the drinking fountains clean with cool, adequate water pressure?</t>
  </si>
  <si>
    <t>Are team members who serve alcohol ASIP/ServSafe Alcohol (or equivalent) certified?</t>
  </si>
  <si>
    <t>Total Pts Earned:</t>
  </si>
  <si>
    <t>Total Pts Available:</t>
  </si>
  <si>
    <t>&lt;50%</t>
  </si>
  <si>
    <t>Is management ASIP/ServSafe Alcohol (or equivalent) certified?</t>
  </si>
  <si>
    <t>Is the menu item ordered available?</t>
  </si>
  <si>
    <t xml:space="preserve">Is the annual competitive pricing survey completed? </t>
  </si>
  <si>
    <t xml:space="preserve">Does management conduct monthly financial review &amp; analysis? </t>
  </si>
  <si>
    <t xml:space="preserve"> 2  -  EMPLOYEES</t>
  </si>
  <si>
    <t xml:space="preserve"> 4  -  BUSINESS PROCEDURES</t>
  </si>
  <si>
    <t xml:space="preserve"> 5  -  BOWLING BUSINESS PROCEDURES</t>
  </si>
  <si>
    <t xml:space="preserve"> 6  -  SPECIAL EVENTS</t>
  </si>
  <si>
    <t xml:space="preserve"> 7  -  BOWLING PRO-SHOP</t>
  </si>
  <si>
    <t xml:space="preserve"> 9  -  BOWLING MAINTENANCE</t>
  </si>
  <si>
    <t xml:space="preserve">  7  -  GOLF COURSE CONDITIONS</t>
  </si>
  <si>
    <t xml:space="preserve">  2  -  EMPLOYEES</t>
  </si>
  <si>
    <t xml:space="preserve">  4  -  BUSINESS PROCEDURES</t>
  </si>
  <si>
    <t xml:space="preserve">  8  -  GOLF MAINTENANCE PROGRAM</t>
  </si>
  <si>
    <t>10  -  PRO SHOP</t>
  </si>
  <si>
    <t xml:space="preserve">  5  -  GOLF BUSINESS PROCEDURES</t>
  </si>
  <si>
    <t>CATERED FOOD BENCHMARKS</t>
  </si>
  <si>
    <t>BINGO BENCHMARKS</t>
  </si>
  <si>
    <t>*NIBD</t>
  </si>
  <si>
    <t>Is there an internal SOP for tournaments?</t>
  </si>
  <si>
    <t>Is there a customer brochure describing tournament procedures?</t>
  </si>
  <si>
    <t>Is commercial sponsorship used for events?</t>
  </si>
  <si>
    <t>Are after action reports for promotional events completed and submitted?</t>
  </si>
  <si>
    <t>Is there an annual calendar of golf events?</t>
  </si>
  <si>
    <t>Does course operate with a General Public Access Waiver?</t>
  </si>
  <si>
    <t>Is there an SOP for golf lessons?</t>
  </si>
  <si>
    <t>Are scorecards current and available?</t>
  </si>
  <si>
    <t>Does center participate in FMWRC/BPAA promotions?</t>
  </si>
  <si>
    <t>Does center offer coaching and/or lessons?</t>
  </si>
  <si>
    <t>Does center offer a youth bowling program?</t>
  </si>
  <si>
    <t>Does center have active partnerships with local schools?</t>
  </si>
  <si>
    <t>Does center develop and promote in-house leagues (home grown)?</t>
  </si>
  <si>
    <t>Does center operate with a General Public Access Waiver?</t>
  </si>
  <si>
    <t>Are rental shoes serviceable and of adequate supply?</t>
  </si>
  <si>
    <t>Are house balls serviceable and of adequate supply?</t>
  </si>
  <si>
    <t>Are bowling bumpers available &amp; serviceable?</t>
  </si>
  <si>
    <t>Are league recordkeeping services available for a fee?</t>
  </si>
  <si>
    <t>Are league policies and procedures published and available?</t>
  </si>
  <si>
    <t>Are all bowling sales and lineage entered into RecTrac on a daily basis?</t>
  </si>
  <si>
    <t>Is locker rental program automated?</t>
  </si>
  <si>
    <t>Are abandoned locker procedures published &amp; used?</t>
  </si>
  <si>
    <t>Are the general rules of play and conduct available and visible?</t>
  </si>
  <si>
    <t>Is there a published strategy to increase birthday and other private party opportunities?</t>
  </si>
  <si>
    <t>Does center use commercial sponsorship for events and programs?</t>
  </si>
  <si>
    <t>Does the center make use of celebrities to attract patrons?</t>
  </si>
  <si>
    <t>Is the center using live entertainment opportunities in promoting the operation?</t>
  </si>
  <si>
    <t>Is external tournament business solicited?</t>
  </si>
  <si>
    <t>Does center host in-house tournaments? (includes standard and non-standard)</t>
  </si>
  <si>
    <t>Is the pro shop operator IBPSIA trained?</t>
  </si>
  <si>
    <t>Is pro shop inventory tracked with RecTrac &amp; invoices posted daily?</t>
  </si>
  <si>
    <t>Are merchandise displays clean and stocked?</t>
  </si>
  <si>
    <t>Is merchandise current?</t>
  </si>
  <si>
    <t>Are active measures in place to minimize old merchandise inventory?</t>
  </si>
  <si>
    <t>Are seasonal sales events used to increase sales and turn inventory?</t>
  </si>
  <si>
    <t>Are sales events identified in the annual marketing plan?</t>
  </si>
  <si>
    <t xml:space="preserve">Are manufacturer recommended maintenance schedules and logs used? </t>
  </si>
  <si>
    <t>Is the automatic scoring system in working order?</t>
  </si>
  <si>
    <t>Does center offer a glow bowling experience?</t>
  </si>
  <si>
    <t>Are lock out/tag out safety procedures in place?</t>
  </si>
  <si>
    <t>Is the center USBC certified for current year?</t>
  </si>
  <si>
    <t>Are stop calls tracked and logged per machine?</t>
  </si>
  <si>
    <t>Are MSDS documents on file and available for review?</t>
  </si>
  <si>
    <t>Is a chemical handling safety program in place and followed?</t>
  </si>
  <si>
    <t>Is signage cautioning to not cross foul line prominently displayed?</t>
  </si>
  <si>
    <t>Are entrances to pinsetter service areas marked "employees only"?</t>
  </si>
  <si>
    <t>Is there a prominently displayed warning to not place hands inside of ball lifts?</t>
  </si>
  <si>
    <t>Are customers advised that bowling shoes must be worn while bowling?</t>
  </si>
  <si>
    <t>Are all safety signs and rules properly and prominently displayed?</t>
  </si>
  <si>
    <t>Are emergency procedures published and reviewed by all employees?</t>
  </si>
  <si>
    <t>Are power equipment decals/warning placards on display on appropriate equipment?</t>
  </si>
  <si>
    <t>Do bowling equipment emergency shut offs operate properly?</t>
  </si>
  <si>
    <t>Is the product ordered available?</t>
  </si>
  <si>
    <t>Were presentations appetizing, fresh, and appealing?</t>
  </si>
  <si>
    <t>Were the table/chairs completely clean and neat?</t>
  </si>
  <si>
    <t>Are the menus clean and updated?</t>
  </si>
  <si>
    <t>Are general rules of play and conduct available to customers?</t>
  </si>
  <si>
    <t>Does course meet high end municipal course conditions?</t>
  </si>
  <si>
    <t>Are the car paths in good shape, edged, and weed free?</t>
  </si>
  <si>
    <t>Are rest rooms clean and functional?</t>
  </si>
  <si>
    <t>Are water coolers stocked and drinking fountains working?</t>
  </si>
  <si>
    <t>Has a USGA Turf Advisory Service (TAS) assessment been conducted?</t>
  </si>
  <si>
    <t>Does superintendent have a industry standard maintenance plan?</t>
  </si>
  <si>
    <t>Is there a pin placement schedule and is it being used?</t>
  </si>
  <si>
    <t>Is adequate maintenance equipment on hand?</t>
  </si>
  <si>
    <t>Is there a preventative maintenance plan/schedule for equipment?</t>
  </si>
  <si>
    <t>Is maintenance equipment cleaned daily?</t>
  </si>
  <si>
    <t>Is the maintenance facility clean and organized?</t>
  </si>
  <si>
    <t xml:space="preserve">Are lock out / tag out procedures in place? </t>
  </si>
  <si>
    <t>Has superintendent attended Golf Superintendent Course?</t>
  </si>
  <si>
    <t>Is there a published Integrated Pest Management Plan?</t>
  </si>
  <si>
    <t>Are pesticide handlers certifications up to date?</t>
  </si>
  <si>
    <t>Is there a proper car storage facility used?</t>
  </si>
  <si>
    <t>Is car storage facility clean and organized?</t>
  </si>
  <si>
    <t xml:space="preserve">e. </t>
  </si>
  <si>
    <t>Has mechanic attended Club Car training?</t>
  </si>
  <si>
    <t>Is club fitting and special ordering available?</t>
  </si>
  <si>
    <t>Is there a formal lost and found program?</t>
  </si>
  <si>
    <t>Are proper tee time prioritization and reservation procedures in use?</t>
  </si>
  <si>
    <t>Are rental clubs serviceable?</t>
  </si>
  <si>
    <t>Are balls serviceable with non-serviceable balls replaced as needed?</t>
  </si>
  <si>
    <t>Are driving range mats in good condition?</t>
  </si>
  <si>
    <t>Are signs visible, legible, and in generally good condition?</t>
  </si>
  <si>
    <t>Are range targets visible, serviceable, with yardage marked?</t>
  </si>
  <si>
    <t>Are proper turf management practices in place to include adequate drainage?</t>
  </si>
  <si>
    <t>PROGRAM BENCHMARKS AND STANDARDS</t>
  </si>
  <si>
    <t>11  -  DRIVING RANGE &amp; PRACTICE AREAS</t>
  </si>
  <si>
    <t xml:space="preserve">  9  -  GOLF CAR CONDITIONS &amp; MAINTENANCE</t>
  </si>
  <si>
    <t>12  -  SNACK BAR</t>
  </si>
  <si>
    <t xml:space="preserve">  6  -  FACILITY</t>
  </si>
  <si>
    <t xml:space="preserve"> 8  -  FACILITY</t>
  </si>
  <si>
    <t>11 -  SNACK BAR</t>
  </si>
  <si>
    <t>Are trash receptacles neat and clean?</t>
  </si>
  <si>
    <t>Are cars being maintained on a proper schedule?</t>
  </si>
  <si>
    <t>r.</t>
  </si>
  <si>
    <t>q.</t>
  </si>
  <si>
    <t>s.</t>
  </si>
  <si>
    <t>Is service time appropriate to style of food delivery?</t>
  </si>
  <si>
    <t>Are the kitchen service and storage areas clean and organized?</t>
  </si>
  <si>
    <t>Are the bar service and storage areas clean and organized?</t>
  </si>
  <si>
    <t>Are mobile F&amp;B operations clean and well stocked?</t>
  </si>
  <si>
    <t>Do reduced pricing periods in the bar conform to published guidelines?</t>
  </si>
  <si>
    <t>Is a "Designated Driver" program in place and advertised?</t>
  </si>
  <si>
    <t>Are guests thanked for  their business with a smile?</t>
  </si>
  <si>
    <t>Is the back bar clean and organized?</t>
  </si>
  <si>
    <t>Are uniforms and name tags in good condition, worn properly, &amp; used for all employees?</t>
  </si>
  <si>
    <t>Are par inventory levels established?</t>
  </si>
  <si>
    <t>Are there Current  Performance Standards for all employees?</t>
  </si>
  <si>
    <t xml:space="preserve">a.  </t>
  </si>
  <si>
    <t>Is the annual events and programming schedule available for review?</t>
  </si>
  <si>
    <t>Is a Facility Safety Plan available and reviewed by all employees?</t>
  </si>
  <si>
    <t>Are Catering Sales Staff incentive plans in place?</t>
  </si>
  <si>
    <t>Last Year</t>
  </si>
  <si>
    <t>Current Year</t>
  </si>
  <si>
    <t>Is there "Standard Sequence of Service Procedure" established ?</t>
  </si>
  <si>
    <t>Is the Business Action Plan updated to reflect current status?</t>
  </si>
  <si>
    <t>Are annual Marketing planed events advertised and promoted at a minimum 30 days in advance?</t>
  </si>
  <si>
    <t>Is an Annual  Marketing Plan available for review?</t>
  </si>
  <si>
    <t>Does management execute their Individual Development Plan (IDP)?</t>
  </si>
  <si>
    <t>Is "Web-site" available?</t>
  </si>
  <si>
    <t>Is a "Designated Driver" program  in place and advertised?</t>
  </si>
  <si>
    <t>Is there POC listing for individual military units?</t>
  </si>
  <si>
    <t>Is there standard facility fee structure?</t>
  </si>
  <si>
    <t>Are all findings corrected within specified time?</t>
  </si>
  <si>
    <t>Are all kitchen equipment clean and organized?</t>
  </si>
  <si>
    <t>5   -  BUSINESS PROCEDURES</t>
  </si>
  <si>
    <t>6   -  PROGRAMMING</t>
  </si>
  <si>
    <t>7   -  AUTOMATION</t>
  </si>
  <si>
    <t>8   -  CATERING PROGRAM</t>
  </si>
  <si>
    <t>i</t>
  </si>
  <si>
    <t>Are overhead monitors used for  in house advertising?</t>
  </si>
  <si>
    <t>Overall Labor</t>
  </si>
  <si>
    <t>Pro Shop COGS</t>
  </si>
  <si>
    <t>PROGRAM SCORING GUIDANCE         BOWLING</t>
  </si>
  <si>
    <t>Incomplete</t>
  </si>
  <si>
    <t>No</t>
  </si>
  <si>
    <t>Yes</t>
  </si>
  <si>
    <t xml:space="preserve">e.  </t>
  </si>
  <si>
    <t>Are overhead monitors used for in house advertising?</t>
  </si>
  <si>
    <t>6.  SPECIAL EVENTS (BPD #1, #4, and #5)</t>
  </si>
  <si>
    <t>5.  BOWLING BUSINESS PROCEDURES  (BPD #1)</t>
  </si>
  <si>
    <t>7.  BOWLING PRO SHOP (BPD #4 and #5)</t>
  </si>
  <si>
    <t>9.  BOWLING MAINTENANCE (BPD #6)</t>
  </si>
  <si>
    <t>10.  SAFETY  (BPD #6)</t>
  </si>
  <si>
    <t>11.  SNACK BAR  (BPD #5)</t>
  </si>
  <si>
    <t>SNACK BAR  (BPD #5)</t>
  </si>
  <si>
    <t>PROGRAM SCORING GUIDANCE</t>
  </si>
  <si>
    <t xml:space="preserve">k.  </t>
  </si>
  <si>
    <t>Is an Annual Marketing Plan available for review?</t>
  </si>
  <si>
    <t>Are Catering Brochures Current?</t>
  </si>
  <si>
    <t>Does the front entrance give a good first impression?</t>
  </si>
  <si>
    <t>Are the drinking fountain clean with cool, adequate water pressure?</t>
  </si>
  <si>
    <t>GOLF</t>
  </si>
  <si>
    <t>5.  GOLF BUSINESS PROCEDURES  (BPD #1)</t>
  </si>
  <si>
    <t>Does operation participate in FMWRC, PGS, and other national promotions?</t>
  </si>
  <si>
    <t>7.  GOLF COURSE CONDITION &amp; MAINTENANCE (BPD #5 and #6)</t>
  </si>
  <si>
    <t>Are lock out / tag out procedures in place?</t>
  </si>
  <si>
    <t>8.  GOLF ENVIRONMENTAL PROGRAM  (BPD #5 and #6)</t>
  </si>
  <si>
    <t>9.  GOLF CAR  (BPD #5)</t>
  </si>
  <si>
    <t>10.  PRO SHOP  (BPD #4 and #5)</t>
  </si>
  <si>
    <t>11.  DRIVING RANGE AND PRACTICE AREAS  (BPD #4 and #6)</t>
  </si>
  <si>
    <t>Are grass hitting areas in good condition?</t>
  </si>
  <si>
    <t xml:space="preserve">f. </t>
  </si>
  <si>
    <t>Is there "Standard Operation Procedure" established for Banquet and Catering?</t>
  </si>
  <si>
    <t>10  -  SANITATION</t>
  </si>
  <si>
    <t>9   -   FACILITY</t>
  </si>
  <si>
    <t>Do Catering Brochures /correspondence present a professional appearance?</t>
  </si>
  <si>
    <t>Is there a published integrated Pest Management Plan?</t>
  </si>
  <si>
    <t>Do the programs support "Army Family Covenant Program" ?</t>
  </si>
  <si>
    <t>&gt; 5%</t>
  </si>
  <si>
    <t>&gt;2 &lt;5%</t>
  </si>
  <si>
    <t>&lt;2%</t>
  </si>
  <si>
    <t>Is the unavailable menu item reasonable?</t>
  </si>
  <si>
    <t>The product is "not in stock" item.</t>
  </si>
  <si>
    <t>Is "Taste and Temperature Panel" utilized?</t>
  </si>
  <si>
    <t xml:space="preserve">Specific action plan wasn't developed, but some of findings were corrected.  </t>
  </si>
  <si>
    <t>Are any Portable F&amp;B service equipment clean and well stocked?</t>
  </si>
  <si>
    <t>Sanitize solution used to clean prep equipment and tools</t>
  </si>
  <si>
    <t>Are any Portable F&amp;B operations equipment clean and well stocked?</t>
  </si>
  <si>
    <t>All areas clean and orderly and by all appearances monitored throughout the day.</t>
  </si>
  <si>
    <t>Some areas require more thorough and frequent attention as noted.</t>
  </si>
  <si>
    <t xml:space="preserve">All areas sorely lacking in appearance due to obvious neglect.  </t>
  </si>
  <si>
    <t>Not all new recruits trained within mandatory 30 day period and/or only some team members trained.</t>
  </si>
  <si>
    <t xml:space="preserve">Management is actively involved during peak service times.  </t>
  </si>
  <si>
    <t>Management engages only when requested to.</t>
  </si>
  <si>
    <t>An organized and systemic maintenance and cleaning program is in place and clearly evident.</t>
  </si>
  <si>
    <t xml:space="preserve">Most equipment is working and clean, but program lacks drive to properly maintain equipment in accordance with equipment service standards.  </t>
  </si>
  <si>
    <t xml:space="preserve">No program in place where some equipment is unserviceable.  </t>
  </si>
  <si>
    <t>Kitchen service and storage area require additional attention as noted.</t>
  </si>
  <si>
    <t xml:space="preserve">Manager verifiably certified.  </t>
  </si>
  <si>
    <t xml:space="preserve">Manager yet to be certified but verifiably scheduled for certification completion with 6 months.  </t>
  </si>
  <si>
    <t xml:space="preserve">Manager not certified nor scheduled for certification in next 6 months.  </t>
  </si>
  <si>
    <t xml:space="preserve">All staff trained within past year via MWR Academy, MWR Academy On-Line Course, Certified manager, Area manager or Preventive Medicine representative.  </t>
  </si>
  <si>
    <t xml:space="preserve">Management and staff preparing items that in some cases deviate or don't resemble recipe standard.  </t>
  </si>
  <si>
    <t xml:space="preserve">All menu items are appetizing and prepared/plated in accordance with recipe production procedures.  </t>
  </si>
  <si>
    <t xml:space="preserve">Deviation to preparation or plating standards resulting in more than 1 menu item served in less than appealing fashion as noted.  </t>
  </si>
  <si>
    <t>Management provides inconsistent oversight during peak periods.</t>
  </si>
  <si>
    <t xml:space="preserve">Management is actively involved in service.  </t>
  </si>
  <si>
    <t xml:space="preserve">Management uninvolved any customer service.  </t>
  </si>
  <si>
    <t xml:space="preserve">Daily MIS reporting is incomplete and cannot be relied upon by management to assist in operational control in any meaningful measure.  </t>
  </si>
  <si>
    <t xml:space="preserve">Management can generate the reports, but not fully utilized.  </t>
  </si>
  <si>
    <t xml:space="preserve">Some signage not completely effective due to noted deficiency.  </t>
  </si>
  <si>
    <t xml:space="preserve">Signage is of poor quality or nearly non-existent.  </t>
  </si>
  <si>
    <t>Some signage not completely and some advertising are not accurate.</t>
  </si>
  <si>
    <t xml:space="preserve">No effective signage and advertising are in place.  </t>
  </si>
  <si>
    <t>More than 25% of employees didn't received "Performance Evaluations" annually.</t>
  </si>
  <si>
    <t>More than 50% of employees didn't received "Performance Evaluations" annually.</t>
  </si>
  <si>
    <t>Is there "Employee Recognition Program" established?</t>
  </si>
  <si>
    <t>Department and Position Cross-Training Encouraged and Practiced</t>
  </si>
  <si>
    <t xml:space="preserve">Only some staff members within foodservice activity have an active understanding of various functions and/or little-to-no departmental cross-training leading to inability to properly serve guests as noted.  </t>
  </si>
  <si>
    <t xml:space="preserve">All new recruits trained within mandatory 30 day period.  </t>
  </si>
  <si>
    <t xml:space="preserve">New recruits not trained within mandatory 30 day period.  </t>
  </si>
  <si>
    <t xml:space="preserve">The program was in place, and utilized improving employees' motivation and morale.  </t>
  </si>
  <si>
    <t>The program was in place, but lack of participation by  management.</t>
  </si>
  <si>
    <t>All menu items readily available for sale.</t>
  </si>
  <si>
    <t xml:space="preserve">Multiple substitutions were made, and some products completely unavailable as noted.  </t>
  </si>
  <si>
    <t xml:space="preserve">Numerous items out of stock and driving business away as noted.  </t>
  </si>
  <si>
    <t xml:space="preserve">All weights and measures consistently adhered to through the use of proper scales and portioning devices.  </t>
  </si>
  <si>
    <t>Inconsistent adherence to more than 1 recipe portion standard as noted.</t>
  </si>
  <si>
    <t>Some of management is not appropriately dressed and/or no nametag.</t>
  </si>
  <si>
    <t>All Management is appropriately dressed and wearing a nametag.</t>
  </si>
  <si>
    <t xml:space="preserve">A majority are not appropriately dressed and/or no nametag.    </t>
  </si>
  <si>
    <t xml:space="preserve">Manager fully engaged in routine financial reviews.  Manager monitors monthly statement and POS monthly analysis/reporting and provides remedies in solving related financial issues.  </t>
  </si>
  <si>
    <t xml:space="preserve">Daily MIS reporting is completed yet not necessarily reviewed by management on a daily basis.  Usefulness of MIS as a management tool is questionable.  </t>
  </si>
  <si>
    <t xml:space="preserve">Departmental and Position Cross-Training Encouraged and Practiced </t>
  </si>
  <si>
    <t xml:space="preserve">All staff members within foodservice activity have an active understanding and can perform all functions consistently and with confidence.  Where applicable, departmental cooperation is realized through active cross-training and all staff members are encouraged to assist one another in all aspects of operations. </t>
  </si>
  <si>
    <t xml:space="preserve">Complete lack of both foodservice staff member and/or departmental cross-training severely hampering ability to adequately serve guests.  </t>
  </si>
  <si>
    <t>Some of product is "not in stock" item.</t>
  </si>
  <si>
    <t>Appearance of all menu items according to standard</t>
  </si>
  <si>
    <t>Are standardized recipes available for staff and followed?</t>
  </si>
  <si>
    <t xml:space="preserve">Wholesale deviations in consistent recipe portion control and/or non-use of critical portioning devices resulting in elevated COGS.  </t>
  </si>
  <si>
    <t>I.</t>
  </si>
  <si>
    <t xml:space="preserve">All signage's are accurate, effectively placed, clean and of professional quality.  </t>
  </si>
  <si>
    <t>All signage's and advertising are current and accurate.</t>
  </si>
  <si>
    <t xml:space="preserve">The action plan was developed and followed.   No more than 2 critical and 2 non-critical violations in the inspections.  </t>
  </si>
  <si>
    <t xml:space="preserve">Same violations were occurred more than two consequent inspections, but there is no action plan.  </t>
  </si>
  <si>
    <t xml:space="preserve">Some semblance of an organized maintenance program is at work.  Maintenance is satisfactory as a rule but some improvements can be made as noted.  </t>
  </si>
  <si>
    <t>Annual Guest Service Training Conducted and Documented</t>
  </si>
  <si>
    <t>Manager not in attendance and/or only some team members trained annually.</t>
  </si>
  <si>
    <t xml:space="preserve">Managers and/or all but 1 or 2 team members are completely untrained.  </t>
  </si>
  <si>
    <t>Everyone is in uniform, looks sharp and is wearing their logo shirt, apron, hat and nametag as specified.</t>
  </si>
  <si>
    <t xml:space="preserve">There is no "Employee Recognition Program" established.  </t>
  </si>
  <si>
    <t xml:space="preserve">Manager is in office or unavailable during peak service times.  </t>
  </si>
  <si>
    <t xml:space="preserve">Guest experience largely positive, but lack of friendliness or welcoming.  </t>
  </si>
  <si>
    <t xml:space="preserve">PRD reflects an adequate number of positions and position types based on facility requirements, business volume and local dynamics.  </t>
  </si>
  <si>
    <t xml:space="preserve">PRD misses overall staffing requirements mark and/or isn't utilized in any meaningful way as noted.  </t>
  </si>
  <si>
    <t xml:space="preserve">Current FY CPMC submissions are responsible but require updating as noted.  </t>
  </si>
  <si>
    <t xml:space="preserve">Staff is ready to serve in full attire, doors are unlocked, cash drawer is in POS, restroom floors are dry, music &amp; lights are on -Stage is fully set.  </t>
  </si>
  <si>
    <t xml:space="preserve">Staff clearly scrambling to serve on time.  </t>
  </si>
  <si>
    <t xml:space="preserve">All facility entryway points securely lit and guest service areas well lighted.  </t>
  </si>
  <si>
    <t xml:space="preserve">No steps taken to plan or execute promotion in any meaningful way or promotion(s) not being offered at all.  </t>
  </si>
  <si>
    <t>All food products and supplies are on-hand in sufficient quantities based on the par inventory levels.</t>
  </si>
  <si>
    <t xml:space="preserve">Some of products or supplies aren't on-hand in sufficient quantities due to insufficient par inventory levels for the items.  </t>
  </si>
  <si>
    <t xml:space="preserve">Wholly insufficient quantities or food products or supplies on-hand as noted to the detriment of business.  </t>
  </si>
  <si>
    <t xml:space="preserve">All tip reporting procedures are followed timely manner and up to date regularly.  </t>
  </si>
  <si>
    <t>Some of tip reporting procedures are followed, but not regularly basis.</t>
  </si>
  <si>
    <t xml:space="preserve">Numerous deficiencies identified as noted.  </t>
  </si>
  <si>
    <t xml:space="preserve">"Designated Driver" program is in place and well advertised, and fully executed.  </t>
  </si>
  <si>
    <t xml:space="preserve">"Designated Diver" program is in place, but not advertised.  </t>
  </si>
  <si>
    <t>There is no "Designed Driver" program.</t>
  </si>
  <si>
    <t>FoodTrak/RecTrac is used for standardized recipes for some of menu items, and not up to date.</t>
  </si>
  <si>
    <t xml:space="preserve">No adjustments were made for more than 2 years.  </t>
  </si>
  <si>
    <t xml:space="preserve">No utilization of FoodTrak/RecTrac for inventory.  </t>
  </si>
  <si>
    <t>All invoices are entered into FoodTrak/RecTrac within two business days.</t>
  </si>
  <si>
    <t xml:space="preserve">Numerous deviations to entering the invoices into FoodTrak/RecTrac as noted.  </t>
  </si>
  <si>
    <t>Is RecTrac used to prepare and submit  the DAR?</t>
  </si>
  <si>
    <t>Is RecTrac used to prepare and submit the DAR?</t>
  </si>
  <si>
    <t xml:space="preserve">Manager verifiably completed all the required training.  </t>
  </si>
  <si>
    <t xml:space="preserve">Manager yet to be trained  but verifiably scheduled for training completion with 6 months.  </t>
  </si>
  <si>
    <t xml:space="preserve">Manager not trained nor scheduled for training  in next 6 months.  </t>
  </si>
  <si>
    <t xml:space="preserve">Management are not cordial and welcoming.  </t>
  </si>
  <si>
    <t>The serving time was acceptable based on the business volume and type of food ordered.</t>
  </si>
  <si>
    <t xml:space="preserve">Based on current FY CPMC and Business Plan submissions, reinvestment in facility and program has been well planned and is clearly a local/regional priority.  </t>
  </si>
  <si>
    <t xml:space="preserve">FoodTrak utilized for all database, inventory and reporting functions.  </t>
  </si>
  <si>
    <t xml:space="preserve">FoodTrak utilized for only recipe database and/or reporting functions, but not inventory.  </t>
  </si>
  <si>
    <t xml:space="preserve">Multiple deviations to entering the invoices into FoodTrak/RecTrac as noted.  </t>
  </si>
  <si>
    <t xml:space="preserve">Most entryways and service areas well lit with 1 exception as noted.  </t>
  </si>
  <si>
    <t xml:space="preserve">Entryway and/or service area lighting inadequate or poorly maintained as noted.  </t>
  </si>
  <si>
    <t xml:space="preserve">Numerous shortcomings getting's in the way of a positive guest experience as noted.  </t>
  </si>
  <si>
    <t xml:space="preserve">FoodTrak utilized for all database, inventory and reporting functions, and cost up to date and review regularly.   </t>
  </si>
  <si>
    <t xml:space="preserve">FoodTrak is only utilized for inventory or, recipes and/or inventory items or costs not consistently updated.  </t>
  </si>
  <si>
    <t xml:space="preserve">FoodTrak/RecTrac is used for standardized recipes and adding or changing the recipes accurately.  </t>
  </si>
  <si>
    <t xml:space="preserve">EventMaster is on site, fully utilized, and employees are fully trained on software package.  </t>
  </si>
  <si>
    <t xml:space="preserve">No EventMaster used for Catering Program.  </t>
  </si>
  <si>
    <t>FoodTrak and EventMaster are fully interfaced and utilized actively.</t>
  </si>
  <si>
    <t>FoodTrak and EventMaster are interfaced, but not utilized.</t>
  </si>
  <si>
    <t xml:space="preserve">There was no interface between FoodTrak and EventMaster.  </t>
  </si>
  <si>
    <t xml:space="preserve">JSPVP rebates were credited into the right GLAC code.  </t>
  </si>
  <si>
    <t xml:space="preserve">JSPVP rebates were not credited into the right GLAC code as noted.  </t>
  </si>
  <si>
    <t xml:space="preserve">Catering Sales Staff  incentive plans are in place, and actively executed.  </t>
  </si>
  <si>
    <t xml:space="preserve">Catering Sales Staff  incentive plans are in place, but not executed actively.  </t>
  </si>
  <si>
    <t xml:space="preserve">Catering Sales Staff  incentive plans are not in place, or the plans are in place, but not executed.  </t>
  </si>
  <si>
    <t xml:space="preserve">All areas are well maintained, and attractive.  </t>
  </si>
  <si>
    <t>All are clean, and routine maintenance program is in place.</t>
  </si>
  <si>
    <t>No real problem in place, but some areas require more thorough and frequent attentions as noted.</t>
  </si>
  <si>
    <t xml:space="preserve">All areas begin clean at start of day, however, more focused attention is needed during peak service periods and/or throughout the day as noted.  </t>
  </si>
  <si>
    <t xml:space="preserve">Some areas require a great deal of attentions as noted, and/or all areas dirty and lacking basic stock.  Management and team members show lack of concern.  </t>
  </si>
  <si>
    <t>All drinking fountains are clean with cool, adequate water pressure.</t>
  </si>
  <si>
    <t xml:space="preserve">Some of drinking fountains were not functioning as noted.  </t>
  </si>
  <si>
    <t xml:space="preserve">The condition of majority of drinking fountains were not acceptable.  Management and team members show lack of concern.  </t>
  </si>
  <si>
    <t xml:space="preserve">The copies of inspections were on file, but not for the last 3 inspections.   </t>
  </si>
  <si>
    <t xml:space="preserve">The copies were not available for review.  </t>
  </si>
  <si>
    <t xml:space="preserve">Equipment were dirty and required to repair things broken.  </t>
  </si>
  <si>
    <t xml:space="preserve">The back bar is clean and organized in a logical, orderly fashion.  </t>
  </si>
  <si>
    <t>The back bar require additional attention as noted.</t>
  </si>
  <si>
    <t>The back bar require immediate attention as noted.</t>
  </si>
  <si>
    <t xml:space="preserve">Sanitize solution is used to clean all preparation equipment and tools with standard usage instruction.  </t>
  </si>
  <si>
    <t>Sanitize solution is used to clean, but not providing standard usage instruction.</t>
  </si>
  <si>
    <t xml:space="preserve">Catering Brochures are current and professionally displayed.  </t>
  </si>
  <si>
    <t xml:space="preserve">Catering Brochures are not exist to promote.  </t>
  </si>
  <si>
    <t>Catering Brochures and/or correspondence are missing or require improvement as noted.</t>
  </si>
  <si>
    <t xml:space="preserve">There is no  implementation of Food Production Schedules.  </t>
  </si>
  <si>
    <t xml:space="preserve">Food Production Schedules are prepared, but not followed correctly.  </t>
  </si>
  <si>
    <t xml:space="preserve">Taste and Temperature panel is utilized only certain period of time.  </t>
  </si>
  <si>
    <t xml:space="preserve">RecTrac is used to prepare and submit the DAR completely. </t>
  </si>
  <si>
    <t xml:space="preserve">RecTrac is used to prepared and submit the DAR with exceptions as noted.  </t>
  </si>
  <si>
    <t xml:space="preserve">Multiple submission missing, inaccurate and/or ignored as noted.  </t>
  </si>
  <si>
    <t xml:space="preserve">The Business Action Plan is updated to reflect current status, and effectively and accurately followed.  </t>
  </si>
  <si>
    <t xml:space="preserve">The Business Action Plan is outdated.  </t>
  </si>
  <si>
    <t xml:space="preserve">"Web-site" is available, but inaccurate and unprofessional as noted.  </t>
  </si>
  <si>
    <t xml:space="preserve">Some of the information is inaccurate, and no systemic plan to up dating the information. </t>
  </si>
  <si>
    <t xml:space="preserve">The information is inaccurate as noted, and required more attention.  </t>
  </si>
  <si>
    <t xml:space="preserve">Current FY CPMC submissions are nearly non-existent or ill-conceived, or no current CPMC submission in evidence.  </t>
  </si>
  <si>
    <t xml:space="preserve">No evidence of marketing research in development of the business/action plan.  </t>
  </si>
  <si>
    <t xml:space="preserve">Facility Safety Plan is available and reviewed by all employees and Facility Safety Training is conducted annually.  </t>
  </si>
  <si>
    <t>Facility Safety Plan is available, but not officially trained or reviewed by all employees.</t>
  </si>
  <si>
    <t xml:space="preserve">Management works well with Marketing Department to advertize and promote the events longer than 30 days in advance.  </t>
  </si>
  <si>
    <t xml:space="preserve">Coordinated efforts sorely lacking as noted and overall ad program requires a great deal more emphasis.  </t>
  </si>
  <si>
    <t xml:space="preserve">JSPVP rebates were not credited into the right GLAC code as noted, and/or missing some of rebates.  </t>
  </si>
  <si>
    <t xml:space="preserve">Annual Marketing Plan is available for review. </t>
  </si>
  <si>
    <t xml:space="preserve">Previous years Marketing Plan is available, but not current year. </t>
  </si>
  <si>
    <t xml:space="preserve">No Annual Marketing Plan is existed.  </t>
  </si>
  <si>
    <t xml:space="preserve">Annual Events and Programming schedule is available for review.  </t>
  </si>
  <si>
    <t>The POS &amp; FoodTrak are undated to reflect current operations accurately and completely.</t>
  </si>
  <si>
    <t xml:space="preserve">The POS &amp; FoodTrak are updated to reflect current operations, but required attention as noted.  </t>
  </si>
  <si>
    <t xml:space="preserve">The Pos &amp; FoodTrak are outdated.  </t>
  </si>
  <si>
    <t xml:space="preserve">Standard Facility Fee Structure is developed and utilized.  </t>
  </si>
  <si>
    <t xml:space="preserve">Standard Facility Fee Structure is developed, but lacking in specific information as noted. </t>
  </si>
  <si>
    <t xml:space="preserve">No Standard Facility Fee Structure is developed.  </t>
  </si>
  <si>
    <t xml:space="preserve">The front entrance is very attractive, clean, and professional quality. </t>
  </si>
  <si>
    <t>The front entrance is of poor quality.</t>
  </si>
  <si>
    <t xml:space="preserve">The front entrance is nearly non-attention by management.  </t>
  </si>
  <si>
    <t xml:space="preserve">Management Certification </t>
  </si>
  <si>
    <t>WITH IN       4 YEARS</t>
  </si>
  <si>
    <t>IN-PROGRESS</t>
  </si>
  <si>
    <t>NO-PROGRESS</t>
  </si>
  <si>
    <t>Actual NIBD vs. Budgeted NIBD</t>
  </si>
  <si>
    <t>&gt;10%</t>
  </si>
  <si>
    <t>&gt;10 &lt;15%</t>
  </si>
  <si>
    <t>&gt;15%</t>
  </si>
  <si>
    <t>$</t>
  </si>
  <si>
    <t>Contribution Margin  (NIBD)</t>
  </si>
  <si>
    <t xml:space="preserve">Contribution Margin (NIBD)   </t>
  </si>
  <si>
    <t>&gt;10% &lt;15%</t>
  </si>
  <si>
    <t xml:space="preserve">Contribution Margin  (NIBD)   </t>
  </si>
  <si>
    <t>No real program in place, the area dirty and purely repairing as things break, or following factors:</t>
  </si>
  <si>
    <t xml:space="preserve">Kitchen service and storage area are in a state that could result in safety and/or health hazard due to one of couple of following factors:  1)  incorrect food storage, leading to cross-contamination,  2)  inadequate temperature control in the storage area,  3) not using sanitized utensils for handling ready-to-eat foods.    </t>
  </si>
  <si>
    <t>An organized and systemic maintenance and cleaning program is in place and well stocked.</t>
  </si>
  <si>
    <t xml:space="preserve">Most of equipment were reasonable clean and stocked well after using them, but require some attention to detail as noted.  </t>
  </si>
  <si>
    <t>Are Accurate Food Thermometers used?</t>
  </si>
  <si>
    <t xml:space="preserve">Some of employees use them, but not all, and/or the temperature weren't accurate as they must be.  </t>
  </si>
  <si>
    <t xml:space="preserve">FIFO rotation applied for all food products, but missing the system for some of products as noted.  </t>
  </si>
  <si>
    <t xml:space="preserve">Completely poor behaviors from staff leading to intolerable guest service.  </t>
  </si>
  <si>
    <t xml:space="preserve">Taste and Temperature panel is utilized to improve the quality of food.  </t>
  </si>
  <si>
    <t xml:space="preserve">The Business Action Plan is updated to reflect current status, but not effectively followed.  </t>
  </si>
  <si>
    <t xml:space="preserve">Management works with Marketing Department to advertize and promote the events completed, however, the timeliness on certain programming is lacking and/or certain elements missing as noted.  </t>
  </si>
  <si>
    <t xml:space="preserve">FIFO rotation applied for all food products and supplies in evidence.  All products are dated to indicate date of receipt or an effective, consistent system of product rotation is in place and documented.  .  </t>
  </si>
  <si>
    <t>Annual Events and Programming schedule is available for review, but lack of frequency as noted.</t>
  </si>
  <si>
    <t xml:space="preserve">No Annual Events and Programming schedules in place.  </t>
  </si>
  <si>
    <t xml:space="preserve">EventMaster is on site, but not fully utilized.  Employees are not fully trained on software package.  </t>
  </si>
  <si>
    <t>Catering Brochures are outdated, or require improvements as noted.</t>
  </si>
  <si>
    <t xml:space="preserve">All Catering Brochures/correspondence present are complete, professional and effectively displayed.  </t>
  </si>
  <si>
    <t xml:space="preserve">No program in place for cleaning and maintaining the floors, furniture's, and fixtures.  </t>
  </si>
  <si>
    <t xml:space="preserve">The copies of the inspections were on file and available for review.  </t>
  </si>
  <si>
    <t xml:space="preserve">Kitchen service and storage area immaculate and organized in a logical, orderly fashion.   1)  Toxic and chemical materials are not stored above or next to food, food equipments, utensils or single-serve articles.    2)  All glass, china, pottery or other breakable containers are stored on bottom shelves, not near raw meat, poultry, fish and shell eggs.    3)  Raw meat, poultry, fish and shell eggs are stored below ready-to-eat foods.  All unwashed produce are stored below ready-to-eat foods and above raw meat, poultry, fish and shell eggs.  </t>
  </si>
  <si>
    <t>Employees use cleaned, sanitized and calibrated food thermometers. ( must be accurate to at least +/- 2°F from 32°F or +/- 0.5°C from 0°C).</t>
  </si>
  <si>
    <t xml:space="preserve">Majority of employees don't use Food Thermometers.  </t>
  </si>
  <si>
    <t>Is Sanitize solution used to clean preparation equipment and tools?</t>
  </si>
  <si>
    <t xml:space="preserve">Sanitize solution is not used to clean, and require immediate attention as noted.  </t>
  </si>
  <si>
    <t xml:space="preserve">FoodTrak utilized for recipe database and/or inventory only. </t>
  </si>
  <si>
    <t xml:space="preserve">All guests greeted promptly, staff tenor positive, serving guests in a professional manner.  </t>
  </si>
  <si>
    <t xml:space="preserve">All staff or most of staff received the training as on-the-job training without written position guides.  </t>
  </si>
  <si>
    <t xml:space="preserve">Daily MIS reporting is completed, reviewed daily for accuracy and utilized effectively in evaluating business trends and cost center oversight.  </t>
  </si>
  <si>
    <t xml:space="preserve">Management produced  standard reports for reviewing operational current status, and taking necessary action.  </t>
  </si>
  <si>
    <t xml:space="preserve">The product is available, but not producing by kitchen staff due to  the reason as noted.    </t>
  </si>
  <si>
    <t>Is "Cooling Log" used?</t>
  </si>
  <si>
    <t>Is "Cooling log" used?</t>
  </si>
  <si>
    <t xml:space="preserve">Cooling Log is used and followed standard procedure.  Standard Procedures are as follow:  1)  Liquid foods should be cooled in ice/water bath,  2) Reduce Mass if necessary to ensure proper cooling, 3)  Ensure Potentially Hazardous Foods are cooled from  140°F to 70°F within two hours, then to 40°F in an additional two hours.  4)  Ensure all foods once cooled are labeled, dated, and covered. </t>
  </si>
  <si>
    <t xml:space="preserve">Cooling Log is used, but not followed the standard procedure.  </t>
  </si>
  <si>
    <t xml:space="preserve">Cooling Log is not used.  </t>
  </si>
  <si>
    <t xml:space="preserve">Food Production Schedules are prepared and used, and followed correctly.   Food Production Schedules are shown the menu items to be prepared for each cook regarding quantities to prepare, pricing, leftovers, portion factors and HACCP controls.    The schedules are prepared for every meal and every day.  </t>
  </si>
  <si>
    <t>Is the variance acceptable between the number of portion used and the number of portion forecasted?</t>
  </si>
  <si>
    <t>Is the variance acceptable between the number of portions used and the number of portion forecasted?</t>
  </si>
  <si>
    <t>Appearance of All menu items According to Standard</t>
  </si>
  <si>
    <t xml:space="preserve">Based on  the Production Record, the variance was between from 5% to 7%.  </t>
  </si>
  <si>
    <t>Based on the Production Record, the variance was greater than 7%.</t>
  </si>
  <si>
    <t xml:space="preserve">Production Record is not used yet.  </t>
  </si>
  <si>
    <t>Actual Net Revenue vs. Actual Prior Year Net Revenue</t>
  </si>
  <si>
    <t>WITH IN           4 YEARS</t>
  </si>
  <si>
    <t xml:space="preserve">The information is up to date regularly, and accurate.    The Program managers are responsible submitting informational changes to the Marketing office as they pertain to their programs.  </t>
  </si>
  <si>
    <t xml:space="preserve">A program is in place, but not actively utilized.  </t>
  </si>
  <si>
    <t xml:space="preserve">No program is in place to obtain guests' feedback.  </t>
  </si>
  <si>
    <t>Are all guests greeted and assisted?</t>
  </si>
  <si>
    <t xml:space="preserve">Guest experience largely positive but lacks friendliness and  timeliness as noted.  </t>
  </si>
  <si>
    <t>Is there a guest feedback program in place?</t>
  </si>
  <si>
    <t xml:space="preserve">The guest feedback program  (such as comment card, guest voice, or focus group other than ICE) is developed, and utilized improving guest service quality.    </t>
  </si>
  <si>
    <t>Are guests thanked for their business with a smile?</t>
  </si>
  <si>
    <t xml:space="preserve">All guests thanked with a smile, staff tenor positive, and reminded about returning business.  </t>
  </si>
  <si>
    <t>Most guests thanked, but with unprofessional attitude.</t>
  </si>
  <si>
    <t xml:space="preserve">Most guests NOT thanked due to lack of adequate staffing and/or poor behavior.  </t>
  </si>
  <si>
    <t>Is there a "Standard Sequence of Service Procedure" established ?</t>
  </si>
  <si>
    <t>Are employees trained for guest service within first month?</t>
  </si>
  <si>
    <t>All Management and team members trained annually is documented.</t>
  </si>
  <si>
    <t>Are employees empowered to resolve guest dissatisfaction on the spot?</t>
  </si>
  <si>
    <t xml:space="preserve">Guidance for handling guest complaints was provided, but not followed or recorded properly.  </t>
  </si>
  <si>
    <t xml:space="preserve">Employees do not have authority to solve guest dissatisfaction on the spot.  </t>
  </si>
  <si>
    <t>Guidance for handling guest complaints was provided, and systematically followed to satisfy guest complaints and recorded.</t>
  </si>
  <si>
    <t>Standard Sequence of Service Procedure is established for each position and properly trained and revised as necessary.</t>
  </si>
  <si>
    <t>Standard Sequence of Service Procedure is established, but not followed and/or trained an not updated.</t>
  </si>
  <si>
    <t>No Standard Sequence of Service Procedure established.</t>
  </si>
  <si>
    <t xml:space="preserve">All staff members received written position guide and  training documented by HR Orientation Checklist.     </t>
  </si>
  <si>
    <t xml:space="preserve">Position training is NOT conducted and without written position guide.  </t>
  </si>
  <si>
    <t>Are uniforms and name tags in good condition, worn properly and used for all employees?</t>
  </si>
  <si>
    <t>All team members are in uniform; however, replacement of uniform items are required as noted.</t>
  </si>
  <si>
    <t xml:space="preserve">Majority of employees are NOT in uniform.  </t>
  </si>
  <si>
    <t xml:space="preserve">All IDPs are current, but not active.  </t>
  </si>
  <si>
    <t xml:space="preserve">IDPs are outdated.  Or, IDP's have yet to be formulated and activated for all staff.  </t>
  </si>
  <si>
    <t xml:space="preserve">All employees have a current and active IDP.  </t>
  </si>
  <si>
    <t>Are current Individual Development Plans (IDP) in place for NF3/GS-5 and above?</t>
  </si>
  <si>
    <t>Are there Current Performance Standards for all employees?</t>
  </si>
  <si>
    <t xml:space="preserve">There are no Performance Standards for all positions.  </t>
  </si>
  <si>
    <t xml:space="preserve">Management and Employee is not in the process of writing performance standards.  </t>
  </si>
  <si>
    <t>Performance Standards for each position are current, that have been developed and reviewed by management and employee together.</t>
  </si>
  <si>
    <t xml:space="preserve">Employee attitude showed high and positive morale which translates into positive motivation, increased productivity, exceeding expectations for performance and happy employees and guests.  </t>
  </si>
  <si>
    <t xml:space="preserve">Some positive and some negative employees' attitude was observed, and no positive motivation observed. </t>
  </si>
  <si>
    <t xml:space="preserve">All new employees trained within mandatory 30 day period and all team members trained at a minimum annually.  </t>
  </si>
  <si>
    <t>Not all new employees trained within mandatory 30 day period and/or only some team members trained.</t>
  </si>
  <si>
    <t xml:space="preserve">New employees not trained within mandatory 30 day period.  </t>
  </si>
  <si>
    <t>Current employees trained but not on an annual basis.</t>
  </si>
  <si>
    <t>Employees not certified.</t>
  </si>
  <si>
    <t>Are there Annual Performance Evaluations for all employees IAW AR215-3?</t>
  </si>
  <si>
    <t xml:space="preserve">All employees received "Performance Evaluations" annually. </t>
  </si>
  <si>
    <t xml:space="preserve">Most employees performed their job, because it was his/her job.  There was no fun, motivation, and happy employees.  </t>
  </si>
  <si>
    <t>Is there an "Employee Recognition Program" established?</t>
  </si>
  <si>
    <t>Management showed very professional manner toward guest service all the time.</t>
  </si>
  <si>
    <t xml:space="preserve">Not all IDPs are current..  </t>
  </si>
  <si>
    <t>Managerial staff does not have current and active IDPs.</t>
  </si>
  <si>
    <t xml:space="preserve">All managerial staff IDPs are current and active.  </t>
  </si>
  <si>
    <t>Management certified in ServSafe (or equivalent)</t>
  </si>
  <si>
    <t xml:space="preserve">Manager does not review financial statements, complete POS reporting and/or understand basic elements of GLAC's, COGS, Labor, OOE or NOBD as noted.  Retraining  is required.  </t>
  </si>
  <si>
    <t xml:space="preserve">Manager has basic understanding of financial yet does not review monthly POS menu analysis and does not act to implement changes.  </t>
  </si>
  <si>
    <t xml:space="preserve">Management does not generate any standard reports, nor utilizes them.   </t>
  </si>
  <si>
    <t>The serving time wasn't acceptable, but there was explanatory reasons as noted.</t>
  </si>
  <si>
    <t>The serving time wasn't acceptable due to lack of adequate staffing or poor behaviors leading to intolerable guest service.</t>
  </si>
  <si>
    <t xml:space="preserve">The appearances, texture, flavor, color, aroma, and taste of food was acceptable.  </t>
  </si>
  <si>
    <t xml:space="preserve">Overall food was OK, but some of elements (appearances, texture, flavor, color, aroma, and taste) did not met the expectation.  </t>
  </si>
  <si>
    <t xml:space="preserve">Majority of elements did not meet  the expectation.  </t>
  </si>
  <si>
    <t xml:space="preserve">Numerous deviations to preparation and plating cause for more formalized training is required.  </t>
  </si>
  <si>
    <t xml:space="preserve">Standardized recipes manual readily available to all team members and in use as a training tool.   Recipes consistently followed from person-to-person, shift-to-shift to include proper plating guidance.  Promotion recipes are also  trained and followed by all staff.  </t>
  </si>
  <si>
    <t xml:space="preserve">Food and Beverage items are determined using published Army Benchmarks in conjunction with sales mix calculations.   </t>
  </si>
  <si>
    <t xml:space="preserve">Food and Beverage items are not determined using published Army Benchmarks in conjunction with sales mix calculations.   </t>
  </si>
  <si>
    <t xml:space="preserve">Surveys conducted annually.  </t>
  </si>
  <si>
    <t>Previous year's survey data available and utilized in current annual Business Plan</t>
  </si>
  <si>
    <t xml:space="preserve">No surveys conducted.  </t>
  </si>
  <si>
    <t>Marketing research is used to develop the business/action plan actively.</t>
  </si>
  <si>
    <t>Marketing research is conducted, but not utilized to develop the business/action plan.</t>
  </si>
  <si>
    <t xml:space="preserve">Web-site is available, attractively designed and up to date. </t>
  </si>
  <si>
    <t>Is Web-site available?</t>
  </si>
  <si>
    <t xml:space="preserve">No Web-site available. </t>
  </si>
  <si>
    <t>Reinvestment plan for the facility is exists, but requires updating as noted.</t>
  </si>
  <si>
    <t xml:space="preserve">No current plan for reinvestment of facility or FFE.  </t>
  </si>
  <si>
    <t xml:space="preserve">No Facility Safety Plan available.  </t>
  </si>
  <si>
    <t xml:space="preserve">PRD is outdated and requires adjustments as noted.  </t>
  </si>
  <si>
    <t>Is a Standard Operations Procedures (SOP) available for review?</t>
  </si>
  <si>
    <t>SOP is available for review, and well organized.</t>
  </si>
  <si>
    <t>SOP is available for review, but not organized as noted.</t>
  </si>
  <si>
    <t xml:space="preserve">No SOP available.  </t>
  </si>
  <si>
    <t>FIFO rotation not followed.</t>
  </si>
  <si>
    <t>Reduced bar pricing periods are being conducted; however, some practices are questionable IAW AR 215-1.</t>
  </si>
  <si>
    <t>Do the programs support Army Family Covenant Program?</t>
  </si>
  <si>
    <t>Do reduced pricing periods in the bar conform to published guidelines IAW AR 215-1, Chapter 10, para 8g?</t>
  </si>
  <si>
    <t xml:space="preserve">Programs were designed to some degree supporting the Army Family, i.e. offering family programs, kid's menu, or special family event.  </t>
  </si>
  <si>
    <t>No programs supported Army Family Covenant Program.</t>
  </si>
  <si>
    <t>Some of programs supported Army Family Covenant Program.</t>
  </si>
  <si>
    <t xml:space="preserve">Catering Brochures/correspondence are not present.  </t>
  </si>
  <si>
    <t xml:space="preserve">Restrooms sparkle.  All areas are neat, fully stocked and routinely cleaned/stocked throughout the day.  </t>
  </si>
  <si>
    <t>Management certified in  ServSafe (or equivalent)?</t>
  </si>
  <si>
    <t>Are current Individual Development Plans (IDP) in place for NF3/GS5 and above?</t>
  </si>
  <si>
    <t xml:space="preserve"> 1  -  GUEST SERVICE</t>
  </si>
  <si>
    <t>Are guests advised that bowling shoes must be worn while bowling?</t>
  </si>
  <si>
    <t>d</t>
  </si>
  <si>
    <t>Are programs developed to utilize the capacity?</t>
  </si>
  <si>
    <t xml:space="preserve">Programs were developed when management determined the opportunities to bring customers into facility.    </t>
  </si>
  <si>
    <t xml:space="preserve">Programs were developed, but was not able to catch every opportunities.  </t>
  </si>
  <si>
    <t xml:space="preserve">No event/programs were developed  to maximize the utilization of facility.  </t>
  </si>
  <si>
    <t>Is there Marketing Strategy established to introduce  events/programs to maximize the utilization of facility?</t>
  </si>
  <si>
    <t xml:space="preserve">Events/programs were  planned well in advance, executed on-time with team members fully trained in preparation standards, POS programmed and applicable advertising in place.  </t>
  </si>
  <si>
    <t xml:space="preserve">Events/programs were planned, but not offered in a consistent or professional manner as noted.  </t>
  </si>
  <si>
    <t>Is there Marketing Strategy established to introduce events/programs to maximize the utilization of facility?</t>
  </si>
  <si>
    <t>Is there a guest brochure describing tournament procedures?</t>
  </si>
  <si>
    <t xml:space="preserve">COMMENTS:  </t>
  </si>
  <si>
    <t xml:space="preserve">EMPLOYEES </t>
  </si>
  <si>
    <t xml:space="preserve">PRODUCT  QUALITY </t>
  </si>
  <si>
    <t xml:space="preserve">BUSINESS PROCEDURES </t>
  </si>
  <si>
    <t xml:space="preserve">PROGRAMMING  </t>
  </si>
  <si>
    <t xml:space="preserve">AUTOMATION  </t>
  </si>
  <si>
    <t xml:space="preserve">CATERING PROGRAM  </t>
  </si>
  <si>
    <t xml:space="preserve">FACILITY </t>
  </si>
  <si>
    <t xml:space="preserve">SANITATION </t>
  </si>
  <si>
    <t xml:space="preserve">1.  GUEST SERVICE </t>
  </si>
  <si>
    <t xml:space="preserve">2.  EMPLOYEE </t>
  </si>
  <si>
    <t xml:space="preserve">3.  MANAGEMENT </t>
  </si>
  <si>
    <t xml:space="preserve">4.  PRODUCT QUALITY </t>
  </si>
  <si>
    <t xml:space="preserve">5.  BUSINESS PROCEDURE </t>
  </si>
  <si>
    <t xml:space="preserve">AUTOMATION   </t>
  </si>
  <si>
    <t xml:space="preserve">FACILITY  </t>
  </si>
  <si>
    <t xml:space="preserve">SANITATION   </t>
  </si>
  <si>
    <t xml:space="preserve">GUEST SERVICE </t>
  </si>
  <si>
    <t>1   -  GUEST SERVICE</t>
  </si>
  <si>
    <t>Staffing Levels are adequate for sales volume.</t>
  </si>
  <si>
    <t>Staffing  Levels are adequate for Sales volume.</t>
  </si>
  <si>
    <t>MANAGEMENT</t>
  </si>
  <si>
    <t xml:space="preserve">  1  -  GUEST SERVICE</t>
  </si>
  <si>
    <t>COMMENTS:</t>
  </si>
  <si>
    <t>Manager Conducts and Documents periodic Staffing Meetings.</t>
  </si>
  <si>
    <t>Departmental Supervisors conduct Pre-Shift Meetings as matter of routine.</t>
  </si>
  <si>
    <t>Manager conducts and documents Periodic Staff Meetings.</t>
  </si>
  <si>
    <t xml:space="preserve"> 3  -  MANAGEMENT</t>
  </si>
  <si>
    <t xml:space="preserve">  3  -  MANAGEMENT</t>
  </si>
  <si>
    <t xml:space="preserve">Personnel Requirements Document updated and accurately reflects staffing needs. </t>
  </si>
  <si>
    <t xml:space="preserve">Personnel Requirement Document updated and accurately reflects staffing needs. </t>
  </si>
  <si>
    <t xml:space="preserve">There is no utilization of Taste and Temperature Panel.    </t>
  </si>
  <si>
    <t xml:space="preserve">Is "Taste and Temperature Panel" utilized?  </t>
  </si>
  <si>
    <t>3   -  MANAGEMENT</t>
  </si>
  <si>
    <t xml:space="preserve">All team members are busy and guests are well served.  Overall staffing is adequate and payroll is commensurate to sales volume.  </t>
  </si>
  <si>
    <t>Not all staff active and/or adequate staffing not properly applied based on volume.</t>
  </si>
  <si>
    <t>Understaffing resulting is sub-standard guest service, or  some team members standing around or spread to thin as noted.</t>
  </si>
  <si>
    <t>Most items are appropriately merchandised for quick sale with exception of 1 menu item.</t>
  </si>
  <si>
    <t>PRD is outmoded and requires adjustments as noted.</t>
  </si>
  <si>
    <t xml:space="preserve">PRD is dramatically understated in order to achieve proper staffing complement as noted.  </t>
  </si>
  <si>
    <t xml:space="preserve">Periodic staffing meetings were held and documents.  </t>
  </si>
  <si>
    <t xml:space="preserve">Staffing Meeting were held when required as noted.  </t>
  </si>
  <si>
    <t xml:space="preserve">No staffing meetings was held within last 12 months.  </t>
  </si>
  <si>
    <t xml:space="preserve">Supervisors conduct Pre-Shift Meetings for each shift every day.  </t>
  </si>
  <si>
    <t xml:space="preserve">Supervisors conduct Pre-Shift Meetings when necessary as noted. </t>
  </si>
  <si>
    <t xml:space="preserve">There was no Pre-Shift Meetings.  </t>
  </si>
  <si>
    <t xml:space="preserve">GOLF BUSINESS PROCEDURES </t>
  </si>
  <si>
    <t xml:space="preserve">GOLF COURSE CONDITION &amp; MAINTENANCE </t>
  </si>
  <si>
    <t xml:space="preserve">GOLF ENVIRONMENTAL PROGRAM </t>
  </si>
  <si>
    <t xml:space="preserve">PRO SHOP </t>
  </si>
  <si>
    <t xml:space="preserve">DRIVING RANGE AND PRACTICE AREAS </t>
  </si>
  <si>
    <t xml:space="preserve">SNACK BAR </t>
  </si>
  <si>
    <t xml:space="preserve">BOWLING BUSINESS PROCEDURES </t>
  </si>
  <si>
    <t xml:space="preserve">SPECIAL EVENTS </t>
  </si>
  <si>
    <t xml:space="preserve">BOWLING PRO SHOP </t>
  </si>
  <si>
    <t xml:space="preserve"> BOWLING MAINTENANCE </t>
  </si>
  <si>
    <t xml:space="preserve"> SAFETY </t>
  </si>
  <si>
    <t>Is there evidence of proper tee box rotation?</t>
  </si>
  <si>
    <t>Is there evidence of proper maintenance applications (aeration, chemicals, topdressing, etc.)?</t>
  </si>
  <si>
    <t>Are carts being maintained on a proper schedule?</t>
  </si>
  <si>
    <t>Are carts cleaned daily and staged properly?</t>
  </si>
  <si>
    <t>Is there a proper cart storage facility used?</t>
  </si>
  <si>
    <t>Has mechanic attended Club Cart training?</t>
  </si>
  <si>
    <t>Are the carts being properly rotated for use?</t>
  </si>
  <si>
    <t xml:space="preserve">GOLF CARTS </t>
  </si>
  <si>
    <t>Is cart storage facility clean and organized?</t>
  </si>
  <si>
    <t>Are merchandise displays clean, stocked, and rotated regularly?</t>
  </si>
  <si>
    <t>Are multiple logo options incorporated in the merchandise?</t>
  </si>
  <si>
    <t>Does the shop provide multiple brands for  both men and women?</t>
  </si>
  <si>
    <t>Are rental clubs serviceable, clean, complete, and replaced regularly?</t>
  </si>
  <si>
    <t>Is there a proper mix of fancies and basics within the clothing lines?</t>
  </si>
  <si>
    <t>Is the inventory merchandised properly?</t>
  </si>
  <si>
    <t>Does the Pro Shop staff wear like clothing items from the floor with course logo as uniforms?</t>
  </si>
  <si>
    <t>Are all of the products on the menu available?</t>
  </si>
  <si>
    <t>Were the table/chairs clean and neat?</t>
  </si>
  <si>
    <t>Respective management certified in  ServSafe (or equivalent)?</t>
  </si>
  <si>
    <t>Is respective management ASIP/ServSafe Alcohol (or equivalent) certified?</t>
  </si>
  <si>
    <t>Are the cart paths in good shape, edged, and weed free?</t>
  </si>
  <si>
    <t>Are the bunkers edged, weed free, with consistent sand levels?</t>
  </si>
  <si>
    <t>Are turf conditions consistent from tee to green throughout the course?</t>
  </si>
  <si>
    <t>Are weak/damaged areas at the prescribed minimum for all play areas?</t>
  </si>
  <si>
    <t>Does the shop use mannequins for both men and ladies clothing?</t>
  </si>
  <si>
    <t>Are range balls in good condition and replaced annually?</t>
  </si>
  <si>
    <t>Has management completed mandatory applicable certification training?</t>
  </si>
  <si>
    <r>
      <t>Does management produce three standard reports, analyze them,  and make program adjustments based on the result?     (what's hot and what's not,  Daily sales report, and   Hourly sales report) from the POS?</t>
    </r>
    <r>
      <rPr>
        <sz val="12"/>
        <color indexed="10"/>
        <rFont val="Arial"/>
        <family val="2"/>
      </rPr>
      <t xml:space="preserve"> </t>
    </r>
  </si>
  <si>
    <t>Is information in the "Web-site" update regularly?</t>
  </si>
  <si>
    <t>Are all areas, indoor and outdoor,  adequately lit/all lights functional?</t>
  </si>
  <si>
    <t>Are JSPVP rebates credited to the correct department?</t>
  </si>
  <si>
    <t>Are tip reporting procedures followed and update?</t>
  </si>
  <si>
    <t>Are fees and pricing IAW IMCOM Operating Standards?</t>
  </si>
  <si>
    <t>BOWLING STANDARDS (BPD #1)</t>
  </si>
  <si>
    <t>BOWLING BENCHMARKS                               Summary:   Non-Rated</t>
  </si>
  <si>
    <t xml:space="preserve">FOOD &amp; BEVERAGE STANDARDS   </t>
  </si>
  <si>
    <t>FOOD &amp; BEVERAGE BENCHMARKS    Summary; Non-Rated</t>
  </si>
  <si>
    <t xml:space="preserve">GOLF STANDARDS </t>
  </si>
  <si>
    <t xml:space="preserve">Management and staff deliberately preparing items that are not consistent with recipe specifications or developing their own recipes without Family and MWR concurrence.  </t>
  </si>
  <si>
    <t>Total Bowling</t>
  </si>
  <si>
    <t>Total Garrison</t>
  </si>
  <si>
    <t>Total Golf</t>
  </si>
  <si>
    <t>&lt;Bowling Activity 1&gt;</t>
  </si>
  <si>
    <t>&lt;Bowling Activity 2&gt;</t>
  </si>
  <si>
    <t>&lt;Bowling Activity 3&gt;</t>
  </si>
  <si>
    <t>&lt;Golf Activity 1&gt;</t>
  </si>
  <si>
    <t>&lt;Golf Activity 2&gt;</t>
  </si>
  <si>
    <t>&lt;Golf Activity 3&gt;</t>
  </si>
  <si>
    <t>&lt;CFBE Activity 1&gt;</t>
  </si>
  <si>
    <t>&lt;CFBE Activity 2&gt;</t>
  </si>
  <si>
    <t>&lt;CFBE Activity 3&gt;</t>
  </si>
  <si>
    <t>&lt;CFBE Activity 4&gt;</t>
  </si>
  <si>
    <t>&lt;CFBE Activity 5&gt;</t>
  </si>
  <si>
    <t>&lt;CFBE Activity 6&gt;</t>
  </si>
  <si>
    <t>Total Club, Food, Beverage and Entertainment</t>
  </si>
  <si>
    <t>Scorecard - Dashboard</t>
  </si>
  <si>
    <t>Is FoodTrak/RecTrac/POS data used for menu management analysis?</t>
  </si>
  <si>
    <t>Are events advertised and promoted at a minimum 30 days in advance?</t>
  </si>
  <si>
    <t>CY $</t>
  </si>
  <si>
    <t>PY $</t>
  </si>
  <si>
    <t>% Variance</t>
  </si>
  <si>
    <t>Current Year Net Revenue vs. Actual Prior Year Net Revenue</t>
  </si>
  <si>
    <t>BUDGET</t>
  </si>
  <si>
    <t>Total Quick Service Operations</t>
  </si>
  <si>
    <t>&lt;QSR Activity 1&gt;</t>
  </si>
  <si>
    <t>&lt;QSR Activity 2&gt;</t>
  </si>
  <si>
    <t>&lt;QSR Activity 3&gt;</t>
  </si>
  <si>
    <t>&lt;QSR Activity 4&gt;</t>
  </si>
  <si>
    <t>&lt;QSR Activity 5&gt;</t>
  </si>
  <si>
    <t>&lt;QSR Activity 6&gt;</t>
  </si>
  <si>
    <t>Program Scorecard - Quick Service Operations</t>
  </si>
  <si>
    <t>2.  -  SANITATION and MAINTENANCE</t>
  </si>
  <si>
    <t>3   -  PRODUCT QUALITY</t>
  </si>
  <si>
    <t>4   -  MANAGEMENT and ADMINISTRATION</t>
  </si>
  <si>
    <t>PAGE 1 OF 3</t>
  </si>
  <si>
    <t>All Guest Entry and Service Areas Well Lit</t>
  </si>
  <si>
    <t>Team Uniforms Neat, Complete and According to Standard</t>
  </si>
  <si>
    <t>Team Members Fully Understand menu and Assist Guests with Orders</t>
  </si>
  <si>
    <t>Staffing Levels Adequate for sales Volume</t>
  </si>
  <si>
    <t>Service is Friendly and Efficient</t>
  </si>
  <si>
    <t>Ticket Times Within Acceptable Standard</t>
  </si>
  <si>
    <t>Departmental and Position Cross Training Encouraged and Practiced</t>
  </si>
  <si>
    <t>Promotions and Limited Time Offers Planned and Properly Executed</t>
  </si>
  <si>
    <t>Stage is Set at Opening and Each Shift</t>
  </si>
  <si>
    <t>Annual Guests Surveys Are Conducted via Marketing &amp; Advertising</t>
  </si>
  <si>
    <t xml:space="preserve">Annual Alcohol Server Intervention Program (ASIP) Training Conducted and Documented. </t>
  </si>
  <si>
    <t>Product Merchandising Well Placed and Effective</t>
  </si>
  <si>
    <t>Manager is Fully Engaged During Peak Service Periods</t>
  </si>
  <si>
    <t>Sanitation and Maintenance</t>
  </si>
  <si>
    <t>Parking Lot, Dumpster Enclosure, General Grounds and Entryways Properly Maintained</t>
  </si>
  <si>
    <t>Facility and Equipment Clean and Properly Maintained.</t>
  </si>
  <si>
    <t>All Foodservice and Stockroom Areas Clean and Orderly</t>
  </si>
  <si>
    <t>Restrooms Cleaned, Stocked and Routinely Attended To</t>
  </si>
  <si>
    <t>All Dining and Guest Service Areas Cleaned, Stocked and Routinely Attended To</t>
  </si>
  <si>
    <t>All Staff Observing Proper ServSafe Techniques</t>
  </si>
  <si>
    <t>Chemicals Stored Properly</t>
  </si>
  <si>
    <t>Manager ServSafe Certified</t>
  </si>
  <si>
    <t>Annual Staff ServSafe Training Conducted and Documented.</t>
  </si>
  <si>
    <t>Staff is Afforded All Necessary Tools and Supplies to Perform Tasks Properly</t>
  </si>
  <si>
    <t>PAGE 2 OF 3</t>
  </si>
  <si>
    <t>Product Quality</t>
  </si>
  <si>
    <t>Menu Item Ingredient Specifications Strictly Adhered To</t>
  </si>
  <si>
    <t>Recipes Consistently Adhered to Including Promotions</t>
  </si>
  <si>
    <t>Annual manager and Team Member menu Refresher  Training Conducted</t>
  </si>
  <si>
    <t>All Applicable layout and Setting charts Posted, Up-to Date and Followed</t>
  </si>
  <si>
    <t>All Advertised Products Available for Sale</t>
  </si>
  <si>
    <t>Plating Guidance Adhered to for All Menu Items</t>
  </si>
  <si>
    <t>Proper Portion Control Displayed on All Menu Items and Promotions</t>
  </si>
  <si>
    <t>Posted Hot Holding Times Adhered To</t>
  </si>
  <si>
    <t>Appearance of All Menu Items Appealing and According to Standard</t>
  </si>
  <si>
    <t>Management and Administration</t>
  </si>
  <si>
    <t>Internal Controls in Place and Monitored Daily</t>
  </si>
  <si>
    <t>Manager Formally Trained in Financial Management to Include Annual Budget/Business Plans</t>
  </si>
  <si>
    <t>Inventory Levels Appropriate for Sales Volume and FIFO Applied</t>
  </si>
  <si>
    <t>Manager Reviews Monthly Financial Statements and POS Reports</t>
  </si>
  <si>
    <t>Daily MIS Reporting Complete and Utilized to Correct Operational Deficiencies</t>
  </si>
  <si>
    <t>Coding of Departmental Income and Expenses Accurate and Appropriate</t>
  </si>
  <si>
    <t>Recipe Database and Inventory Vehicle Maintained.</t>
  </si>
  <si>
    <t>Complete Menu Pricing Review Conducted No Less Than Annually</t>
  </si>
  <si>
    <t>POS, Menu Board, Promotional Materials and Printed Menus Complete/Accurate</t>
  </si>
  <si>
    <t>Personnel Requirements Document Updated and Accurately Reflects Staffing Needs</t>
  </si>
  <si>
    <t>Actively and Aggressively Recruiting thru All Viable Staffing Methods</t>
  </si>
  <si>
    <t>Individual Development Plans in Place for All Managers and Supervisory Staff</t>
  </si>
  <si>
    <t>Hours of Operation Reflect Sound Business Practice</t>
  </si>
  <si>
    <t>POS Maintained to Ensure Proper Data Gathering Capability and Order Processing</t>
  </si>
  <si>
    <t>All Point-of-Purchase Materials Conspicuous and Professional</t>
  </si>
  <si>
    <t>Facility Signage Adequate, Appropriate and Professional</t>
  </si>
  <si>
    <t>Local Advertising Efforts Well Rounded and Timely</t>
  </si>
  <si>
    <t>Communication with Area Manager Appropriate and Timely</t>
  </si>
  <si>
    <t>CPMC Submissions Adequate and Appropriate</t>
  </si>
  <si>
    <t>t.</t>
  </si>
  <si>
    <t>Financial Standards and Benchmarks Met</t>
  </si>
  <si>
    <t>PAGE 3 OF 3</t>
  </si>
  <si>
    <t>Quick Service Operations</t>
  </si>
  <si>
    <t>2.  SANITATION and MAINTENANCE:</t>
  </si>
  <si>
    <t xml:space="preserve">3.  PRODUCT QUALITY:  </t>
  </si>
  <si>
    <t xml:space="preserve">4.  MANAGEMENT and ADMINISTRATION:  </t>
  </si>
  <si>
    <t xml:space="preserve">t. </t>
  </si>
  <si>
    <t xml:space="preserve">Numerous deficiencies in lighting as noted.  </t>
  </si>
  <si>
    <t>Team Member Uniforms Neat, Complete and According to Standard</t>
  </si>
  <si>
    <t xml:space="preserve">Everyone is in uniform, looks sharp and is wearing their logo shirt, apron, hat and nametag as specified. </t>
  </si>
  <si>
    <t xml:space="preserve">A majority are not in complete uniform.  </t>
  </si>
  <si>
    <t xml:space="preserve">Team Members Fully Understand menu and Assist Guest with Orders. </t>
  </si>
  <si>
    <t xml:space="preserve">All team members are well versed in menu product knowledge and actively suggest items. </t>
  </si>
  <si>
    <t xml:space="preserve">Team members are consistently left to work alone with inadequate or no training. </t>
  </si>
  <si>
    <t>Staffing Levels Adequate for Sales Volume</t>
  </si>
  <si>
    <t xml:space="preserve">All team members busy and guests are well served.  Overall staffing is adequate and payroll is commensurate to sales volume.  </t>
  </si>
  <si>
    <t xml:space="preserve">Complete lack of adequate staffing or poor behaviors leading to intolerable guest service and/or inability on the part of staff to address guest complaints promptly or appropriately.  </t>
  </si>
  <si>
    <t xml:space="preserve">Ticket time tolerances established and optimized during all service periods to include peak times.  </t>
  </si>
  <si>
    <t xml:space="preserve">Ticket time tolerances arbitrary, not applied and/or tolerances not consistently maintained shift-to-shift as noted.  </t>
  </si>
  <si>
    <t xml:space="preserve">No Ticket time standards established and times inadequate to provide appropriate service as noted.  </t>
  </si>
  <si>
    <t>Departmental and Position Cross-Training Encouraged and Practiced</t>
  </si>
  <si>
    <t xml:space="preserve">All staff members within foodservice activity have an active understanding and can perform all functions consistently and with confidence.  Where applicable, departmental cooperation is realized through active cross-training and all staff members are encouraged to assist one another in all aspects of operations.  </t>
  </si>
  <si>
    <t xml:space="preserve">Promotions planned but not offered in a consistent or professional manner as noted. </t>
  </si>
  <si>
    <t>Stage Set at Opening and Each Shift</t>
  </si>
  <si>
    <t xml:space="preserve">Staff is ready to serve in full attire, pizzas are in display case, doors are unlocked, cash drawer is in POS, restroom floors are dry, music &amp; lights are on - Stage is fully set.  </t>
  </si>
  <si>
    <t xml:space="preserve">Staff clearly scrambling to serve on time. </t>
  </si>
  <si>
    <t xml:space="preserve">Annual Guest Satisfaction Surveys Conducted Via Marketing &amp; Advertising </t>
  </si>
  <si>
    <t>Surveys conducted and utilized in annual Business Plan.</t>
  </si>
  <si>
    <t xml:space="preserve">No surveys available for use.  </t>
  </si>
  <si>
    <t xml:space="preserve">Not all new recruits trained within mandatory 30 day period and/or only some team members trained.  </t>
  </si>
  <si>
    <t>Annual Alcohol Server Intervention Program (ASIP) Training Conducted and Documented</t>
  </si>
  <si>
    <t xml:space="preserve">New recruits not trained within mandatory 30 day period and/or all but 1 or 2 staff team members trained.  </t>
  </si>
  <si>
    <t>All new recruits trained within mandatory 30 day period and all team members trained a minimum of annually.</t>
  </si>
  <si>
    <t xml:space="preserve">Bottled/Canned Beverages, Hot Dogs, Slice Pizza, Candy/Chips … etc., are always available and neatly merchandised for easy, convenient sale at order point. </t>
  </si>
  <si>
    <t xml:space="preserve">More than 1 item not merchandised properly as noted. </t>
  </si>
  <si>
    <t xml:space="preserve">Management is in office or unavailable during peak service times.  </t>
  </si>
  <si>
    <t>Parking Lot, Dumpster Enclosure, General Grounds and Entryway Properly Maintained</t>
  </si>
  <si>
    <t xml:space="preserve">Some areas require more thorough and frequent attention as noted. </t>
  </si>
  <si>
    <t xml:space="preserve">Facility and Equipment Clean and Properly Maintained </t>
  </si>
  <si>
    <t xml:space="preserve">An organized and systemic maintenance and cleaning program is in place and clearly evident. </t>
  </si>
  <si>
    <t xml:space="preserve">No program in place where some equipment is unserviceable. </t>
  </si>
  <si>
    <t xml:space="preserve">All Foodservice and Stockroom Areas Clean and Orderly </t>
  </si>
  <si>
    <t xml:space="preserve">Kitchen and Stock rooms immaculate and organized in a logical, orderly fashion.  </t>
  </si>
  <si>
    <t xml:space="preserve">Kitchen and/or stockrooms require additional attention as noted.  </t>
  </si>
  <si>
    <t xml:space="preserve">Restrooms sparkles.  All areas to include condiment station are neat, fully stocked and routinely cleaned/stocked throughout the day. </t>
  </si>
  <si>
    <t xml:space="preserve">Some areas require a great deal of attention as noted, or all areas dirty and lacking basic stock.  Management and team members show lack of concern.  </t>
  </si>
  <si>
    <t xml:space="preserve">All Dining and Guest Service Areas Cleaned, Stocked and Routinely Attended To </t>
  </si>
  <si>
    <t xml:space="preserve">Place sparkles.  All areas to include condiment station are neat, fully stocked and routinely cleaned/stocked throughout the day.  </t>
  </si>
  <si>
    <t xml:space="preserve">All areas dirty and lacking basic stock.  Management and team members show lack of concern.  </t>
  </si>
  <si>
    <t xml:space="preserve">Numerous areas of improvement require the immediate and on-going attention of management as noted.  Where applicable, a recent sanitation inspection resulted in a less than satisfactory score.  </t>
  </si>
  <si>
    <t>All chemicals properly stored away from food and supplies.</t>
  </si>
  <si>
    <t xml:space="preserve">One chemical item unsafely used or stored as noted. </t>
  </si>
  <si>
    <t xml:space="preserve">Chemicals stored in an unsafe fashion as noted.  </t>
  </si>
  <si>
    <t xml:space="preserve">Manager verifiably certified. </t>
  </si>
  <si>
    <t>Annual Staff ServSafe Training Conducted and Documented</t>
  </si>
  <si>
    <t xml:space="preserve">Entire crew not trained.  </t>
  </si>
  <si>
    <t>More than 30% of crew not trained in last year.</t>
  </si>
  <si>
    <t xml:space="preserve">All proper smallwares and cleaning supplies are on-hand and provided consistently in sufficient quantities.  </t>
  </si>
  <si>
    <t xml:space="preserve">Only sporadic replacement of smallwares and/or cleaning supplies in evidence, with portion control and/or sanitation being compromised as a result.  </t>
  </si>
  <si>
    <t xml:space="preserve">Replacement of smallwares completely inadequate to ensure proper portion control and cleaning supplies insufficient to maintain adequate sanitation.  </t>
  </si>
  <si>
    <t>Menu item ingredient Specifications Strictly Adhered To</t>
  </si>
  <si>
    <t xml:space="preserve">Multiple items substituted in lieu of specifications where quality of more than 1 menu item has been compromised.  </t>
  </si>
  <si>
    <t xml:space="preserve">Recipes Consistently Adhered to including Promotions </t>
  </si>
  <si>
    <t>Annual Manager and Team Member Menu Refresher Training Conducted</t>
  </si>
  <si>
    <t xml:space="preserve">Manager not in attendance and/or only some team members trained annually. </t>
  </si>
  <si>
    <t xml:space="preserve">All Applicable Layout &amp; Setting Charts Posted, Up-to-Date and Followed </t>
  </si>
  <si>
    <t xml:space="preserve">All charts posted, up-to-date and in-use.  </t>
  </si>
  <si>
    <t xml:space="preserve">Some charts posted, up-to-date and in-use with exceptions as noted. </t>
  </si>
  <si>
    <t xml:space="preserve">All menu items readily available for sale. </t>
  </si>
  <si>
    <t xml:space="preserve">Multiple substitutions were made, yet of an adequate variety to meet the short-term requirement as noted. </t>
  </si>
  <si>
    <t xml:space="preserve">Proper Portion Control Displayed on All Menu items and Promotions. </t>
  </si>
  <si>
    <t>Appearance of All Items According to Standard</t>
  </si>
  <si>
    <t xml:space="preserve">All menu items are appetizing and prepared/plated in accordance with recipe production procedures. </t>
  </si>
  <si>
    <t xml:space="preserve">Deviation to preparation or plating standards resulting in more than 1 menu item served in less than appealing fashion as noted. </t>
  </si>
  <si>
    <t xml:space="preserve">Numerous deviations to preparation and plating cause for more formalized training to correct. </t>
  </si>
  <si>
    <t>Internal Controls in Place and monitored Daily</t>
  </si>
  <si>
    <t xml:space="preserve">Thorough program in place defining all responsibilities and standards to include credit card procedures, key control, safe accountability, cashier overage/shortage logs, employee meal registers, controlled forms…etc.  Controls practiced at all levels and cash counts in evidence.  </t>
  </si>
  <si>
    <t xml:space="preserve">No evidence of internal controls in place or surprise cash counts conducted.  </t>
  </si>
  <si>
    <t>Manager Formally Trained in Financial Management to include Annual Budget/Business Plan</t>
  </si>
  <si>
    <t>Inventory Levels Appropriate for Sales Volume &amp; FIFO Applied</t>
  </si>
  <si>
    <t xml:space="preserve">All food products and supplies are on-hand in sufficient quantities based on delivery frequency and sales volume.  FIFO rotation applied.  </t>
  </si>
  <si>
    <t xml:space="preserve">Facility manager fully engaged in routine financial reviews.  Manager monitors monthly statement and POS monthly analysis/reporting and provides remedies in solving related financial issues.  </t>
  </si>
  <si>
    <t xml:space="preserve">Manager does not review financial statements, complete POS reporting and/or understand basic elements of GLAC's, COGS, Labor, OOE or NIBD as noted.  Full blown training or retraining is required.  </t>
  </si>
  <si>
    <t xml:space="preserve">Daily MIS Reporting Complete and Utilized to Correct Operational Deficiencies </t>
  </si>
  <si>
    <t>Coding of Departmental Income and Expenses Accurate &amp; Appropriate</t>
  </si>
  <si>
    <t>All income and expenses are appropriately applied to correct departments and GLAC's.</t>
  </si>
  <si>
    <t xml:space="preserve">Some income and/or expenses are incorrectly accounted for as noted. </t>
  </si>
  <si>
    <t xml:space="preserve">Numerous accounting deficiencies identified as noted.  </t>
  </si>
  <si>
    <t>Recipe Database and Inventory Vehicle Maintained</t>
  </si>
  <si>
    <t xml:space="preserve">FOOD-TRAK or commensurate inventory vehicle utilized for all database, inventory and reporting functions.  </t>
  </si>
  <si>
    <t xml:space="preserve">FOOD-TRAK or commensurate inventory vehicle ill-maintained as an accurate recipe database and/or inventory vehicle.  </t>
  </si>
  <si>
    <t xml:space="preserve">Recipes and/or inventory items or costs not consistently updated. </t>
  </si>
  <si>
    <t xml:space="preserve">Costs are accurately compiled from year-to-year making proper comparisons in menu costing and recommending nominal pricing adjustments based on competition and internal facts and figures.  No use of across-the-board blanket % increases in lieu of accurate, rational pricing.  </t>
  </si>
  <si>
    <t xml:space="preserve">Price change recommendations neglected for up to 1 year causing elevation in COGS and eroding NIBD. </t>
  </si>
  <si>
    <t xml:space="preserve">No price adjustments for more than 2 years.  </t>
  </si>
  <si>
    <t>POS, Menu Board, Promotional Materials and Printed menus Complete/Accurate</t>
  </si>
  <si>
    <t xml:space="preserve">All POS, menus, menu boards and printed promotional materials match in content and are complete, professional and effectively displayed.  </t>
  </si>
  <si>
    <t xml:space="preserve">Numerous flaws in POS and menu device accuracy exist as noted and/or devices don't exist to promote.  </t>
  </si>
  <si>
    <t xml:space="preserve">PRD is outmoded and requires adjustments as noted. </t>
  </si>
  <si>
    <t xml:space="preserve">All positions currently filled. </t>
  </si>
  <si>
    <t xml:space="preserve">No more than 16 - 25% current vacancy rate and/or actively recruiting thru all available staffing methods with exception as noted. </t>
  </si>
  <si>
    <t xml:space="preserve">Current vacancy rate is beyond 30%.  Recruiting thru all available staffing methods has not yet been undertaken as noted.  </t>
  </si>
  <si>
    <t xml:space="preserve">All managerial staff individual Development Plans (IDP) are current and active.  </t>
  </si>
  <si>
    <t xml:space="preserve">IDP's have yet to be formulated and activated for all managers and supervisory staff.  </t>
  </si>
  <si>
    <t xml:space="preserve">POS and/or guest count data is accurate and utilized as the primary determining factor in setting responsible hours of operation.  </t>
  </si>
  <si>
    <t xml:space="preserve">No sales or guest count data utilized as primary determinant of current hours of operation.  </t>
  </si>
  <si>
    <t xml:space="preserve">All pricing and programming to include entire menu, promos, forced and modifiers accurate and programmed/removed in a timely fashion.  Data readily available in order to analyze essential sales mix data.   </t>
  </si>
  <si>
    <t xml:space="preserve">Numerous maladies in programming or processing and/or inability to readily gather menu sales data or data accuracy questionable.  </t>
  </si>
  <si>
    <t xml:space="preserve">POP materials are accurate, effectively placed, clean and of professional quality.  </t>
  </si>
  <si>
    <t xml:space="preserve">POP materials haphazardly placed, inaccurate, dirty or unprofessional as noted.  </t>
  </si>
  <si>
    <t xml:space="preserve">All signage is accurate, effectively placed, clean and of professional quality. </t>
  </si>
  <si>
    <t xml:space="preserve">Signage haphazardly placed, inaccurate, dirty or unprofessional as noted resulting in less than optimal image. </t>
  </si>
  <si>
    <t xml:space="preserve">No effective signage in place at all. </t>
  </si>
  <si>
    <t xml:space="preserve">Management works well with local Marketing and Advertising (M&amp;A) staff to promote program.  M&amp;A team take full advantage of both in-house and outside ad sources to include but not limited to marquees, base news periodicals, print materials, web pages, coupons...etc.  Cross-marketing also planned and conducted.  </t>
  </si>
  <si>
    <t xml:space="preserve">Current FY CPMC submissions are logical but lacking in a specific area or given little priority as noted.  </t>
  </si>
  <si>
    <t xml:space="preserve">No current CPMC submissions in evidence.  </t>
  </si>
  <si>
    <t xml:space="preserve">Hit or exceeded targets in all measured criteria.  </t>
  </si>
  <si>
    <t>NIBD standard met.  Hit or exceeded target in 1 or 3 benchmarks.</t>
  </si>
  <si>
    <t xml:space="preserve">Program in evidence, however, could improve as noted. </t>
  </si>
  <si>
    <t xml:space="preserve">Lines of communication are open but infrequent and/or working relationship is professional and productive yet could improve as noted. </t>
  </si>
  <si>
    <t xml:space="preserve">Based on current FY CPMC and Business Plan submissions, reinvestment in facility and program has been well planned and is clearly a local-regional priority.  </t>
  </si>
  <si>
    <t xml:space="preserve">Understaffing resulting is compromised standards or sub-standard guest service.  </t>
  </si>
  <si>
    <t xml:space="preserve">All guests greeted promptly, staff tenor positive, serving guests in a professional and brisk fashion.  Guest complaints handled professionally and promptly.  </t>
  </si>
  <si>
    <t xml:space="preserve">Inefficient procedural errors, POS related issues, poor staff demeanor and/or lack of adequate staffing causing guest stir and/or complaints as noted.  </t>
  </si>
  <si>
    <t>Management is actively involved during peak service times.</t>
  </si>
  <si>
    <t xml:space="preserve">Kitchen and/or stockrooms are in a state that could result in a safety and/or health hazard.  </t>
  </si>
  <si>
    <t xml:space="preserve">Manager clearly enforcing ServSafe precepts in all areas of operation to include food labeling, heating/reheating &amp; holding temps, hand washing, mitigation of cross-contamination, proper cleaning &amp; sanitizing procedures, proper thawing, FIFO applied…etc.,  Where applicable, last 3 sanitation inspections denote satisfactory compliance with standards.  </t>
  </si>
  <si>
    <t xml:space="preserve">Manager yet to be certified, but verifiably scheduled for certification completion with 6 months.  </t>
  </si>
  <si>
    <t xml:space="preserve">All staff trained within past year via MWR Academy, MWR Academy On-Line Course, Certified Manager, Area Manager or Preventive Medicine representative.  </t>
  </si>
  <si>
    <t xml:space="preserve">Inconsistent adherence to more than 1 recipe portion standard as noted. </t>
  </si>
  <si>
    <t xml:space="preserve">Limited internal controls adhered to for minimum of cash, key and inventory.  A more robust program is advisable in defined areas but surprise cash counts are conducted as a matter of routine.  </t>
  </si>
  <si>
    <t xml:space="preserve">Manager has basic understanding of financials yet does not review monthly POS menu analysis and does not act to implement changes based on sales mix.  </t>
  </si>
  <si>
    <t xml:space="preserve">Daily MIS reporting is completed yet not necessarily reviewed by management on a daily basis.  Usefulness of MIS as a management tool is questionable.   </t>
  </si>
  <si>
    <t xml:space="preserve">POS, menu board, printed menus and/or promotional materials are missing or require improvements as noted.  </t>
  </si>
  <si>
    <t xml:space="preserve">POS data accuracy questionable to use as the primary determining factor in setting responsible hours of operation. </t>
  </si>
  <si>
    <t xml:space="preserve">Programming is almost non-existent and no availability of accurate sales mix data.  </t>
  </si>
  <si>
    <t>PRD reflects an adequate number of positions and position types based on facility requirements, business volume and local dynamics.</t>
  </si>
  <si>
    <t>Reduced bar pricing periods conform to published AR 215-1 guidelines.</t>
  </si>
  <si>
    <t>Reduced bar pricing periods does not conform to published AR 215-1 guidelines.</t>
  </si>
  <si>
    <t>FOOD &amp; BEVERAGE, ENTERTAINMENT</t>
  </si>
  <si>
    <t xml:space="preserve">A majority are incomplete uniform with exceptions to standard as noted. </t>
  </si>
  <si>
    <t xml:space="preserve">Some team members don't yet fully understand menu or proper production procedures and can't assist guests as a result. </t>
  </si>
  <si>
    <t xml:space="preserve">Some team members standing around or spread too thin as noted.  </t>
  </si>
  <si>
    <t xml:space="preserve">Numerous shortcomings getting in the way of a positive guest experience as noted.  </t>
  </si>
  <si>
    <t>Previous years survey data available and utilized in current annual Business Plan.</t>
  </si>
  <si>
    <t xml:space="preserve">We are endangering the health of our guests through unsafe practices and/or we have been closed since previous evaluation due to unsatisfactory sanitation practices.  </t>
  </si>
  <si>
    <t xml:space="preserve">All items purchased according to specifications as outlined in verifiable order guideline. </t>
  </si>
  <si>
    <t xml:space="preserve">Wholesale and/or deliberate deviations in specifications resulting in less than acceptable quality, appearance or taste, or no order guideline in evidence.    </t>
  </si>
  <si>
    <t xml:space="preserve">Management and staff deliberately preparing items that are not consistent with recipe specifications or developing their own recipes in lieu of standards.    </t>
  </si>
  <si>
    <t xml:space="preserve">Multiple charts missing,  inaccurate and/or ignored as noted.  </t>
  </si>
  <si>
    <t>All specified paper and plastic ware is on-hand and in use.  All menu items are served in accordance with Specified Standards.</t>
  </si>
  <si>
    <t xml:space="preserve">Multiple deviations in paper/plastic ware or multiple deviations to Specified Standards in evidence.  </t>
  </si>
  <si>
    <t xml:space="preserve">Neither paper/plastic ware or Specified Standards adhered to in any way.  </t>
  </si>
  <si>
    <t xml:space="preserve">All items to include slice pizza, hot dogs, french fries, chili, cheese, and soup… etc. are held in accordance with posted Standardized Hot Holding Times chart.  </t>
  </si>
  <si>
    <t xml:space="preserve">1 item held beyond applicable posted holding times as noted.  </t>
  </si>
  <si>
    <t xml:space="preserve">More than 1 item held past proper posted holding times as noted.  </t>
  </si>
  <si>
    <t xml:space="preserve">Manager has verifiably received formalized Financial Management training and is fully engaged in annual budget and business plan process. </t>
  </si>
  <si>
    <t>Manager has verifiably received formalized Financial Management training but not fully engaged in annual budget and business plan process.</t>
  </si>
  <si>
    <t xml:space="preserve">Manager has not received any formalized Financial Management training and is nit involved in the annual budget and business plan process. </t>
  </si>
  <si>
    <t xml:space="preserve">Wholly insufficient quantities of food products/supplies on-hand as noted to the detriment of business.  </t>
  </si>
  <si>
    <t xml:space="preserve">Some food products or supplies aren't on-hand in sufficient quantities based on delivery frequency and sales volume as noted and/or FIFO rotation not followed as noted.  Business may be suffering or complaints lodged as a result of shortages or poor rotation practices.  </t>
  </si>
  <si>
    <t xml:space="preserve">No effort at all and non-existent sales of "promoted" items as a result .  </t>
  </si>
  <si>
    <t>Communication with Regional Representative Appropriate and Timely</t>
  </si>
  <si>
    <t xml:space="preserve">Frequent communication well-established.  Manager takes full advantage of Regional Representative's ability to coordinate with various agencies to solve various operational difficulties.  AM requests for unit data is provided in a timely and accurate manner.  </t>
  </si>
  <si>
    <t xml:space="preserve">Little to no communication with Regional Representative hindering efforts to operate properly.  </t>
  </si>
  <si>
    <t xml:space="preserve">NIBD standard not met.  All measured criteria are not met in benchmarks.  </t>
  </si>
  <si>
    <t xml:space="preserve">Recipe manual readily available to all team members and in use as a training tool.  Recipes consistently followed from person-to-person, shift-to-shift to include proper plating guidance.  Promotion recipes trained and followed by all staff.  Management aware of recipes available via www.armymwr.org/ Quick Service Restaurants Web pages.    </t>
  </si>
  <si>
    <t xml:space="preserve">All Management and team members trained annually.  Management familiarize with training resources available at "www.armymwr.org/Quick Service Restaurants" web pages.  </t>
  </si>
  <si>
    <t>Personnel Requirements Document (PRD)  Updated and Accurately Reflects Staffing Needs</t>
  </si>
  <si>
    <t>All Point-of-Purchase (POP) Materials Conspicuous and Professional</t>
  </si>
  <si>
    <t xml:space="preserve">Promotions and Limited Time Offers planned well in advance, executed on-time with team members fully trained in preparation standards, POS programmed and applicable advertising in place.  Management familiarized with promotional tools and materials via "www.mwrbrandcentral.com/Food and Beverage"  website.   </t>
  </si>
  <si>
    <t xml:space="preserve">No steps taken to plan or execute promotions in any meaningful way or promotion(s) not being offered at all.  Management has no knowledge of the availability of the tools and materials via "www.mwrbrandcentral.com/Food and Beverage"  Website.   </t>
  </si>
  <si>
    <t xml:space="preserve">All individual Development Plans (IDP) are current but not active for 2 or more managers and/or supervisory staff members.  </t>
  </si>
  <si>
    <t>Individual Development Plans  (IDP) in Place for All Managers &amp; Supervisors</t>
  </si>
  <si>
    <t>Is information in the "Web-site" updated regularly?</t>
  </si>
  <si>
    <t>Are annual Marketing planned events advertised and promoted at a minimum 30 days in advance?</t>
  </si>
  <si>
    <t>Are tip reporting procedures followed and updated?</t>
  </si>
  <si>
    <t>Do the Greens, Tees, Fairways and Bunkers meet playing standards?</t>
  </si>
  <si>
    <t>Labor % meets fiscal year standard?</t>
  </si>
  <si>
    <t>Actual NIBD vs. Standard NIBD</t>
  </si>
  <si>
    <t>Participation</t>
  </si>
  <si>
    <t>Management Certification (PGA Class A/GCSAA)</t>
  </si>
  <si>
    <t>Good Standing</t>
  </si>
  <si>
    <t>Does Management use labor cost control tool to utilize available labor hours</t>
  </si>
  <si>
    <t>m</t>
  </si>
  <si>
    <t>p</t>
  </si>
  <si>
    <t>Has manger conducted a yearly competitive price survey</t>
  </si>
  <si>
    <t>t</t>
  </si>
  <si>
    <t xml:space="preserve">Manager fully engaged in forecasting revenue and scheduling labor according to expected revenue for the week.   </t>
  </si>
  <si>
    <t xml:space="preserve">Manager has basic understanding of labor cost model but does not make changes in schedule according to weekly revenue forecast. </t>
  </si>
  <si>
    <t xml:space="preserve">Manager does not use labor cost control model and continues to schedule accordingly. </t>
  </si>
  <si>
    <t>Has manger conducted a yearly competitive price survey?</t>
  </si>
  <si>
    <t>Manager as completed a competitive market analysis of competition and adjusted menus to gain market share.</t>
  </si>
  <si>
    <t>Manager has completed a competitive market analysis but has yet used data to make changes</t>
  </si>
  <si>
    <t>Manger has not completed a market analysis</t>
  </si>
  <si>
    <t xml:space="preserve">l.  </t>
  </si>
  <si>
    <t>Established standards and procedures are in place and effective</t>
  </si>
  <si>
    <t>Standards and procedures are in place but inconsistent</t>
  </si>
  <si>
    <t xml:space="preserve">No documented standards and procedures in place or followed  </t>
  </si>
  <si>
    <t xml:space="preserve">Established POC set up for military unit  </t>
  </si>
  <si>
    <t xml:space="preserve">Inconsistent POC established for military units.  </t>
  </si>
  <si>
    <t xml:space="preserve">No designated POC for military units. </t>
  </si>
  <si>
    <t>Does management utilize Labor Model Tool for outlining available labor hours</t>
  </si>
  <si>
    <t>Does operation participate in IMCOM-G9, PGA, and other national promotions?</t>
  </si>
  <si>
    <t>CLUBHOUSE</t>
  </si>
  <si>
    <t>Does superintendent have a detailed maintenance plan?</t>
  </si>
  <si>
    <t>Has activitiy replaced/scheduled replacement of batteries?</t>
  </si>
  <si>
    <t>&lt; or =</t>
  </si>
  <si>
    <t xml:space="preserve"> up to +5%</t>
  </si>
  <si>
    <t>&gt;5%</t>
  </si>
  <si>
    <r>
      <t>≥</t>
    </r>
    <r>
      <rPr>
        <b/>
        <sz val="11"/>
        <rFont val="Arial"/>
        <family val="2"/>
      </rPr>
      <t xml:space="preserve"> 15%</t>
    </r>
  </si>
  <si>
    <t>14.9%-0%</t>
  </si>
  <si>
    <t>&lt;0%</t>
  </si>
  <si>
    <r>
      <t>≥</t>
    </r>
    <r>
      <rPr>
        <b/>
        <sz val="11"/>
        <rFont val="Arial"/>
        <family val="2"/>
      </rPr>
      <t xml:space="preserve"> 70%</t>
    </r>
  </si>
  <si>
    <t>69-50%</t>
  </si>
  <si>
    <t>GOLF  BENCHMARKS    Summary:  Non - Rated</t>
  </si>
  <si>
    <t>Appendix C-1- Program Scorecard</t>
  </si>
  <si>
    <t>BOWLING</t>
  </si>
  <si>
    <t xml:space="preserve">Revised </t>
  </si>
  <si>
    <t>Jan 2014</t>
  </si>
  <si>
    <t xml:space="preserve"> </t>
  </si>
  <si>
    <t>Are all customers welcomed on arrival and thanked on departure?</t>
  </si>
  <si>
    <t xml:space="preserve">The guest feedback program  (such as comment card, Facebook, guest voice, or focus group other than ICE) is developed, and utilized improving guest service quality.    </t>
  </si>
  <si>
    <t>Are employees trained for customer service (OPEX) within first month?</t>
  </si>
  <si>
    <t>Annual customer service training (OPEX) conducted and documented.</t>
  </si>
  <si>
    <t>Are guests invited to return on departure?</t>
  </si>
  <si>
    <t>Is observed staffing levels appropriate to level of business?</t>
  </si>
  <si>
    <t xml:space="preserve">Are there Performance Standards for all employees IAW AR215-3?                                 </t>
  </si>
  <si>
    <t>Staff who serve alcohol ASIP/ServSafe Alcohol (or equivalent) trained annually IAW 215-1?</t>
  </si>
  <si>
    <t>Staff who serve food ServSafe (or equivalent) trained IAW TB MED 530?</t>
  </si>
  <si>
    <t xml:space="preserve"> Is there an "Employee Recognition Program" established?</t>
  </si>
  <si>
    <t>Is management present during peak hours? (Observation during entire visit)</t>
  </si>
  <si>
    <t>Is management actively involved in providing service? (Observation during entire visit)</t>
  </si>
  <si>
    <r>
      <t>Manager conducts</t>
    </r>
    <r>
      <rPr>
        <b/>
        <sz val="10"/>
        <rFont val="Arial"/>
        <family val="2"/>
      </rPr>
      <t xml:space="preserve"> periodic staff meetings.</t>
    </r>
  </si>
  <si>
    <t>Management executes their Individual Development Plan (IDP)?</t>
  </si>
  <si>
    <t>Management certified in ServSafe (or equivalent)?</t>
  </si>
  <si>
    <t>Management ASIP/ServSafe Alcohol (or equivalent) certified Annually?</t>
  </si>
  <si>
    <t xml:space="preserve"> Does Facility Manager conduct monthly financial review &amp; analysis and review with staff?</t>
  </si>
  <si>
    <t>Does Facility Manager track daily revenues and expenses (MIS)?</t>
  </si>
  <si>
    <r>
      <t>Does management produce three standard reports, analyze them,  and make program adjustments based on the result?     (what's hot and what's not,  Daily sales report, and   Hourly sales report) from the POS?</t>
    </r>
    <r>
      <rPr>
        <b/>
        <sz val="10"/>
        <color indexed="10"/>
        <rFont val="Arial"/>
        <family val="2"/>
      </rPr>
      <t xml:space="preserve"> </t>
    </r>
  </si>
  <si>
    <t xml:space="preserve">IMETS updated and accurately reflects staffing needs. </t>
  </si>
  <si>
    <t>Departmental and Position Cross-Training Encouraged and Practiced.</t>
  </si>
  <si>
    <t>4.  BUSINESS PROCEDURES</t>
  </si>
  <si>
    <r>
      <t>Are fees and pricing IAW</t>
    </r>
    <r>
      <rPr>
        <b/>
        <sz val="10"/>
        <rFont val="Arial"/>
        <family val="2"/>
      </rPr>
      <t xml:space="preserve"> Operating Standards?</t>
    </r>
  </si>
  <si>
    <r>
      <t>Is the Business</t>
    </r>
    <r>
      <rPr>
        <b/>
        <sz val="10"/>
        <rFont val="Arial"/>
        <family val="2"/>
      </rPr>
      <t xml:space="preserve"> Plan updated to reflect current status?</t>
    </r>
  </si>
  <si>
    <t>Are PR's submitted for budgeted CPMC projects?</t>
  </si>
  <si>
    <t>SOP is available for review, and well organized (ex. IC, Safety, Health Inspections, Locker Rentals)</t>
  </si>
  <si>
    <t xml:space="preserve">j.  </t>
  </si>
  <si>
    <t>Are employees accounted for in the proper department (IMETS)?</t>
  </si>
  <si>
    <t>Marketing planed events advertised and promoted at a minimum 30 days in advance?</t>
  </si>
  <si>
    <t>5.  BOWLING BUSINESS PROCEDURES</t>
  </si>
  <si>
    <t>Does center participate in BPAA promotions?</t>
  </si>
  <si>
    <t>At least one program in place and executed.</t>
  </si>
  <si>
    <t>BPAA promotion identified for future use and documented in Business Plan.</t>
  </si>
  <si>
    <t>No programming in place.</t>
  </si>
  <si>
    <t>Coaching or lessons offered and advertised.</t>
  </si>
  <si>
    <t>Coaching or lessons offered and not advertised.</t>
  </si>
  <si>
    <t>No coaching or lessons offered.</t>
  </si>
  <si>
    <t xml:space="preserve"> Does center offer a youth bowling program?</t>
  </si>
  <si>
    <t>Youth programs offered and advertised.</t>
  </si>
  <si>
    <t>Youth programs offered and not advertised.</t>
  </si>
  <si>
    <t>No youth programs offered.</t>
  </si>
  <si>
    <t xml:space="preserve"> Does center have active partnerships with local schools?</t>
  </si>
  <si>
    <t>Program in place.</t>
  </si>
  <si>
    <t>Program identified for future use and documented in Business Plan.</t>
  </si>
  <si>
    <t>None in place.</t>
  </si>
  <si>
    <t>Shoes in good condition, laces not broken.</t>
  </si>
  <si>
    <t>Small percentage in bad condition.</t>
  </si>
  <si>
    <t>Old, not purchased within last 24 months.</t>
  </si>
  <si>
    <t xml:space="preserve"> Are house balls serviceable and of adequate supply?</t>
  </si>
  <si>
    <t>In good repair and adequate supply.</t>
  </si>
  <si>
    <t>In good repair with limited supply.</t>
  </si>
  <si>
    <t>Not in good repair and limited supply.</t>
  </si>
  <si>
    <t>Available and Serviceable.</t>
  </si>
  <si>
    <t>Only one of the two.</t>
  </si>
  <si>
    <t>Neither available or serviceable.</t>
  </si>
  <si>
    <t>Are league recordkeeping services available for a fee IAW Business Ops Standards?</t>
  </si>
  <si>
    <t>Program in place and paperwork up to date.</t>
  </si>
  <si>
    <t>Program in place but paperwork not completed on a timely basis.</t>
  </si>
  <si>
    <t>Not offered.</t>
  </si>
  <si>
    <t>Policies and Procedures posted?</t>
  </si>
  <si>
    <t>Policies and Procedures in place but not posted.?</t>
  </si>
  <si>
    <t>No Policies or Procedures.</t>
  </si>
  <si>
    <t>Reports completed daily.</t>
  </si>
  <si>
    <t>Not completed daily, reports missing.</t>
  </si>
  <si>
    <t>No reports entered into RecTrac.</t>
  </si>
  <si>
    <t>Is locker rental program automated in RecTrac?</t>
  </si>
  <si>
    <t>Program Automated in Rec-Trac</t>
  </si>
  <si>
    <t>In progress of implementing automated program.</t>
  </si>
  <si>
    <t>No program in-place.</t>
  </si>
  <si>
    <t>Locker Procedures published and posted.</t>
  </si>
  <si>
    <t>Locker Procedure in place.</t>
  </si>
  <si>
    <t>No procedures, no posting!</t>
  </si>
  <si>
    <t>Rules displayed.</t>
  </si>
  <si>
    <t>Rules on-hand but not displayed.</t>
  </si>
  <si>
    <t>No Rules, no posting!</t>
  </si>
  <si>
    <t>Are overhead monitors used for in-house advertising?</t>
  </si>
  <si>
    <t>Monitors utilized for Advertising .</t>
  </si>
  <si>
    <t>Marketing plan in place to start in next 60 days?</t>
  </si>
  <si>
    <t>No usage!</t>
  </si>
  <si>
    <t>6.  SPECIAL EVENTS</t>
  </si>
  <si>
    <t xml:space="preserve"> Are after action reports for promotional events completed and submitted?  </t>
  </si>
  <si>
    <t>Reports completed on a per event basis.</t>
  </si>
  <si>
    <t>Reports in completed with little, useful data and feedback.</t>
  </si>
  <si>
    <t>No Reports completed.</t>
  </si>
  <si>
    <t xml:space="preserve"> Is there a published strategy to increase birthday and other private party opportunities?</t>
  </si>
  <si>
    <t>Business Plan updated with strategy.</t>
  </si>
  <si>
    <t>Strategy completed but not updated in Business Plan.</t>
  </si>
  <si>
    <t>Nothing in place!</t>
  </si>
  <si>
    <t xml:space="preserve"> Does center use commercial sponsorship for events and programs?</t>
  </si>
  <si>
    <t>Business plan for current Fiscal Year identifies plan for commercial sponsorship.</t>
  </si>
  <si>
    <t>Business plan for current Fiscal Year does not identify any commercial sponsorship but next FY's plan does.</t>
  </si>
  <si>
    <t xml:space="preserve">Not in Business Plan.  </t>
  </si>
  <si>
    <t>At least one tournament held annual</t>
  </si>
  <si>
    <t>Tournament in planning stage.</t>
  </si>
  <si>
    <t>No tournaments held.</t>
  </si>
  <si>
    <t>7.  BOWLING PRO SHOP</t>
  </si>
  <si>
    <t>Certification training completed.</t>
  </si>
  <si>
    <t>Training Scheduled for future date.</t>
  </si>
  <si>
    <t>Not compliant!</t>
  </si>
  <si>
    <t>Inventory is tracked in RecTrac and invoices posted daily.</t>
  </si>
  <si>
    <t>Inventory is tracked in RecTrac but invoices not posted daily.</t>
  </si>
  <si>
    <t>Not compliant on either.</t>
  </si>
  <si>
    <t>Displays are clean, properly stocked (not overflowing or sparse), and displays are rotated around the shop at least semi-annually</t>
  </si>
  <si>
    <t>Displays lack some cleanliness, are not sufficiently stocked or are overflowing; displays are rotated less than semi-annually</t>
  </si>
  <si>
    <t>Displays are dirty, not properly stocked and/or displays have not been rotated at least annually</t>
  </si>
  <si>
    <t xml:space="preserve">Merchandise reflects current trends according to industry sales reports, with top three selling brands represented in hard and soft goods </t>
  </si>
  <si>
    <t>Merchandise has some of the top three brands represented or has product on order or scheduled in merchandising plan</t>
  </si>
  <si>
    <t>Merchandise is outdated with very little to no top selling brands available</t>
  </si>
  <si>
    <t>Activity markets products via promotions etc to move inventory.</t>
  </si>
  <si>
    <t>Activity makes little effort to minimize inventory.</t>
  </si>
  <si>
    <t>Activity makes no effort to reduce or minimize older merchandise.</t>
  </si>
  <si>
    <r>
      <t>Are seasonal sales events used to increase sales and turn inventory?</t>
    </r>
    <r>
      <rPr>
        <b/>
        <sz val="10"/>
        <color indexed="10"/>
        <rFont val="Arial"/>
        <family val="2"/>
      </rPr>
      <t xml:space="preserve"> (ex. Bowling Ball sale….</t>
    </r>
  </si>
  <si>
    <t>Activity offers at least one sale per season (4)</t>
  </si>
  <si>
    <t xml:space="preserve">Activity offers less than one sale per season </t>
  </si>
  <si>
    <t>Activity does not offer sales events</t>
  </si>
  <si>
    <t>Marketing plan for current Fiscal Year identifies planned sales events</t>
  </si>
  <si>
    <t>Marketing plan for current Fiscal Year does not identify any sales events but next FY's plan does</t>
  </si>
  <si>
    <t>No current marketing plan and/or sales events planned</t>
  </si>
  <si>
    <t xml:space="preserve">8.  FACILITY  </t>
  </si>
  <si>
    <t>9.  BOWLING MAINTENANCE</t>
  </si>
  <si>
    <t xml:space="preserve"> Are manufacturer recommended maintenance schedules and logs used? </t>
  </si>
  <si>
    <t>Schedules and logs updated and posted.</t>
  </si>
  <si>
    <t>Schedules and logs updated and posted but not updated for 30 or more days.</t>
  </si>
  <si>
    <t>No Schedules or logs in place.</t>
  </si>
  <si>
    <t>Scoring operational.</t>
  </si>
  <si>
    <t>Scoring system in repair.</t>
  </si>
  <si>
    <t>Old system, no automatic scoring!</t>
  </si>
  <si>
    <t>Program operational and advertised.</t>
  </si>
  <si>
    <t>Program offered but know promotional materials posted in center or website.</t>
  </si>
  <si>
    <t>Program operational but not utilized.</t>
  </si>
  <si>
    <t>Safety procedures posted.</t>
  </si>
  <si>
    <t>Safety procedures posted but outdated.</t>
  </si>
  <si>
    <t>No Safety procedures posted.</t>
  </si>
  <si>
    <t>Completed daily.</t>
  </si>
  <si>
    <t>Completed every other day.</t>
  </si>
  <si>
    <t>Not consistent in maintaining lane conditions.</t>
  </si>
  <si>
    <t>Certification in place.</t>
  </si>
  <si>
    <t>Certification scheduled.</t>
  </si>
  <si>
    <t>No Certification!</t>
  </si>
  <si>
    <t>All stops tracked in log.</t>
  </si>
  <si>
    <t>Stops recorded but not updated.</t>
  </si>
  <si>
    <t>No recordings available for review.</t>
  </si>
  <si>
    <t xml:space="preserve">Material Safety Data Sheets are available for all items requiring documentation. </t>
  </si>
  <si>
    <t>MSDS documents are available for most, but not all materials required.</t>
  </si>
  <si>
    <t>MSDS documents are available for only a few or none of the required materials.</t>
  </si>
  <si>
    <t>Chemicals stored securely and MSDS sheets available.</t>
  </si>
  <si>
    <t>Chemicals stored securely but no MSDS sheets available.</t>
  </si>
  <si>
    <t>Chemicals not secured, found in food handling areas, no attention to safety.</t>
  </si>
  <si>
    <t>10.  SAFETY</t>
  </si>
  <si>
    <t>Warning signs posted and foul lights work.</t>
  </si>
  <si>
    <t>Foul light in working order</t>
  </si>
  <si>
    <t>Nothing in place or working.</t>
  </si>
  <si>
    <t>Entrances marked with "employees only"?</t>
  </si>
  <si>
    <t>Not all entrances marked accordingly.</t>
  </si>
  <si>
    <t>No safety signs in place.</t>
  </si>
  <si>
    <t>Warning signs in place for all ball returns.</t>
  </si>
  <si>
    <t>Warning signs in place for all ball returns but worn and need to be replaced.</t>
  </si>
  <si>
    <t>one or more Warning signs missing on ball returns.</t>
  </si>
  <si>
    <t>All guests wearing bowling shoes while on lanes.</t>
  </si>
  <si>
    <t>Guest not wearing bowling shoes after being advised of safety factors.</t>
  </si>
  <si>
    <t>One or more guests on lanes not in bowling shoes.</t>
  </si>
  <si>
    <t>All sign in place and legible.</t>
  </si>
  <si>
    <t>Signs in place but in need of repair.</t>
  </si>
  <si>
    <t>No signs.</t>
  </si>
  <si>
    <t>Emergency procedures published and reviewed by all employees.</t>
  </si>
  <si>
    <t xml:space="preserve">Emergency procedures published only. </t>
  </si>
  <si>
    <t>Emergency procedures not published.</t>
  </si>
  <si>
    <t>Power equipment decals/warning placards on display on appropriate equipment.</t>
  </si>
  <si>
    <t>Power equipment decals/warning placards on display on all equipment but need replacing due to wear.</t>
  </si>
  <si>
    <t xml:space="preserve">One or more Power equipment decals/warning placards not on displayed.  </t>
  </si>
  <si>
    <t>Shut-offs in working order</t>
  </si>
  <si>
    <t>Not all Shut-offs in working order but under repair.</t>
  </si>
  <si>
    <t>Not all Shut-offs operational.</t>
  </si>
  <si>
    <t>11. SNACK BAR</t>
  </si>
  <si>
    <t>Each menu item is available.</t>
  </si>
  <si>
    <t>80% of menu items are available.</t>
  </si>
  <si>
    <t>Less than 80% of menu items are available.</t>
  </si>
  <si>
    <t>Specials are professionally and amply advertised at entrance and point of sales register; specials are available for the entire lunch period</t>
  </si>
  <si>
    <t>Specials are advertised but not in an efficient and effective manner; specials do not last the entire breakfast/lunch/dinner period</t>
  </si>
  <si>
    <t>No specials available</t>
  </si>
  <si>
    <t>Service time from order to delivery is 20 minutes or less in a snack bar operation; golfer "turn-orders" are processed in under 5 minutes</t>
  </si>
  <si>
    <t>Service time is between 20-30 minutes and/or "turn-orders" are 5-10 minutes</t>
  </si>
  <si>
    <t>Service time exceeds 30 minutes and/or "turn-orders" exceed 10 minutes</t>
  </si>
  <si>
    <t xml:space="preserve">Plates are presented in a consistent appealing manner; food is fresh and cooked correctly </t>
  </si>
  <si>
    <t>Plates are somewhat lacking in presentation and/or food is not fresh or cooked correctly</t>
  </si>
  <si>
    <t>Plates are totally lacking in presentation or freshness</t>
  </si>
  <si>
    <t>Recipes are written, readily available and strictly followed</t>
  </si>
  <si>
    <t>Recipes are written but not readily available and/or not consistently followed</t>
  </si>
  <si>
    <t>Recipes are not available</t>
  </si>
  <si>
    <t>Portion controls are in place, readily available and consistently followed</t>
  </si>
  <si>
    <t>Portion controls are in place but not readily available and/or followed</t>
  </si>
  <si>
    <t>Portion controls are not in place</t>
  </si>
  <si>
    <t>All tables and chairs are neat and clean, or cleaned within five minutes of customer vacating the table</t>
  </si>
  <si>
    <t>80% of tables and chairs are clean and are/or are cleaned between 5-15 minutes after customer vacating</t>
  </si>
  <si>
    <t xml:space="preserve">less than 80% of tables and chairs are clean and neat and/or are not cleaned within 15 minutes </t>
  </si>
  <si>
    <t>At least 90% of menus are clean; menus are professionally updated (in typecast) to reflect the current price of menu item</t>
  </si>
  <si>
    <t>80-90% of menus are clean; menu's are in the process of being professionally updated</t>
  </si>
  <si>
    <t>less than 80% of menus are clean, or menu's are not updated with current price</t>
  </si>
  <si>
    <t xml:space="preserve">The last three PMI's are on file and available </t>
  </si>
  <si>
    <t>Only two PMI's are available, or PMI's are not being performed</t>
  </si>
  <si>
    <t>One or less PMI's are available</t>
  </si>
  <si>
    <t>All PMI findings are corrected within time specified on the most recent report</t>
  </si>
  <si>
    <t>At least 80% of PMI findings are corrected within the time specified on the report</t>
  </si>
  <si>
    <t>Less than 80% of PMI findings are corrected within the time specified on the report</t>
  </si>
  <si>
    <t>Entire kitchen service area is clean and stock and supply items are organized</t>
  </si>
  <si>
    <t>Service area is not totally clean or well organized</t>
  </si>
  <si>
    <t>Service area is unclean and not organized</t>
  </si>
  <si>
    <t>Entire bar service area is clean and stock and supply items are organized</t>
  </si>
  <si>
    <t>Portable equipment is sufficient for operational needs and is clean</t>
  </si>
  <si>
    <t>Portable equipment is either insufficient for operational needs or is not clean</t>
  </si>
  <si>
    <t>Portable equipment is neither sufficient for operational needs nor clean</t>
  </si>
  <si>
    <t>Joint Service Prime Vendor rebates are credited to the account</t>
  </si>
  <si>
    <t xml:space="preserve">Joint Service Prime Vendor rebates </t>
  </si>
  <si>
    <t>Joint Service Prime Vendor rebates are not credited to the correct activity</t>
  </si>
  <si>
    <t>Inventory level is at least at minimum required to conduct regular business</t>
  </si>
  <si>
    <t>Inventory level is below the minimum required to conduct regular business</t>
  </si>
  <si>
    <t>Inventory level is well below the minimum required to conduct regular business</t>
  </si>
  <si>
    <t xml:space="preserve">Stock is being consistently rotated using the first in, first out method </t>
  </si>
  <si>
    <t xml:space="preserve">Stock is sometimes being rotated with the FIFO method </t>
  </si>
  <si>
    <t>Stock is not being rotated properly</t>
  </si>
  <si>
    <t>Reduced pricing in bar IAW AR 215-1, Chapter, para 8q?</t>
  </si>
  <si>
    <t>Pricing is IAW with AR 215-1.</t>
  </si>
  <si>
    <t>Pricing is IAW with AR 215-1 but not verified in the last 6 months.</t>
  </si>
  <si>
    <t>Pricing not in compliance.</t>
  </si>
  <si>
    <t>"Designated Driver" program is in place and well advertised, and fully executed.</t>
  </si>
  <si>
    <t>"Designated Driver" program is in place but not advertised.</t>
  </si>
  <si>
    <t>There is no "Designated Driver" program.</t>
  </si>
  <si>
    <t>Annual Guest Service Training Conducted and Documented?</t>
  </si>
  <si>
    <t>Is there a "Standard Sequence of Service Procedure" established?</t>
  </si>
  <si>
    <t>2.  EMPLOYEES</t>
  </si>
  <si>
    <t>Does management utilize the Labor Model Tool for outlining available labor hours?</t>
  </si>
  <si>
    <t>Verified LMT is being used on a monthly basis.</t>
  </si>
  <si>
    <t>Management is learning to use the tool.</t>
  </si>
  <si>
    <t>Management is not using the tool.</t>
  </si>
  <si>
    <t xml:space="preserve">Manager does not review financial statements, complete POS reporting and/or understand basic elements of GLAC's, COGS, Labor, OOE or NIBD as noted.  Retraining is required.  </t>
  </si>
  <si>
    <t xml:space="preserve">The information is up to date regularly, and accurate.  The Program managers are responsible submitting informational changes to the Marketing office as they pertain to their programs.  </t>
  </si>
  <si>
    <t xml:space="preserve">  k.  </t>
  </si>
  <si>
    <t>Do reduced pricing periods in the bar conform to published guidelines IAW AR 215-1, Chapter 10, Para G?</t>
  </si>
  <si>
    <t>GOLF BUSINESS PROCEDURES</t>
  </si>
  <si>
    <t>A written detailed SOP for tournament operations is available.</t>
  </si>
  <si>
    <t>Plan is written but incomplete and needs more detail.</t>
  </si>
  <si>
    <t>No written SOP available.</t>
  </si>
  <si>
    <t>A professionally done brochure explaining how tournaments are booked and operated (from start to finish).</t>
  </si>
  <si>
    <t>A brochure is available but is not attractive and/or is incomplete.</t>
  </si>
  <si>
    <t>No brochure available for prospective tournament business.</t>
  </si>
  <si>
    <t>Does operation participate in IMCOM-G9, PGA and other national promotions?</t>
  </si>
  <si>
    <t>Management operates PGA programs such as Get Golf Ready, Welcome to Golf Month and IMCOM Brand Central programs.</t>
  </si>
  <si>
    <t>Golf program has not participated previously but has marketing in place to accomplish the programs for the future.</t>
  </si>
  <si>
    <t>Facility does not operate any of the programs.</t>
  </si>
  <si>
    <t>Written after action reports have been completed for a minimum of one year and are on file and have been submitted to BOD.</t>
  </si>
  <si>
    <t>After action reports have recently been accomplished but not submitted.</t>
  </si>
  <si>
    <t>No record of written after action reports.</t>
  </si>
  <si>
    <t>An annual calendar of events that has been professionally printed and well advertised for the Fiscal Year.</t>
  </si>
  <si>
    <t>A calendar of events is available but not well done, nor for an entire FY.</t>
  </si>
  <si>
    <t>No calendar available.</t>
  </si>
  <si>
    <t>Course has been approved by IMCOM for public access.</t>
  </si>
  <si>
    <t>Course is in process of getting Public Access Waiver package accomplished.</t>
  </si>
  <si>
    <t>Course has no public access waiver and is not pursuing one.</t>
  </si>
  <si>
    <t xml:space="preserve">A written detailed SOP is in place explaining the teaching program from booking to execution. </t>
  </si>
  <si>
    <t>A written document explaining the teaching program is in place but lacking in detail and content.</t>
  </si>
  <si>
    <t>No written plan available.</t>
  </si>
  <si>
    <t>Scorecards are in stock and with current course ratings, hole yardages, rules of play, contact info and with current course Manager &amp; Superintendent, if applicable.</t>
  </si>
  <si>
    <t>Scorecards in stock but outdated in some regard to standards set above.</t>
  </si>
  <si>
    <t>Scorecards out of stock and/or not current in more than one category set above.</t>
  </si>
  <si>
    <t>Rules of play and conduct are written either on the scorecard or on a handout for customer convenience.</t>
  </si>
  <si>
    <t>Rules of play and conduct are available but not in handout form (only with signage).</t>
  </si>
  <si>
    <t>No rules of play or conduct available.</t>
  </si>
  <si>
    <t xml:space="preserve">Is Event Master fully utilized? </t>
  </si>
  <si>
    <t xml:space="preserve">Event Master is on site, fully utilized, and employees are fully trained on software package.  </t>
  </si>
  <si>
    <t xml:space="preserve">Event Master is on site, but not fully utilized.  Employees are not fully trained on software package.  </t>
  </si>
  <si>
    <t xml:space="preserve">No Event Master used for Catering Program.  </t>
  </si>
  <si>
    <t>Are FoodTrak and Event Master interfaced?</t>
  </si>
  <si>
    <t>FoodTrak and Event Master are fully interfaced and utilized actively.</t>
  </si>
  <si>
    <t xml:space="preserve">There was no interface between FoodTrak and Event Master.  </t>
  </si>
  <si>
    <t xml:space="preserve">Entrances to the clubhouse are free of cigarette butts, garbage, leaves etc; trash receptacles are clean &amp; not overflowing, signage is orderly  </t>
  </si>
  <si>
    <t xml:space="preserve">Some of the above visible and overall impression is not good </t>
  </si>
  <si>
    <t>All of the above visible and first impression is poor or worse</t>
  </si>
  <si>
    <t>Lot has clear signage, visible parking stripes; majority of lot is free of garbage and natural debris</t>
  </si>
  <si>
    <t>Lot has signage but not in organized fashion; garbage is present but not overly unsightly</t>
  </si>
  <si>
    <t xml:space="preserve">Lot lacks appropriate signage; garbage and debris are overly present </t>
  </si>
  <si>
    <t>Facility has professional signage and is placed in an orderly manner</t>
  </si>
  <si>
    <t>Facility has signage but lacks professionalism and/or order</t>
  </si>
  <si>
    <t xml:space="preserve">Facility has little or no basic signage to meet minimum expectations </t>
  </si>
  <si>
    <t xml:space="preserve">Signage and advertising is current and accurate, and not outdated/misspelled/poorly written. </t>
  </si>
  <si>
    <t>Signage is current but not accurately written</t>
  </si>
  <si>
    <t xml:space="preserve">Signage and advertising is outdated and neglected by over a week </t>
  </si>
  <si>
    <t>Landscaped areas are free of weeds and garbage</t>
  </si>
  <si>
    <t>Landscaped areas are in below average condition, i.e. some weeds, some garbage, untrimmed etc</t>
  </si>
  <si>
    <t>Landscaped areas have been totally neglected and overridden by weeds, garbage etc</t>
  </si>
  <si>
    <t>Dumpster area is neat and clean with all garbage inside the dumpster and dumpster has a fence or is somewhat hidden from view</t>
  </si>
  <si>
    <t>Dumpster area is in decent condition but garbage is present outside of container and dumpster area is in plain view</t>
  </si>
  <si>
    <t>Dumpster area is unsightly and perimeter has been neglected for an extended period of time</t>
  </si>
  <si>
    <t>Are the floors, furniture and fixtures clean?</t>
  </si>
  <si>
    <t>All the above are clean</t>
  </si>
  <si>
    <t>Some of the above are clean</t>
  </si>
  <si>
    <t>None of the above are clean</t>
  </si>
  <si>
    <t>Restroom sinks, toilets, floors and fixtures are clean, odor free and in working order; toilet paper, hand towels and soap are available</t>
  </si>
  <si>
    <t xml:space="preserve">Not all above fixtures are clean; some supplies are missing </t>
  </si>
  <si>
    <t>Restroom smells badly, is dirty and is missing most or all supplies</t>
  </si>
  <si>
    <t>Lighting is sufficient to do business and all lights are in working order</t>
  </si>
  <si>
    <t xml:space="preserve">Lighting is insufficient and the majority of lights are in working order </t>
  </si>
  <si>
    <t>Lighting is poorly arranged and many lights are not functioning</t>
  </si>
  <si>
    <t>Are the drinking fountains clean, with cool, adequate water pressure?</t>
  </si>
  <si>
    <t>All drinking fountains are in working order, clean and supplying cool water with good access</t>
  </si>
  <si>
    <t xml:space="preserve">All drinking fountains are in working order but not totally clean and/or supplying cool water with low water pressure </t>
  </si>
  <si>
    <t>Drinking fountains are out-of-order or supply warm water with poor water pressure</t>
  </si>
  <si>
    <t>Ambiance good, with sufficient lighting, background music set on a low volume, television channels only on news, weather or sports</t>
  </si>
  <si>
    <t>Lighting is poor; music too loud, television on channel other than listed above</t>
  </si>
  <si>
    <t>Music too loud and with inappropriate (cursing) lyrics, televisions loud &amp; on inappropriate channels; lighting is highly insufficient and unsafe</t>
  </si>
  <si>
    <t>GOLF COURSE CONDITION &amp; MAINTENANCE</t>
  </si>
  <si>
    <t>Minimal areas of unplayability, consistent playing surfaces with proper mower height cuts; overall in good to excellent condition</t>
  </si>
  <si>
    <t xml:space="preserve">Numerous areas of unplayability; inconsistent "like" playing surfaces with various mower heights; overall average to poor course condition </t>
  </si>
  <si>
    <t>Highly inconsistent playing areas and surfaces; course is in overall poor condition</t>
  </si>
  <si>
    <t>Are the cart paths in good shape, edged and weed free?</t>
  </si>
  <si>
    <t>Paths have a minimum amount of cracks and bumps caused by tree roots; majority of paths are edged and weed free</t>
  </si>
  <si>
    <t>Paths have a some cracks and bumps; 25% of paths are not edged and/or weed free</t>
  </si>
  <si>
    <t>Paths are in poor overall condition, or, paths are not edged and have a large amount of weeds</t>
  </si>
  <si>
    <t>On-course restrooms are cleaned regularly and all utilities are functional</t>
  </si>
  <si>
    <t>Restrooms are inconsistently cleaned and broken utilities have had a work order initiated</t>
  </si>
  <si>
    <t>Restrooms are unclean and/or the majority of utilities are non-functional</t>
  </si>
  <si>
    <t xml:space="preserve">All coolers are stocked with cool drinking water; all drinking fountains are operational, with cool water and good water pressure </t>
  </si>
  <si>
    <t>Coolers are not all stocked or have warm water; some drinking fountains are non-operational</t>
  </si>
  <si>
    <t>No coolers available or are empty; drinking fountains are all non-operational</t>
  </si>
  <si>
    <t>Receptacles are in good condition and upright; are not overflowing with garbage</t>
  </si>
  <si>
    <t xml:space="preserve">Receptacles are dated and some are not upright; some receptacles are full  </t>
  </si>
  <si>
    <t xml:space="preserve">Receptacles are in poor condition, most are not upright; most or all are overflowing </t>
  </si>
  <si>
    <t>90% or more of the bunkers are edged and weed free, with consistent sand levels</t>
  </si>
  <si>
    <t>70-89% of bunkers are edged and weed free with consistent sand levels</t>
  </si>
  <si>
    <t>less than 70% of bunkers are edged or weed free or have consistent sand levels</t>
  </si>
  <si>
    <t>Does the superintendent have a detailed maintenance plan?</t>
  </si>
  <si>
    <t>A detailed and current fiscal year maintenance plan is written and available</t>
  </si>
  <si>
    <t>A current year maintenance plan with insufficient detail is written and available</t>
  </si>
  <si>
    <t xml:space="preserve">Maintenance plan is not available </t>
  </si>
  <si>
    <t>Weak/damaged areas consist of less than 1% of all play areas</t>
  </si>
  <si>
    <t xml:space="preserve">Weak/damaged areas consist of less than 5% of all play areas or are currently being renovated </t>
  </si>
  <si>
    <t>Weak/damaged areas are more than 5% of all play areas and are not in a renovation phase</t>
  </si>
  <si>
    <t xml:space="preserve">Tee markers are moved on a daily basis when play is heavy; if available, multiple boxes are used as long as integrity of course ratings for handicap purposes are not compromised. </t>
  </si>
  <si>
    <t>Damage on tee boxes show signs of improper tee marker movement procedures; management is aware of issue and training is in process.</t>
  </si>
  <si>
    <t>Damage on tee boxes show signs of total neglect of proper tee marker management.</t>
  </si>
  <si>
    <t>Is there a preventive maintenance plan/schedule for equipment?</t>
  </si>
  <si>
    <t>All major equipment pieces (over $5,000 MSRP) of equipment have a documented preventive maintenance plan on file</t>
  </si>
  <si>
    <t xml:space="preserve">Most major equipment pieces have a documented preventive maintenance plan on file;  or lack of documentation exists </t>
  </si>
  <si>
    <t>No PMP available for majority of major equipment assets</t>
  </si>
  <si>
    <t>All maintenance equipment used during the day is cleaned before close of business</t>
  </si>
  <si>
    <t>Most maintenance equipment used is cleaned daily</t>
  </si>
  <si>
    <t>None of the equipment used is cleaned daily</t>
  </si>
  <si>
    <t>Facility floors, fixtures, and storage area are clean and organized.</t>
  </si>
  <si>
    <t>Facility is lacking in cleanliness with some areas showing evidence of uncleanliness or unorganization.</t>
  </si>
  <si>
    <t>Facility is a dirty and hasn't been cleaned for an extended period of time.</t>
  </si>
  <si>
    <t>Are lock out/tag out procedures in place?</t>
  </si>
  <si>
    <t>Activity documents and uses a system that locks and tags equipment from being used until repairs are finished.</t>
  </si>
  <si>
    <t>Activity locks equipment through a loose type system that can lead to confusion over whether equipment is safe to operate.</t>
  </si>
  <si>
    <t xml:space="preserve">Activity has no lock-out system in place. </t>
  </si>
  <si>
    <t>Playing standards, as explained in detail in the Golf Initiatives OPORD, are being met fully.</t>
  </si>
  <si>
    <t>The majority of Playing standards, as explained in detail in the Golf Initiatives OPORD, are being met.</t>
  </si>
  <si>
    <t>Less than half of Playing Standards are being met.</t>
  </si>
  <si>
    <t>Is there evidence of proper maintenance applications (aeration, chemicals, topdressing, etc)?</t>
  </si>
  <si>
    <t>Course conditions verify that proper application practices have taken place as evidenced by healthy turf grass, weed free green complexes, limited weeds in fairways and good root-zone greens samples</t>
  </si>
  <si>
    <t xml:space="preserve">Course conditions verify that not all proper maintenance practices have been adhered to as one or more of the above areas are deficient. </t>
  </si>
  <si>
    <t>Course conditions are poor and it is obvious that most, or all of the proper practices have not been accomplished.</t>
  </si>
  <si>
    <t>GOLF ENVIRONMENTAL PROGRAM</t>
  </si>
  <si>
    <t>IPM is written, implemented and available.</t>
  </si>
  <si>
    <t>IPM is in the process of being written.</t>
  </si>
  <si>
    <t>IPM is not available.</t>
  </si>
  <si>
    <t>PHC's are up to date for all certified handlers.</t>
  </si>
  <si>
    <t>PHC's are in the process of being certified.</t>
  </si>
  <si>
    <t>PHC's are not valid for any handlers.</t>
  </si>
  <si>
    <t>Chemical handling safety program is thorough, available for all employees to access, is followed and documented</t>
  </si>
  <si>
    <t xml:space="preserve">Chemical handling safety program is in place but is not always followed or needs a verification piece </t>
  </si>
  <si>
    <t>No chemical handling safety program available.</t>
  </si>
  <si>
    <t>GOLF CARTS</t>
  </si>
  <si>
    <t xml:space="preserve">Preventive maintenance schedule documented and accomplished on a quarterly basis. </t>
  </si>
  <si>
    <t>Preventive maintenance schedule documented but is inconsistent and incomplete.</t>
  </si>
  <si>
    <t>No documented preventive maintenance schedule available.</t>
  </si>
  <si>
    <t>Carts are clean and staged in uniform rows, near the pro shop and with room for customers to maneuver to the sides and back of carts.</t>
  </si>
  <si>
    <t>Carts have some cleanliness deficiencies; are not staged near the shop; are staged too close together; not staged in a uniform manner.</t>
  </si>
  <si>
    <t>Carts are dirty; staged too far from pro shop; so close together that customer cannot access without squeezing in; sloppily staged.</t>
  </si>
  <si>
    <t>Plan for rotating carts is written, followed and documented.</t>
  </si>
  <si>
    <t>Plan is written but not followed and/or documented.</t>
  </si>
  <si>
    <t>Plan is not available.</t>
  </si>
  <si>
    <t>Is there a proper cart storage facility being used?</t>
  </si>
  <si>
    <t>Facility has roof, electricity and washing station.</t>
  </si>
  <si>
    <t>Facility is lacking one or more of the above.</t>
  </si>
  <si>
    <t>No facility, carts are being stored outside in the elements.</t>
  </si>
  <si>
    <t>Overall facility appearance is clean, to include surrounds; supplies and tools are organized</t>
  </si>
  <si>
    <t>Facility is lacking in cleanliness and/or is lacking organization</t>
  </si>
  <si>
    <t>Facility is filthy and totally unorganized with no accountability for supplies and/or tools</t>
  </si>
  <si>
    <t>Has activity replaced/scheduled replacement of batteries?</t>
  </si>
  <si>
    <t>Activity has replaced batteries within three years of purchase</t>
  </si>
  <si>
    <t xml:space="preserve">Activity his replacing batteries but after 3.5 (or longer) from date of purchase </t>
  </si>
  <si>
    <t>Activity has not replaced batteries and has no plan to do so</t>
  </si>
  <si>
    <t>Mechanic has attended Club Car training, onsite at Augusta Georgia</t>
  </si>
  <si>
    <t xml:space="preserve">Mechanic has not attended training but is budgeted and scheduled to attend </t>
  </si>
  <si>
    <t>Mechanic has not attended and there is no plan in place to do so</t>
  </si>
  <si>
    <t>PRO SHOP</t>
  </si>
  <si>
    <t>Are merchandise displays clean, stocked and rotated regularly?</t>
  </si>
  <si>
    <t xml:space="preserve">Practices such as consistent price labeling, like hangers, apparel displayed by size &amp; color schemes, sale rack, hot spot area, signage  </t>
  </si>
  <si>
    <t>Most of the above in place but lacking in some important areas</t>
  </si>
  <si>
    <t xml:space="preserve">Merchandising practices are poor and lacking in most or all of the above areas </t>
  </si>
  <si>
    <t xml:space="preserve">Club fitting is available through a professional fitting system; An SOP for special order processing is available </t>
  </si>
  <si>
    <t>Club fitting is available but only through antiquated means; Special orders are available but no written SOP in place</t>
  </si>
  <si>
    <t>Club fitting and special orders are not available</t>
  </si>
  <si>
    <t>More than one logo option for apparel and/or accessories is available</t>
  </si>
  <si>
    <t>Activity has only one logo but is actively pursuing a second logo option</t>
  </si>
  <si>
    <t>Activity has one logo or less with no plans to implement a second logo option</t>
  </si>
  <si>
    <t>Does the shop provide multiple brands for both men and women?</t>
  </si>
  <si>
    <t>Apparel assortment offers at least two brands for both men and women</t>
  </si>
  <si>
    <t>Apparel assortment is limited to one brands for either men or women but plan in place to add additional lines</t>
  </si>
  <si>
    <t>Apparel assortment is limited to one brand or less for either men or women with no plans to add another line</t>
  </si>
  <si>
    <t xml:space="preserve">Activity offers Active Duty priority tee time booking and Authorized Users second opportunity; Automated reservation system in place  </t>
  </si>
  <si>
    <t xml:space="preserve">Activity offers Active Duty priority tee time booking but does not differentiate thereafter; Reservation system is in need of upgrade  </t>
  </si>
  <si>
    <t>No tee time prioritization and/or reservation system in effect</t>
  </si>
  <si>
    <t>Are rental clubs serviceable, clean, complete and replaced regularly?</t>
  </si>
  <si>
    <t>Sets are rented in clean condition with uniform makeup (i.e. 11, 12, 13, 14 pieces); replacement plan is in place and budgeted for</t>
  </si>
  <si>
    <t>Sets are not entirely cleaned or missing clubs or have bent shafts; replacement plan is not clear</t>
  </si>
  <si>
    <t xml:space="preserve">No rental clubs available, or sets are incomplete, dirty and have numerous bent shafts </t>
  </si>
  <si>
    <t>Is there a proper mix of fancies and basics within the clothing line?</t>
  </si>
  <si>
    <t xml:space="preserve">Activity offers at both a solid and fancy line of apparel, with at least two price points  </t>
  </si>
  <si>
    <t>Activity offers only one apparel style but has another line on order</t>
  </si>
  <si>
    <t xml:space="preserve">Activity offers only one apparel style and has no plans to introduce another </t>
  </si>
  <si>
    <t>Activity uses mannequins for both men and ladies apparel</t>
  </si>
  <si>
    <t>Activity uses mannequins only for one gender</t>
  </si>
  <si>
    <t>Activity has no mannequins</t>
  </si>
  <si>
    <t>Does the pro shop staff wear like clothing items from the floor with course logo as uniforms?</t>
  </si>
  <si>
    <t>Staff wears clothing brands sold in the shop with course logo</t>
  </si>
  <si>
    <t>Staff wears clothing brands sold in the shop without course logo</t>
  </si>
  <si>
    <t>Staff does not wear brands sold in shop</t>
  </si>
  <si>
    <t>DRIVING RANGE &amp; PRACTICE AREAS</t>
  </si>
  <si>
    <t xml:space="preserve">Less than 1% of balls have cuts or lack majority of dimples; activity has documented range ball supply expense for last two fiscal years </t>
  </si>
  <si>
    <t>Less than 5% of balls have cuts or lack majority of dimples; range balls have not been replaced annually but are on order for current FY</t>
  </si>
  <si>
    <t>More than 5% of balls have cuts or lack dimples; range balls have not been replaced annually and are not on order</t>
  </si>
  <si>
    <t>Mats do not have tears for stance, hitting area has the majority of turf available and plastic tees are available for all mats</t>
  </si>
  <si>
    <t>Mats have heavy worn areas in stance zone; turf area is over 50% worn; plastic tees available on less than 70% of mats</t>
  </si>
  <si>
    <t>Mat stance and hitting areas are totally worn out</t>
  </si>
  <si>
    <t>Grass area has been rotated regularly, top dressed or divots filled, ropes/barriers are in place and spaced properly</t>
  </si>
  <si>
    <t xml:space="preserve">Grass area is overly worn due to inefficient rotation of ropes or lack of topdressing but is still better than 50% serviceable </t>
  </si>
  <si>
    <t xml:space="preserve">Grass area has been neglected and is over 50% unserviceable </t>
  </si>
  <si>
    <t>Are signs visible, legible and in general good condition?</t>
  </si>
  <si>
    <t>Info signage is done professional (typed, spelling &amp; grammar); with placement that is effective for customer use; not overly worn/faded</t>
  </si>
  <si>
    <t>Signage is lacking; done less than professionally (handwritten, misspelled)</t>
  </si>
  <si>
    <t xml:space="preserve">No minimum required signage available  </t>
  </si>
  <si>
    <t xml:space="preserve">Targets are large enough to be seen; are in good repair and have minimal yardages marked (100/150/200/250) </t>
  </si>
  <si>
    <t xml:space="preserve">Targets are not large enough to be seen clearly; are in less than good condition and/or crooked; have less than the minimum four yardages </t>
  </si>
  <si>
    <t xml:space="preserve">Targets are mostly unavailable, crooked, in total disrepair or completely missing </t>
  </si>
  <si>
    <t>The range target area is in good condition to facilitate good access to collect balls, to include a minimal amount of large puddles</t>
  </si>
  <si>
    <t>Range is in a state of repair to allow access for good automated range-picker ball collection practices</t>
  </si>
  <si>
    <t xml:space="preserve">Range cannot be picked by automated system due to total disrepair and/or extreme water collection areas </t>
  </si>
  <si>
    <t>SNACK BAR</t>
  </si>
  <si>
    <t>Each menu item is available</t>
  </si>
  <si>
    <t>80% of menu items are available</t>
  </si>
  <si>
    <t>less than 80% of menu items are available</t>
  </si>
  <si>
    <t>Were presentations appetizing, fresh and appealing?</t>
  </si>
  <si>
    <t>Are portion controls in place and followed?</t>
  </si>
  <si>
    <t>Are the tables &amp; chairs clean and neat?</t>
  </si>
  <si>
    <t>Are the last 3 Preventative Medicine (sanitation) inspections on file?</t>
  </si>
  <si>
    <t>Are all portable F&amp;B operations equipment clean and well stocked?</t>
  </si>
  <si>
    <t>Are JSVP rebates credited to the correct activity?</t>
  </si>
  <si>
    <t>GOLF STANDARDS</t>
  </si>
  <si>
    <t>Prime Vendor Usage</t>
  </si>
  <si>
    <t>Prime vendor usage for F&amp;B operations is 80% or greater</t>
  </si>
  <si>
    <t>Prime vendor usage for F&amp;B operations is between 50-79%</t>
  </si>
  <si>
    <t>Prime vendor usage is less than 50%</t>
  </si>
  <si>
    <t>Labor percent meets fiscal year standard?</t>
  </si>
  <si>
    <t>Labor percentage meets or is less than most recent fiscal years Target Labor percentage (5% less than previous year or 50%)</t>
  </si>
  <si>
    <t>Labor percentage exceeded most recent FY Target Labor percentage by no more than 5%</t>
  </si>
  <si>
    <t>Labor percentage exceeded most recent FY Target Labor percentage by greater than 5%</t>
  </si>
  <si>
    <t>Most recent Fiscal Year NIBD percentage exceeds 15% standard</t>
  </si>
  <si>
    <t>Most recent Fiscal Year NIBD percentage is between 0% - 14.9%</t>
  </si>
  <si>
    <t xml:space="preserve">Most recent FY NIBD is negative </t>
  </si>
  <si>
    <t>Participation based on numbers of starts/rounds is at least 70% of capacity</t>
  </si>
  <si>
    <t>Participation based on numbers of starts/rounds is between 50-69.9% of capacity</t>
  </si>
  <si>
    <t>Participation based on number of starts/rounds is less than 50%</t>
  </si>
  <si>
    <t>Management Certification (PGA Class A &amp; GCSAA)</t>
  </si>
  <si>
    <t>Department heads, (Business Manager &amp; GC Superintendent) are certified in the PGA &amp; GCSAA or finished the IMCOM certification prog.</t>
  </si>
  <si>
    <t>Only one manager is certified and/or in the program as an apprentice</t>
  </si>
  <si>
    <t>Neither the Business Manager nor the Superintendent are certified</t>
  </si>
  <si>
    <t>PAGE 1 OF 5</t>
  </si>
  <si>
    <r>
      <t xml:space="preserve">GUEST </t>
    </r>
    <r>
      <rPr>
        <b/>
        <sz val="12"/>
        <color indexed="10"/>
        <rFont val="Arial"/>
        <family val="2"/>
      </rPr>
      <t xml:space="preserve">SERVICE </t>
    </r>
  </si>
  <si>
    <t>Are uniforms and name tags worn by all employees?</t>
  </si>
  <si>
    <t>Are there Performance Standards for all employees IAW AR215-3?</t>
  </si>
  <si>
    <r>
      <t xml:space="preserve">Manager conducts </t>
    </r>
    <r>
      <rPr>
        <sz val="12"/>
        <rFont val="Arial"/>
        <family val="2"/>
      </rPr>
      <t>periodic staff meetings.</t>
    </r>
  </si>
  <si>
    <t>Management ASIP/ServSafe Alcohol (or equivalent) certified annualy?</t>
  </si>
  <si>
    <t>Does Facility Manager conduct monthly financial review &amp; analysis and review with staff?</t>
  </si>
  <si>
    <t xml:space="preserve">Does management produce three standard reports from the POS?   </t>
  </si>
  <si>
    <r>
      <t>Department and Position Cross-Training Encouraged and Practiced</t>
    </r>
    <r>
      <rPr>
        <sz val="12"/>
        <color indexed="10"/>
        <rFont val="Arial"/>
        <family val="2"/>
      </rPr>
      <t>.</t>
    </r>
  </si>
  <si>
    <t>PAGE 2 OF 5</t>
  </si>
  <si>
    <r>
      <t>Are fees and pricing IAW</t>
    </r>
    <r>
      <rPr>
        <sz val="12"/>
        <color indexed="10"/>
        <rFont val="Arial"/>
        <family val="2"/>
      </rPr>
      <t xml:space="preserve"> </t>
    </r>
    <r>
      <rPr>
        <sz val="12"/>
        <rFont val="Arial"/>
        <family val="2"/>
      </rPr>
      <t>Operating Standards?</t>
    </r>
  </si>
  <si>
    <r>
      <t>Is the Business</t>
    </r>
    <r>
      <rPr>
        <strike/>
        <sz val="12"/>
        <color indexed="10"/>
        <rFont val="Arial"/>
        <family val="2"/>
      </rPr>
      <t xml:space="preserve"> </t>
    </r>
    <r>
      <rPr>
        <sz val="12"/>
        <color indexed="8"/>
        <rFont val="Arial"/>
        <family val="2"/>
      </rPr>
      <t>Plan</t>
    </r>
    <r>
      <rPr>
        <sz val="12"/>
        <rFont val="Arial"/>
        <family val="2"/>
      </rPr>
      <t xml:space="preserve"> updated to reflect current status?</t>
    </r>
  </si>
  <si>
    <t>Standard Operations Procedures (SOP) available for review?</t>
  </si>
  <si>
    <t>PAGE 3 OF 5</t>
  </si>
  <si>
    <t>PAGE 4 OF 5</t>
  </si>
  <si>
    <t>PAGE 5 OF 5</t>
  </si>
  <si>
    <t xml:space="preserve">Updated: </t>
  </si>
  <si>
    <t>Garrisons with mulitple locations will require manual entry into this summary page.</t>
  </si>
  <si>
    <t>a</t>
  </si>
  <si>
    <t>b</t>
  </si>
  <si>
    <t>c</t>
  </si>
  <si>
    <t>JOINT SERVICES PRIME VENDOR PROGRAM</t>
  </si>
  <si>
    <t>Does Management Call on the Prime Vendor (PV) Sales Rep to Visit When Assistance is Required?</t>
  </si>
  <si>
    <t>Is the Order Guide Complete &amp; Online Ordering Functioning Well?</t>
  </si>
  <si>
    <t>Where Additional On-Line Ordering System Training is Required, Has an Appointment Been Made w/ PV?</t>
  </si>
  <si>
    <t>Does On-Line Ordering System Alert You to Out-of-Stocks Prior to Finalization/Sending of Orders, and Provide Alternatives for Ordering Officer (OO) to Choose?</t>
  </si>
  <si>
    <t>When Not-in-Stocks (NIS) Occur Without Prior Notification, Is PV Notified Immediately for Resolution?</t>
  </si>
  <si>
    <t>Is the Foodservice Activity Consistently Purchasing via the Assigned PV at the Mandatory 80% or Higher Level?</t>
  </si>
  <si>
    <t>Are Other Food Distributors/Vendors Utilized at or below 20% of Total Purchasing?</t>
  </si>
  <si>
    <t xml:space="preserve">Is There a JSPVP Blog Shortcut Located on the Desktop? </t>
  </si>
  <si>
    <t>Is Management and Ordering Officers Well Versed on What's Available Within the JSPVP Blog…e.g. NPCP, Deviated &amp; Rebate Pricing, etc.?</t>
  </si>
  <si>
    <t>Is Activity Compliant with Mandatory NPCP Purchasing?</t>
  </si>
  <si>
    <t>Does Management/Supervisory Staff Receive the Monthly Blog Updates and the F&amp;B Intelligence Newsletter?</t>
  </si>
  <si>
    <t>Is Management Staff Aware of PV &amp; Manufacturer Assistance Related to On-Site Product Comparisons (Cuttings)?</t>
  </si>
  <si>
    <t xml:space="preserve">Is Management Aware of the JSPVP POC to Call for Resolution of and Lingering PV Issues…i.e. Agreed Upon Delivery Times Aren't Met, Timely Credits Aren't Issued? </t>
  </si>
  <si>
    <t>US FOODS ONLY: Is Management Aware of USF Corporate Chef Available for Potential On-Site Training or Telephonic Assistance?</t>
  </si>
  <si>
    <t>12   - STANDARDS</t>
  </si>
  <si>
    <t>11  -  JSPVP</t>
  </si>
  <si>
    <t>13 -  STANDARDS</t>
  </si>
  <si>
    <t>12 -  JSPVP</t>
  </si>
  <si>
    <t>14  -  STANDARDS</t>
  </si>
  <si>
    <t>13  -  JSPVP</t>
  </si>
  <si>
    <t>6   - FOOD &amp; BEVERAGE STANDARDS</t>
  </si>
  <si>
    <t>5   - JSPVP</t>
  </si>
  <si>
    <t>Yes- Management proactively communicates needs &amp; requests assistance when required.</t>
  </si>
  <si>
    <t>Management reaches out to PV Reps only when there are recurring issues to resolve.</t>
  </si>
  <si>
    <t>No- Management rarely or never communicates with PV Reps.</t>
  </si>
  <si>
    <t>Yes- Order guide is complete with ordering system functioning with no inefficiencies of note.</t>
  </si>
  <si>
    <t>Order guide is somewhat complete and/or ordering system not functioning as efficiently as it should be.</t>
  </si>
  <si>
    <t xml:space="preserve">No- Order guide needs a great deal of work and/or ordering system dysfunctions are causing an unacceptable amount of additional work. </t>
  </si>
  <si>
    <t>Yes- All Ordering Officers (OO) are fully trained and no appointments are required at this point.</t>
  </si>
  <si>
    <t>Not all OO's are fully trained w/ no plan to address with PV apparent.</t>
  </si>
  <si>
    <t>No- OO's have not been trained w/ no plan to address glaring shortfall with PV.</t>
  </si>
  <si>
    <t>Does On-Line Ordering System Alert You to Out-of-Stocks Prior to Finalization/Sending of Orders, and Provide Alternatives for Ordering Office (OO) to Choose?</t>
  </si>
  <si>
    <t xml:space="preserve">Yes- Ordering system alerts OO to Out-of-Stocks prior to finalization and provides alternatives for consideration. </t>
  </si>
  <si>
    <t>Ordering system alerts OO to Out-of-Stocks prior to finalization but alternatives are not provided thereby requiring OO to do own search.</t>
  </si>
  <si>
    <t>No- Ordering system does not alert OO to Out-of-Stocks prior to finalization and/or product alternatives are not acceptable despite meeting required volume.</t>
  </si>
  <si>
    <t>Yes- OO or Management calls PV immediately for remedy every time.</t>
  </si>
  <si>
    <t>OO or Management calls PV yet some NIS's without prior notification are still recurring.</t>
  </si>
  <si>
    <t>No- OO or Management doesn't call and NIS issues go unresolved.</t>
  </si>
  <si>
    <t>Yes- PV purchases consistently meet 80% threshold or higher of total purchases each month.</t>
  </si>
  <si>
    <t>PV purchases meet 80% threshold of total purchases some months and not others.</t>
  </si>
  <si>
    <t>No- PV purchases are consistently below 80% threshold of total purchases each month.</t>
  </si>
  <si>
    <t>Yes- Additional non-PV vendor purchases are consistently 20% or below total purchases.</t>
  </si>
  <si>
    <t xml:space="preserve">Additional non-PV vendor purchases represent more than 20% of total purchases some months and not others. </t>
  </si>
  <si>
    <t>No- Additional non-PV vendor purchases consistently represent 20% or higher of total purchases each month.</t>
  </si>
  <si>
    <t>Yes- Icon is on desktop for easy access to JSPVP Blog data.</t>
  </si>
  <si>
    <t>Icon is not on desktop, but is readily available in Favorites.</t>
  </si>
  <si>
    <t>No- Rarely utilize Blog features or completely unaware of JSPVP Blog.</t>
  </si>
  <si>
    <t>Yes- Management/OO's are fully aware of JSPVP Blog contents and take advantage of special pricing agreements and read F&amp;B Intelligence Newsletter and updates.</t>
  </si>
  <si>
    <t>Management/OO's are somewhat familiar w/ JSPVP Blog contents yet take little advantage of special pricing agreements or F&amp;B Intelligence Newsletter and updates.</t>
  </si>
  <si>
    <t>No- Management only rarely utilizes JSPVP Blog contents or is not aware at all of JSPVP Blog.</t>
  </si>
  <si>
    <t>Yes- Activity is fully compliant with mandated NPCP purchasing from specified manufacturers.</t>
  </si>
  <si>
    <t>Activity is partially compliant with mandated NPCP purchasing but areas where improvement is required are noted.</t>
  </si>
  <si>
    <t>No- Activity is not complying with mandated NPCP purchasing by choice or because they are not aware of requirement.</t>
  </si>
  <si>
    <t>Yes- Received, read and can point to instances where it inspired a positive change, saved some $'s and/or sparked an idea or innovation that was utilized in operations.</t>
  </si>
  <si>
    <t>Read only occasionally with rare instance of content driving any changes.</t>
  </si>
  <si>
    <t>No- Never read or don't receive.</t>
  </si>
  <si>
    <t>Yes- Management is aware of available service.</t>
  </si>
  <si>
    <t>Management is aware yet hasn't taken advantage despite need.</t>
  </si>
  <si>
    <t>No- Management is unaware of this service.</t>
  </si>
  <si>
    <t>Yes- Fully aware of POC and where to find POC information on JSPVP Blog and/or Newsletters.</t>
  </si>
  <si>
    <t xml:space="preserve">Not sure of POC yet know where to find on JSPVP Blog or Newsletters as needed. </t>
  </si>
  <si>
    <t>No- no awareness of POC or where to locate POC info.</t>
  </si>
  <si>
    <t>Yes- Fully aware and understand where to find &amp; contact USF Chef on webpage.</t>
  </si>
  <si>
    <t>Aware but not sure where to find USF Chef POC or related info on webpage.</t>
  </si>
  <si>
    <t>No- No awareness of or where to locate USF Chef POC info.</t>
  </si>
  <si>
    <t xml:space="preserve">11.  JOINT SERVICES PRIME VENDOR PROGRAM </t>
  </si>
  <si>
    <t xml:space="preserve">5.  JOINT SERVICES PRIME VENDOR PROGRAM </t>
  </si>
  <si>
    <t xml:space="preserve">12.  JOINT SERVICES PRIME VENDOR PROGRAM </t>
  </si>
  <si>
    <t xml:space="preserve">13  JOINT SERVICES PRIME VENDOR PROGRAM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</si>
</sst>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409]d\-mmm\-yy;@"/>
    <numFmt numFmtId="165" formatCode="0.0%"/>
  </numFmts>
  <fonts count="51">
    <font>
      <sz val="10"/>
      <name val="Arial"/>
    </font>
    <font>
      <sz val="10"/>
      <name val="Arial"/>
      <family val="2"/>
    </font>
    <font>
      <b/>
      <sz val="10"/>
      <name val="Arial"/>
      <family val="2"/>
    </font>
    <font>
      <b/>
      <sz val="12"/>
      <name val="Arial"/>
      <family val="2"/>
    </font>
    <font>
      <u/>
      <sz val="6"/>
      <name val="Arial"/>
      <family val="2"/>
    </font>
    <font>
      <sz val="12"/>
      <name val="Arial"/>
      <family val="2"/>
    </font>
    <font>
      <sz val="10"/>
      <name val="Arial"/>
      <family val="2"/>
    </font>
    <font>
      <b/>
      <sz val="14"/>
      <name val="Arial"/>
      <family val="2"/>
    </font>
    <font>
      <b/>
      <sz val="8"/>
      <name val="Arial"/>
      <family val="2"/>
    </font>
    <font>
      <sz val="14"/>
      <name val="Arial"/>
      <family val="2"/>
    </font>
    <font>
      <b/>
      <sz val="11"/>
      <name val="Arial"/>
      <family val="2"/>
    </font>
    <font>
      <sz val="8"/>
      <name val="Arial"/>
      <family val="2"/>
    </font>
    <font>
      <sz val="18"/>
      <name val="Arial Black"/>
      <family val="2"/>
    </font>
    <font>
      <b/>
      <sz val="10"/>
      <name val="Arial"/>
      <family val="2"/>
    </font>
    <font>
      <b/>
      <sz val="20"/>
      <name val="Arial"/>
      <family val="2"/>
    </font>
    <font>
      <b/>
      <sz val="16"/>
      <name val="Arial"/>
      <family val="2"/>
    </font>
    <font>
      <u/>
      <sz val="12"/>
      <name val="Arial"/>
      <family val="2"/>
    </font>
    <font>
      <b/>
      <sz val="12"/>
      <color indexed="10"/>
      <name val="Arial"/>
      <family val="2"/>
    </font>
    <font>
      <sz val="12"/>
      <color indexed="10"/>
      <name val="Arial"/>
      <family val="2"/>
    </font>
    <font>
      <b/>
      <u/>
      <sz val="12"/>
      <name val="Arial"/>
      <family val="2"/>
    </font>
    <font>
      <b/>
      <u/>
      <sz val="11"/>
      <name val="Arial"/>
      <family val="2"/>
    </font>
    <font>
      <sz val="12"/>
      <color indexed="8"/>
      <name val="Arial"/>
      <family val="2"/>
    </font>
    <font>
      <sz val="11"/>
      <name val="Arial"/>
      <family val="2"/>
    </font>
    <font>
      <b/>
      <sz val="12"/>
      <name val="Arial"/>
      <family val="2"/>
    </font>
    <font>
      <sz val="12"/>
      <name val="Arial"/>
      <family val="2"/>
    </font>
    <font>
      <u/>
      <sz val="12"/>
      <name val="Arial"/>
      <family val="2"/>
    </font>
    <font>
      <b/>
      <sz val="9"/>
      <name val="Arial"/>
      <family val="2"/>
    </font>
    <font>
      <sz val="9"/>
      <name val="Arial"/>
      <family val="2"/>
    </font>
    <font>
      <b/>
      <sz val="11"/>
      <color indexed="10"/>
      <name val="Arial"/>
      <family val="2"/>
    </font>
    <font>
      <b/>
      <u/>
      <sz val="14"/>
      <name val="Arial"/>
      <family val="2"/>
    </font>
    <font>
      <b/>
      <sz val="12"/>
      <name val="Arial"/>
    </font>
    <font>
      <b/>
      <sz val="12"/>
      <color indexed="10"/>
      <name val="Arial"/>
    </font>
    <font>
      <sz val="12"/>
      <name val="Arial"/>
    </font>
    <font>
      <sz val="12"/>
      <color indexed="14"/>
      <name val="Arial"/>
    </font>
    <font>
      <b/>
      <sz val="11"/>
      <name val="Arial"/>
    </font>
    <font>
      <b/>
      <i/>
      <sz val="10"/>
      <name val="Arial"/>
      <family val="2"/>
    </font>
    <font>
      <b/>
      <sz val="10"/>
      <color indexed="10"/>
      <name val="Arial"/>
      <family val="2"/>
    </font>
    <font>
      <sz val="10"/>
      <name val="Arial"/>
    </font>
    <font>
      <b/>
      <i/>
      <sz val="12"/>
      <name val="Arial"/>
      <family val="2"/>
    </font>
    <font>
      <strike/>
      <sz val="12"/>
      <color indexed="10"/>
      <name val="Arial"/>
      <family val="2"/>
    </font>
    <font>
      <sz val="12"/>
      <color theme="0"/>
      <name val="Arial"/>
      <family val="2"/>
    </font>
    <font>
      <sz val="10"/>
      <color rgb="FF333333"/>
      <name val="Inherit"/>
    </font>
    <font>
      <b/>
      <sz val="12"/>
      <color theme="0"/>
      <name val="Arial"/>
      <family val="2"/>
    </font>
    <font>
      <sz val="10"/>
      <color theme="0"/>
      <name val="Arial"/>
      <family val="2"/>
    </font>
    <font>
      <b/>
      <sz val="10"/>
      <color theme="1"/>
      <name val="Arial"/>
      <family val="2"/>
    </font>
    <font>
      <sz val="10"/>
      <color theme="1"/>
      <name val="Arial"/>
      <family val="2"/>
    </font>
    <font>
      <sz val="10"/>
      <color rgb="FFFF0000"/>
      <name val="Arial"/>
      <family val="2"/>
    </font>
    <font>
      <b/>
      <sz val="10"/>
      <color rgb="FFFF0000"/>
      <name val="Arial"/>
      <family val="2"/>
    </font>
    <font>
      <b/>
      <sz val="12"/>
      <color theme="1"/>
      <name val="Arial"/>
      <family val="2"/>
    </font>
    <font>
      <sz val="12"/>
      <color theme="1"/>
      <name val="Arial"/>
      <family val="2"/>
    </font>
    <font>
      <b/>
      <sz val="12"/>
      <color rgb="FFFF0000"/>
      <name val="Arial"/>
      <family val="2"/>
    </font>
  </fonts>
  <fills count="19">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23"/>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FF99"/>
        <bgColor indexed="64"/>
      </patternFill>
    </fill>
    <fill>
      <patternFill patternType="solid">
        <fgColor theme="3" tint="0.59999389629810485"/>
        <bgColor indexed="64"/>
      </patternFill>
    </fill>
  </fills>
  <borders count="42">
    <border>
      <left/>
      <right/>
      <top/>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s>
  <cellStyleXfs count="8">
    <xf numFmtId="0" fontId="0" fillId="0" borderId="0"/>
    <xf numFmtId="44" fontId="1" fillId="0" borderId="0" applyFont="0" applyFill="0" applyBorder="0" applyAlignment="0" applyProtection="0"/>
    <xf numFmtId="44" fontId="37"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3" fillId="2" borderId="1">
      <alignment horizontal="center" vertical="center"/>
    </xf>
    <xf numFmtId="9" fontId="1" fillId="0" borderId="0" applyFont="0" applyFill="0" applyBorder="0" applyAlignment="0" applyProtection="0"/>
    <xf numFmtId="0" fontId="37" fillId="0" borderId="0"/>
  </cellStyleXfs>
  <cellXfs count="994">
    <xf numFmtId="0" fontId="0" fillId="0" borderId="0" xfId="0"/>
    <xf numFmtId="0" fontId="2" fillId="0" borderId="0" xfId="0" applyFont="1" applyFill="1" applyBorder="1" applyAlignment="1" applyProtection="1">
      <alignment horizontal="center" vertical="center"/>
    </xf>
    <xf numFmtId="0" fontId="0" fillId="0" borderId="0" xfId="0" applyAlignment="1" applyProtection="1">
      <alignment vertical="center"/>
    </xf>
    <xf numFmtId="0" fontId="0" fillId="0" borderId="0" xfId="0" applyFill="1" applyAlignment="1" applyProtection="1">
      <alignment vertical="center"/>
    </xf>
    <xf numFmtId="0" fontId="2" fillId="0" borderId="0" xfId="0" applyFont="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2"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0" fillId="0" borderId="0" xfId="0" applyAlignment="1" applyProtection="1">
      <alignment horizontal="left" vertical="center"/>
    </xf>
    <xf numFmtId="0" fontId="2" fillId="0" borderId="0" xfId="0" applyFont="1" applyAlignment="1">
      <alignment horizontal="center"/>
    </xf>
    <xf numFmtId="0" fontId="8" fillId="0" borderId="0" xfId="0" applyFont="1" applyFill="1" applyBorder="1" applyAlignment="1" applyProtection="1">
      <alignment horizontal="right" vertical="center"/>
    </xf>
    <xf numFmtId="0" fontId="10" fillId="0" borderId="0" xfId="0" applyFont="1" applyAlignment="1" applyProtection="1">
      <alignment horizontal="right" vertical="center"/>
    </xf>
    <xf numFmtId="0" fontId="0" fillId="0" borderId="0" xfId="0" applyFill="1"/>
    <xf numFmtId="0" fontId="4" fillId="0" borderId="0" xfId="0" applyFont="1" applyFill="1" applyBorder="1" applyAlignment="1" applyProtection="1">
      <alignment horizontal="center" vertical="center" wrapText="1"/>
    </xf>
    <xf numFmtId="0" fontId="0" fillId="0" borderId="0" xfId="0" applyAlignment="1">
      <alignment horizontal="center"/>
    </xf>
    <xf numFmtId="0" fontId="6" fillId="0" borderId="0" xfId="0" applyFont="1" applyAlignment="1">
      <alignment horizontal="center"/>
    </xf>
    <xf numFmtId="0" fontId="0" fillId="0" borderId="0" xfId="0" applyAlignment="1">
      <alignment horizontal="left"/>
    </xf>
    <xf numFmtId="0" fontId="0" fillId="0" borderId="0" xfId="0" applyFill="1" applyBorder="1"/>
    <xf numFmtId="0" fontId="0" fillId="0" borderId="0" xfId="0" applyBorder="1" applyAlignment="1" applyProtection="1">
      <alignment vertical="center"/>
    </xf>
    <xf numFmtId="0" fontId="13" fillId="0" borderId="0" xfId="0" applyFont="1" applyAlignment="1">
      <alignment horizontal="center"/>
    </xf>
    <xf numFmtId="0" fontId="5" fillId="0" borderId="2" xfId="0" applyFont="1" applyBorder="1" applyAlignment="1" applyProtection="1">
      <alignment vertical="center"/>
    </xf>
    <xf numFmtId="0" fontId="5" fillId="0" borderId="0" xfId="0" applyFont="1" applyBorder="1" applyAlignment="1" applyProtection="1">
      <alignment vertical="center"/>
    </xf>
    <xf numFmtId="0" fontId="5" fillId="0" borderId="3"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xf>
    <xf numFmtId="0" fontId="5" fillId="3" borderId="4" xfId="0" applyFont="1" applyFill="1" applyBorder="1" applyAlignment="1" applyProtection="1">
      <alignment vertical="center"/>
    </xf>
    <xf numFmtId="0" fontId="5" fillId="4" borderId="4" xfId="0" applyFont="1" applyFill="1" applyBorder="1" applyAlignment="1" applyProtection="1">
      <alignment vertical="center"/>
    </xf>
    <xf numFmtId="0" fontId="0" fillId="0" borderId="3" xfId="0" applyBorder="1" applyAlignment="1" applyProtection="1">
      <alignment vertical="center"/>
    </xf>
    <xf numFmtId="0" fontId="3" fillId="5" borderId="5" xfId="0" applyFont="1" applyFill="1" applyBorder="1" applyAlignment="1" applyProtection="1">
      <alignment vertical="center"/>
    </xf>
    <xf numFmtId="0" fontId="5" fillId="6" borderId="4" xfId="0" applyFont="1" applyFill="1" applyBorder="1" applyAlignment="1" applyProtection="1">
      <alignment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7" borderId="4"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0" fontId="14" fillId="7" borderId="4" xfId="0" applyFont="1" applyFill="1" applyBorder="1" applyAlignment="1" applyProtection="1">
      <alignment horizontal="center" vertical="center"/>
    </xf>
    <xf numFmtId="0" fontId="5" fillId="5" borderId="8" xfId="0" applyFont="1" applyFill="1" applyBorder="1" applyAlignment="1" applyProtection="1">
      <alignment vertical="center"/>
    </xf>
    <xf numFmtId="0" fontId="5" fillId="5" borderId="9" xfId="0" applyFont="1" applyFill="1" applyBorder="1" applyAlignment="1" applyProtection="1">
      <alignment vertical="center"/>
    </xf>
    <xf numFmtId="0" fontId="15" fillId="0" borderId="10" xfId="0" applyFont="1" applyBorder="1" applyAlignment="1" applyProtection="1">
      <alignment horizontal="center" vertical="center"/>
    </xf>
    <xf numFmtId="9" fontId="15" fillId="0" borderId="3" xfId="3" applyNumberFormat="1" applyFont="1" applyBorder="1" applyAlignment="1" applyProtection="1">
      <alignment horizontal="center" vertical="center"/>
    </xf>
    <xf numFmtId="0" fontId="3" fillId="5" borderId="9" xfId="0" applyFont="1" applyFill="1" applyBorder="1" applyAlignment="1" applyProtection="1">
      <alignment vertical="center"/>
    </xf>
    <xf numFmtId="0" fontId="3" fillId="5" borderId="11" xfId="0" applyFont="1" applyFill="1" applyBorder="1" applyAlignment="1" applyProtection="1">
      <alignment vertical="center"/>
    </xf>
    <xf numFmtId="0" fontId="3" fillId="2" borderId="12" xfId="0" applyFont="1" applyFill="1" applyBorder="1" applyAlignment="1" applyProtection="1">
      <alignment horizontal="center" vertical="center"/>
    </xf>
    <xf numFmtId="9" fontId="3" fillId="0" borderId="13" xfId="0" applyNumberFormat="1" applyFont="1" applyBorder="1" applyAlignment="1" applyProtection="1">
      <alignment horizontal="center" vertical="center"/>
    </xf>
    <xf numFmtId="0" fontId="3" fillId="2" borderId="14" xfId="0" applyFont="1" applyFill="1" applyBorder="1" applyAlignment="1" applyProtection="1">
      <alignment horizontal="left" vertical="center"/>
    </xf>
    <xf numFmtId="0" fontId="3" fillId="2" borderId="15" xfId="0" applyFont="1" applyFill="1" applyBorder="1" applyAlignment="1" applyProtection="1">
      <alignment horizontal="left" vertical="center"/>
    </xf>
    <xf numFmtId="0" fontId="0" fillId="0" borderId="0" xfId="0" applyBorder="1"/>
    <xf numFmtId="0" fontId="3" fillId="5" borderId="16" xfId="0" applyFont="1" applyFill="1" applyBorder="1" applyAlignment="1" applyProtection="1">
      <alignment vertical="center"/>
    </xf>
    <xf numFmtId="0" fontId="2" fillId="0" borderId="0" xfId="0" applyFont="1" applyAlignment="1" applyProtection="1">
      <alignment horizontal="center"/>
    </xf>
    <xf numFmtId="0" fontId="6" fillId="0" borderId="0" xfId="0" applyFont="1" applyAlignment="1" applyProtection="1">
      <alignment horizontal="center"/>
    </xf>
    <xf numFmtId="0" fontId="0" fillId="0" borderId="0" xfId="0" applyProtection="1"/>
    <xf numFmtId="0" fontId="3" fillId="0" borderId="3" xfId="0" applyFont="1" applyFill="1" applyBorder="1" applyAlignment="1" applyProtection="1">
      <alignment horizontal="center" vertical="center"/>
    </xf>
    <xf numFmtId="0" fontId="3" fillId="2" borderId="17" xfId="0" applyFont="1" applyFill="1" applyBorder="1" applyAlignment="1" applyProtection="1">
      <alignment horizontal="left" vertical="center"/>
    </xf>
    <xf numFmtId="0" fontId="3" fillId="2" borderId="18" xfId="0" applyFont="1" applyFill="1" applyBorder="1" applyAlignment="1" applyProtection="1">
      <alignment horizontal="left" vertical="center"/>
    </xf>
    <xf numFmtId="0" fontId="3" fillId="2" borderId="19" xfId="0" applyFont="1" applyFill="1" applyBorder="1" applyAlignment="1" applyProtection="1">
      <alignment horizontal="left" vertical="center"/>
    </xf>
    <xf numFmtId="0" fontId="3" fillId="2" borderId="20" xfId="0" applyFont="1" applyFill="1" applyBorder="1" applyAlignment="1" applyProtection="1">
      <alignment horizontal="left" vertical="center"/>
    </xf>
    <xf numFmtId="0" fontId="3" fillId="0" borderId="0" xfId="0" applyFont="1" applyBorder="1" applyAlignment="1" applyProtection="1">
      <alignment horizontal="center"/>
    </xf>
    <xf numFmtId="0" fontId="0" fillId="0" borderId="0" xfId="0" applyAlignment="1" applyProtection="1">
      <alignment horizontal="center"/>
    </xf>
    <xf numFmtId="0" fontId="0" fillId="0" borderId="0" xfId="0" applyFill="1" applyAlignment="1" applyProtection="1">
      <alignment horizontal="center"/>
    </xf>
    <xf numFmtId="9" fontId="3" fillId="0" borderId="21" xfId="0" applyNumberFormat="1" applyFont="1" applyBorder="1" applyAlignment="1" applyProtection="1">
      <alignment horizontal="center" vertical="center"/>
    </xf>
    <xf numFmtId="0" fontId="6" fillId="0" borderId="0" xfId="0" applyFont="1" applyFill="1" applyAlignment="1" applyProtection="1">
      <alignment horizontal="center"/>
    </xf>
    <xf numFmtId="0" fontId="6" fillId="0" borderId="0" xfId="0" applyFont="1" applyFill="1" applyAlignment="1">
      <alignment horizontal="center"/>
    </xf>
    <xf numFmtId="0" fontId="2" fillId="0" borderId="0" xfId="0" applyFont="1" applyFill="1" applyAlignment="1" applyProtection="1">
      <alignment horizontal="left" vertical="center"/>
    </xf>
    <xf numFmtId="0" fontId="0" fillId="0" borderId="0" xfId="0" applyFill="1" applyAlignment="1">
      <alignment horizontal="center"/>
    </xf>
    <xf numFmtId="0" fontId="2"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22" xfId="0" applyFont="1" applyBorder="1" applyAlignment="1" applyProtection="1">
      <alignment horizontal="left" vertical="center"/>
    </xf>
    <xf numFmtId="0" fontId="3" fillId="0" borderId="23" xfId="0" applyFont="1" applyBorder="1" applyAlignment="1" applyProtection="1">
      <alignment horizontal="left" vertical="center"/>
    </xf>
    <xf numFmtId="0" fontId="3" fillId="0" borderId="23" xfId="0" applyFont="1" applyFill="1" applyBorder="1" applyAlignment="1" applyProtection="1">
      <alignment horizontal="center" vertical="center"/>
    </xf>
    <xf numFmtId="0" fontId="0" fillId="0" borderId="3" xfId="0" applyBorder="1"/>
    <xf numFmtId="0" fontId="0" fillId="0" borderId="2" xfId="0" applyBorder="1"/>
    <xf numFmtId="0" fontId="3" fillId="0" borderId="0" xfId="0" applyFont="1" applyAlignment="1" applyProtection="1">
      <alignment horizontal="center"/>
    </xf>
    <xf numFmtId="0" fontId="5" fillId="0" borderId="0" xfId="0" applyFont="1" applyAlignment="1" applyProtection="1">
      <alignment horizont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5" fillId="0" borderId="0" xfId="0" applyFont="1" applyAlignment="1" applyProtection="1">
      <alignment vertical="center"/>
    </xf>
    <xf numFmtId="0" fontId="5" fillId="0" borderId="0" xfId="0" applyFont="1" applyAlignment="1" applyProtection="1"/>
    <xf numFmtId="0" fontId="3" fillId="0" borderId="0" xfId="0" applyFont="1" applyBorder="1" applyAlignment="1" applyProtection="1"/>
    <xf numFmtId="0" fontId="5" fillId="0" borderId="0" xfId="0" applyFont="1" applyFill="1" applyAlignment="1" applyProtection="1">
      <alignment vertical="center"/>
    </xf>
    <xf numFmtId="0" fontId="5" fillId="0" borderId="0" xfId="0" applyFont="1" applyAlignment="1" applyProtection="1">
      <alignment horizontal="left" vertical="center"/>
    </xf>
    <xf numFmtId="0" fontId="5" fillId="0" borderId="0" xfId="0" applyFont="1" applyProtection="1"/>
    <xf numFmtId="0" fontId="3" fillId="0" borderId="0" xfId="0" applyFont="1" applyBorder="1" applyAlignment="1" applyProtection="1">
      <alignment horizontal="center" vertical="center"/>
    </xf>
    <xf numFmtId="0" fontId="3" fillId="0" borderId="0" xfId="0" applyFont="1" applyFill="1" applyAlignment="1" applyProtection="1">
      <alignment horizontal="center"/>
    </xf>
    <xf numFmtId="0" fontId="3" fillId="3" borderId="24" xfId="0" applyFont="1" applyFill="1" applyBorder="1" applyAlignment="1" applyProtection="1">
      <alignment horizontal="center" vertical="center"/>
    </xf>
    <xf numFmtId="0" fontId="3" fillId="8" borderId="24" xfId="0" applyFont="1" applyFill="1" applyBorder="1" applyAlignment="1" applyProtection="1">
      <alignment horizontal="center" vertical="center"/>
    </xf>
    <xf numFmtId="0" fontId="3" fillId="6" borderId="24" xfId="0" applyFont="1" applyFill="1" applyBorder="1" applyAlignment="1" applyProtection="1">
      <alignment horizontal="center" vertical="center"/>
    </xf>
    <xf numFmtId="0" fontId="5" fillId="0" borderId="0" xfId="0" applyFont="1" applyFill="1" applyAlignment="1">
      <alignment horizontal="center"/>
    </xf>
    <xf numFmtId="0" fontId="5" fillId="0" borderId="0" xfId="0" applyFont="1"/>
    <xf numFmtId="0" fontId="5" fillId="0" borderId="0" xfId="0" applyFont="1" applyFill="1"/>
    <xf numFmtId="0" fontId="3" fillId="10" borderId="24" xfId="0" applyFont="1" applyFill="1" applyBorder="1" applyAlignment="1" applyProtection="1">
      <alignment horizontal="center" vertical="center"/>
      <protection locked="0"/>
    </xf>
    <xf numFmtId="0" fontId="5" fillId="0" borderId="0" xfId="0" applyFont="1" applyAlignment="1">
      <alignment horizontal="left"/>
    </xf>
    <xf numFmtId="0" fontId="3" fillId="0" borderId="0" xfId="0" applyFont="1" applyAlignment="1" applyProtection="1">
      <alignment horizontal="right" vertical="center"/>
    </xf>
    <xf numFmtId="0" fontId="3" fillId="0" borderId="0" xfId="0" applyFont="1" applyFill="1" applyBorder="1" applyAlignment="1" applyProtection="1">
      <alignment horizontal="right" vertical="center"/>
    </xf>
    <xf numFmtId="0" fontId="3" fillId="11" borderId="24" xfId="0" applyFont="1" applyFill="1" applyBorder="1" applyAlignment="1" applyProtection="1">
      <alignment horizontal="center" vertical="center"/>
    </xf>
    <xf numFmtId="9" fontId="3" fillId="4" borderId="24" xfId="3" applyFont="1" applyFill="1" applyBorder="1" applyAlignment="1" applyProtection="1">
      <alignment horizontal="center" vertical="center"/>
    </xf>
    <xf numFmtId="0" fontId="5" fillId="0" borderId="0" xfId="0" applyFont="1" applyAlignment="1">
      <alignment horizont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xf>
    <xf numFmtId="0" fontId="5" fillId="0" borderId="0" xfId="0" applyFont="1" applyFill="1" applyAlignment="1" applyProtection="1">
      <alignment horizontal="center"/>
    </xf>
    <xf numFmtId="0" fontId="5" fillId="0" borderId="0" xfId="0" applyFont="1" applyFill="1" applyAlignment="1" applyProtection="1">
      <alignment horizontal="left" vertical="center"/>
    </xf>
    <xf numFmtId="0" fontId="5" fillId="0" borderId="25" xfId="0" applyFont="1" applyFill="1" applyBorder="1" applyAlignment="1" applyProtection="1">
      <alignment horizontal="left" vertical="center"/>
    </xf>
    <xf numFmtId="0" fontId="3" fillId="0" borderId="0" xfId="0" applyFont="1" applyAlignment="1">
      <alignment horizontal="center"/>
    </xf>
    <xf numFmtId="0" fontId="3" fillId="0" borderId="0" xfId="0" applyFont="1" applyFill="1" applyAlignment="1">
      <alignment horizontal="center"/>
    </xf>
    <xf numFmtId="0" fontId="3" fillId="8" borderId="26" xfId="0" applyFont="1" applyFill="1" applyBorder="1" applyAlignment="1" applyProtection="1">
      <alignment horizontal="center" vertical="center"/>
    </xf>
    <xf numFmtId="0" fontId="3" fillId="6" borderId="26" xfId="0" applyFont="1" applyFill="1" applyBorder="1" applyAlignment="1" applyProtection="1">
      <alignment horizontal="center" vertical="center"/>
    </xf>
    <xf numFmtId="0" fontId="3" fillId="0" borderId="0" xfId="0" applyFont="1" applyAlignment="1" applyProtection="1">
      <alignment horizontal="center" vertical="center"/>
    </xf>
    <xf numFmtId="9" fontId="3" fillId="0" borderId="0" xfId="3" applyFont="1" applyFill="1" applyBorder="1" applyAlignment="1" applyProtection="1">
      <alignment horizontal="center" vertical="center"/>
    </xf>
    <xf numFmtId="0" fontId="5" fillId="0" borderId="0" xfId="0" applyFont="1" applyAlignment="1" applyProtection="1">
      <alignment horizontal="center" vertical="center"/>
    </xf>
    <xf numFmtId="0" fontId="3" fillId="0" borderId="0" xfId="0" applyFont="1" applyFill="1" applyAlignment="1" applyProtection="1">
      <alignment vertical="center"/>
    </xf>
    <xf numFmtId="0" fontId="5" fillId="0" borderId="0" xfId="0" applyFont="1" applyBorder="1" applyAlignment="1" applyProtection="1">
      <alignment horizontal="left" vertical="center" wrapText="1"/>
    </xf>
    <xf numFmtId="0" fontId="3" fillId="0" borderId="0" xfId="0" applyFont="1" applyFill="1" applyBorder="1" applyAlignment="1" applyProtection="1">
      <alignment vertical="center"/>
    </xf>
    <xf numFmtId="0" fontId="5" fillId="0" borderId="0" xfId="0" applyFont="1" applyBorder="1" applyAlignment="1" applyProtection="1">
      <alignment horizontal="left" vertical="center"/>
    </xf>
    <xf numFmtId="165" fontId="3" fillId="0" borderId="0" xfId="3" applyNumberFormat="1" applyFont="1" applyAlignment="1" applyProtection="1">
      <alignment horizontal="left" vertical="center"/>
    </xf>
    <xf numFmtId="165" fontId="3" fillId="0" borderId="25" xfId="3" applyNumberFormat="1" applyFont="1" applyBorder="1" applyAlignment="1" applyProtection="1">
      <alignment horizontal="left" vertical="center"/>
    </xf>
    <xf numFmtId="165" fontId="3" fillId="0" borderId="0" xfId="3" applyNumberFormat="1" applyFont="1" applyBorder="1" applyAlignment="1" applyProtection="1">
      <alignment horizontal="left" vertical="center"/>
    </xf>
    <xf numFmtId="0" fontId="3" fillId="4" borderId="4" xfId="0" applyFont="1" applyFill="1" applyBorder="1" applyAlignment="1" applyProtection="1">
      <alignment vertical="center"/>
    </xf>
    <xf numFmtId="0" fontId="5" fillId="0" borderId="25" xfId="0" applyFont="1" applyBorder="1" applyAlignment="1">
      <alignment horizontal="left"/>
    </xf>
    <xf numFmtId="0" fontId="3" fillId="0" borderId="0" xfId="0" applyFont="1" applyBorder="1" applyAlignment="1" applyProtection="1">
      <alignment horizontal="center" vertical="center" shrinkToFi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165" fontId="3" fillId="0" borderId="0" xfId="3" applyNumberFormat="1" applyFont="1" applyAlignment="1" applyProtection="1">
      <alignment horizontal="center" vertical="center"/>
    </xf>
    <xf numFmtId="0" fontId="17" fillId="0" borderId="0" xfId="0" applyFont="1" applyFill="1" applyAlignment="1" applyProtection="1">
      <alignment vertical="center" wrapText="1"/>
    </xf>
    <xf numFmtId="0" fontId="3" fillId="0" borderId="0" xfId="0" applyFont="1" applyFill="1" applyAlignment="1" applyProtection="1">
      <alignment horizontal="center" vertical="center" wrapText="1"/>
    </xf>
    <xf numFmtId="165" fontId="3" fillId="0" borderId="0" xfId="3" applyNumberFormat="1" applyFont="1" applyAlignment="1" applyProtection="1">
      <alignment vertical="center"/>
    </xf>
    <xf numFmtId="0" fontId="10" fillId="0" borderId="0" xfId="0" applyFont="1" applyFill="1" applyBorder="1" applyAlignment="1" applyProtection="1">
      <alignment horizontal="left" vertical="center"/>
    </xf>
    <xf numFmtId="0" fontId="10" fillId="0" borderId="25"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Alignment="1" applyProtection="1">
      <alignment horizontal="center"/>
    </xf>
    <xf numFmtId="0" fontId="3" fillId="0" borderId="16" xfId="0" applyFont="1" applyBorder="1" applyAlignment="1" applyProtection="1"/>
    <xf numFmtId="0" fontId="3" fillId="7" borderId="4" xfId="0" applyFont="1" applyFill="1" applyBorder="1" applyAlignment="1" applyProtection="1">
      <alignment horizontal="left" vertical="center"/>
    </xf>
    <xf numFmtId="0" fontId="3" fillId="5" borderId="28" xfId="0" applyFont="1" applyFill="1" applyBorder="1" applyAlignment="1" applyProtection="1">
      <alignment vertical="center"/>
    </xf>
    <xf numFmtId="0" fontId="17" fillId="0" borderId="0" xfId="0" applyFont="1" applyFill="1" applyAlignment="1" applyProtection="1">
      <alignment horizontal="left" vertical="center" wrapText="1"/>
    </xf>
    <xf numFmtId="0" fontId="3" fillId="7" borderId="8"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xf>
    <xf numFmtId="0" fontId="21" fillId="0" borderId="0" xfId="0" applyFont="1" applyFill="1" applyAlignment="1" applyProtection="1">
      <alignment horizontal="left" vertical="center" wrapText="1"/>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xf>
    <xf numFmtId="9" fontId="3" fillId="0" borderId="24" xfId="0" applyNumberFormat="1" applyFont="1" applyBorder="1" applyAlignment="1" applyProtection="1">
      <alignment vertical="center"/>
    </xf>
    <xf numFmtId="9" fontId="3" fillId="0" borderId="24" xfId="0" applyNumberFormat="1" applyFont="1" applyFill="1" applyBorder="1" applyAlignment="1" applyProtection="1">
      <alignment vertical="center"/>
    </xf>
    <xf numFmtId="9" fontId="3" fillId="0" borderId="24" xfId="0" applyNumberFormat="1" applyFont="1" applyBorder="1" applyAlignment="1" applyProtection="1">
      <alignment horizontal="right" vertical="center"/>
    </xf>
    <xf numFmtId="0" fontId="5" fillId="0" borderId="0" xfId="0" applyFont="1" applyFill="1" applyAlignment="1">
      <alignment horizontal="left"/>
    </xf>
    <xf numFmtId="0" fontId="16" fillId="0" borderId="0" xfId="0" applyFont="1" applyFill="1" applyBorder="1" applyAlignment="1" applyProtection="1">
      <alignment vertical="center" wrapText="1"/>
    </xf>
    <xf numFmtId="0" fontId="3" fillId="2" borderId="18" xfId="0" applyFont="1" applyFill="1" applyBorder="1" applyAlignment="1" applyProtection="1">
      <alignment vertical="center"/>
    </xf>
    <xf numFmtId="0" fontId="3" fillId="2" borderId="19" xfId="0" applyFont="1" applyFill="1" applyBorder="1" applyAlignment="1" applyProtection="1">
      <alignment vertical="center"/>
    </xf>
    <xf numFmtId="0" fontId="3" fillId="2" borderId="20" xfId="0" applyFont="1" applyFill="1" applyBorder="1" applyAlignment="1" applyProtection="1">
      <alignment vertical="center"/>
    </xf>
    <xf numFmtId="0" fontId="3" fillId="5" borderId="2"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17" fillId="0" borderId="0" xfId="0" applyFont="1" applyAlignment="1">
      <alignment horizontal="left"/>
    </xf>
    <xf numFmtId="0" fontId="9" fillId="0" borderId="0" xfId="0" applyFont="1" applyBorder="1" applyAlignment="1" applyProtection="1">
      <alignment vertical="center"/>
    </xf>
    <xf numFmtId="0" fontId="23" fillId="0" borderId="0" xfId="0" applyFont="1" applyAlignment="1" applyProtection="1">
      <alignment horizontal="center"/>
    </xf>
    <xf numFmtId="0" fontId="24" fillId="0" borderId="0" xfId="0" applyFont="1" applyAlignment="1" applyProtection="1">
      <alignment vertical="center"/>
    </xf>
    <xf numFmtId="0" fontId="24" fillId="0" borderId="0" xfId="0" applyFont="1"/>
    <xf numFmtId="0" fontId="24" fillId="0" borderId="0" xfId="0" applyFont="1" applyAlignment="1" applyProtection="1">
      <alignment horizont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24" fillId="0" borderId="0" xfId="0" applyFont="1" applyProtection="1"/>
    <xf numFmtId="0" fontId="23" fillId="0" borderId="0" xfId="0" applyFont="1" applyFill="1" applyBorder="1" applyAlignment="1" applyProtection="1">
      <alignment vertical="center"/>
    </xf>
    <xf numFmtId="0" fontId="5" fillId="5" borderId="29" xfId="0" applyFont="1" applyFill="1" applyBorder="1" applyAlignment="1" applyProtection="1">
      <alignment vertical="center"/>
    </xf>
    <xf numFmtId="0" fontId="3" fillId="5" borderId="7" xfId="0" applyFont="1" applyFill="1" applyBorder="1" applyAlignment="1" applyProtection="1">
      <alignment vertical="center"/>
    </xf>
    <xf numFmtId="9" fontId="15" fillId="0" borderId="24" xfId="3" applyNumberFormat="1" applyFont="1" applyBorder="1" applyAlignment="1" applyProtection="1">
      <alignment horizontal="center" vertical="center"/>
    </xf>
    <xf numFmtId="9" fontId="3" fillId="0" borderId="24" xfId="0" applyNumberFormat="1" applyFont="1" applyBorder="1" applyAlignment="1" applyProtection="1">
      <alignment horizontal="center" vertical="center"/>
    </xf>
    <xf numFmtId="9" fontId="3" fillId="0" borderId="3" xfId="0" applyNumberFormat="1" applyFont="1" applyFill="1" applyBorder="1" applyAlignment="1" applyProtection="1">
      <alignment horizontal="center" vertical="center"/>
    </xf>
    <xf numFmtId="0" fontId="0" fillId="0" borderId="0" xfId="0" applyFill="1" applyAlignment="1" applyProtection="1">
      <alignment horizontal="left" vertical="center"/>
    </xf>
    <xf numFmtId="0" fontId="0" fillId="0" borderId="0" xfId="0" applyFill="1" applyAlignment="1">
      <alignment vertical="center"/>
    </xf>
    <xf numFmtId="0" fontId="0" fillId="0" borderId="0" xfId="0" applyFill="1" applyAlignment="1">
      <alignment horizontal="left"/>
    </xf>
    <xf numFmtId="0" fontId="0" fillId="0" borderId="0" xfId="0" applyFill="1" applyAlignment="1" applyProtection="1">
      <alignment horizontal="center" vertical="center"/>
    </xf>
    <xf numFmtId="0" fontId="3" fillId="0" borderId="0" xfId="0" applyFont="1" applyAlignment="1">
      <alignment horizontal="left"/>
    </xf>
    <xf numFmtId="0" fontId="6" fillId="0" borderId="0" xfId="0" applyFont="1" applyFill="1" applyAlignment="1" applyProtection="1">
      <alignment horizontal="center" vertical="center"/>
    </xf>
    <xf numFmtId="0" fontId="3" fillId="2" borderId="30" xfId="0" applyFont="1" applyFill="1" applyBorder="1" applyAlignment="1" applyProtection="1">
      <alignment horizontal="left" vertical="center"/>
    </xf>
    <xf numFmtId="0" fontId="3" fillId="2" borderId="31" xfId="0" applyFont="1" applyFill="1" applyBorder="1" applyAlignment="1" applyProtection="1">
      <alignment horizontal="left" vertical="center"/>
    </xf>
    <xf numFmtId="0" fontId="3" fillId="2" borderId="32" xfId="0" applyFont="1" applyFill="1" applyBorder="1" applyAlignment="1" applyProtection="1">
      <alignment horizontal="left" vertical="center"/>
    </xf>
    <xf numFmtId="0" fontId="0" fillId="0" borderId="22" xfId="0" applyBorder="1"/>
    <xf numFmtId="0" fontId="0" fillId="0" borderId="23" xfId="0" applyBorder="1"/>
    <xf numFmtId="0" fontId="0" fillId="0" borderId="29" xfId="0" applyBorder="1"/>
    <xf numFmtId="0" fontId="5" fillId="0" borderId="9" xfId="0" applyFont="1" applyBorder="1" applyAlignment="1" applyProtection="1">
      <alignment vertical="center" wrapText="1"/>
    </xf>
    <xf numFmtId="0" fontId="2" fillId="0" borderId="0" xfId="0" applyFont="1" applyFill="1" applyBorder="1" applyAlignment="1" applyProtection="1">
      <alignment horizontal="center" vertical="center" shrinkToFit="1"/>
    </xf>
    <xf numFmtId="0" fontId="20" fillId="13" borderId="0" xfId="0" applyFont="1" applyFill="1" applyBorder="1" applyAlignment="1" applyProtection="1">
      <alignment horizontal="left" vertical="center"/>
    </xf>
    <xf numFmtId="0" fontId="5" fillId="0" borderId="0" xfId="0" applyFont="1" applyBorder="1" applyAlignment="1">
      <alignment horizontal="left"/>
    </xf>
    <xf numFmtId="0" fontId="5" fillId="0" borderId="0" xfId="0" applyFont="1" applyFill="1" applyBorder="1" applyAlignment="1">
      <alignment horizontal="left"/>
    </xf>
    <xf numFmtId="0" fontId="5" fillId="0" borderId="0" xfId="0" applyFont="1" applyAlignment="1">
      <alignment horizontal="center" vertical="center"/>
    </xf>
    <xf numFmtId="0" fontId="2" fillId="0" borderId="0" xfId="0" applyFont="1" applyFill="1" applyBorder="1" applyAlignment="1" applyProtection="1">
      <alignment horizontal="center" vertical="center" wrapText="1" shrinkToFit="1"/>
    </xf>
    <xf numFmtId="0" fontId="2" fillId="0" borderId="0" xfId="0" applyFont="1" applyAlignment="1" applyProtection="1">
      <alignment horizontal="center" wrapText="1"/>
    </xf>
    <xf numFmtId="0" fontId="3" fillId="13" borderId="24" xfId="0" applyFont="1" applyFill="1" applyBorder="1" applyAlignment="1" applyProtection="1">
      <alignment horizontal="center" vertical="center"/>
    </xf>
    <xf numFmtId="0" fontId="5" fillId="13" borderId="0" xfId="0" applyFont="1" applyFill="1" applyProtection="1"/>
    <xf numFmtId="0" fontId="3" fillId="13" borderId="0" xfId="0" applyFont="1" applyFill="1" applyBorder="1" applyAlignment="1" applyProtection="1">
      <alignment vertical="center"/>
    </xf>
    <xf numFmtId="0" fontId="5" fillId="13" borderId="0" xfId="0" applyFont="1" applyFill="1" applyBorder="1" applyAlignment="1" applyProtection="1">
      <alignment vertical="center"/>
    </xf>
    <xf numFmtId="0" fontId="3" fillId="13" borderId="0" xfId="0"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9" fontId="3" fillId="13" borderId="0" xfId="0" applyNumberFormat="1" applyFont="1" applyFill="1" applyBorder="1" applyAlignment="1" applyProtection="1">
      <alignment vertical="center"/>
    </xf>
    <xf numFmtId="0" fontId="5" fillId="13" borderId="0" xfId="0" applyFont="1" applyFill="1" applyAlignment="1" applyProtection="1">
      <alignment vertical="center"/>
    </xf>
    <xf numFmtId="0" fontId="3" fillId="13" borderId="0" xfId="0" applyFont="1" applyFill="1" applyBorder="1" applyAlignment="1" applyProtection="1">
      <alignment horizontal="center" vertical="center"/>
      <protection locked="0"/>
    </xf>
    <xf numFmtId="0" fontId="2" fillId="13" borderId="0" xfId="0" applyFont="1" applyFill="1" applyBorder="1" applyAlignment="1" applyProtection="1">
      <alignment horizontal="center" vertical="center" wrapText="1"/>
    </xf>
    <xf numFmtId="0" fontId="6" fillId="0" borderId="0" xfId="0" applyFont="1"/>
    <xf numFmtId="0" fontId="3" fillId="0" borderId="0" xfId="0" applyFont="1" applyBorder="1" applyAlignment="1" applyProtection="1">
      <alignment horizontal="right" vertical="center" wrapText="1"/>
    </xf>
    <xf numFmtId="0" fontId="3" fillId="0" borderId="0" xfId="0" applyFont="1" applyBorder="1" applyAlignment="1" applyProtection="1">
      <alignment horizontal="center" vertical="center" wrapText="1"/>
    </xf>
    <xf numFmtId="9" fontId="3" fillId="13" borderId="0" xfId="3" applyFont="1" applyFill="1" applyBorder="1" applyAlignment="1" applyProtection="1">
      <alignment horizontal="center" vertical="center"/>
    </xf>
    <xf numFmtId="44" fontId="26" fillId="0" borderId="0" xfId="1" applyFont="1" applyFill="1" applyBorder="1" applyAlignment="1" applyProtection="1">
      <alignment horizontal="center" vertical="center"/>
    </xf>
    <xf numFmtId="9" fontId="26" fillId="0" borderId="0" xfId="3" applyFont="1" applyFill="1" applyBorder="1" applyAlignment="1" applyProtection="1">
      <alignment horizontal="center" vertical="center"/>
    </xf>
    <xf numFmtId="9" fontId="26" fillId="0" borderId="0" xfId="1" applyNumberFormat="1" applyFont="1" applyFill="1" applyBorder="1" applyAlignment="1" applyProtection="1">
      <alignment horizontal="center" vertical="center"/>
    </xf>
    <xf numFmtId="0" fontId="10" fillId="13" borderId="0" xfId="0" applyFont="1" applyFill="1" applyBorder="1" applyAlignment="1" applyProtection="1">
      <alignment horizontal="left" vertical="center"/>
    </xf>
    <xf numFmtId="0" fontId="10" fillId="13" borderId="0" xfId="0" applyFont="1" applyFill="1" applyBorder="1" applyAlignment="1" applyProtection="1"/>
    <xf numFmtId="0" fontId="10" fillId="13" borderId="0" xfId="0" applyFont="1" applyFill="1" applyBorder="1" applyAlignment="1" applyProtection="1">
      <alignment vertical="center"/>
    </xf>
    <xf numFmtId="0" fontId="22" fillId="13" borderId="0" xfId="0" applyFont="1" applyFill="1" applyBorder="1" applyAlignment="1" applyProtection="1"/>
    <xf numFmtId="0" fontId="5" fillId="0" borderId="0" xfId="0" applyFont="1" applyAlignment="1" applyProtection="1">
      <alignment horizontal="center" vertical="top"/>
    </xf>
    <xf numFmtId="0" fontId="5" fillId="0" borderId="0" xfId="0" applyFont="1" applyAlignment="1">
      <alignment horizontal="center" vertical="top"/>
    </xf>
    <xf numFmtId="0" fontId="2" fillId="0" borderId="0" xfId="0" applyFont="1" applyBorder="1" applyAlignment="1" applyProtection="1">
      <alignment horizontal="center"/>
    </xf>
    <xf numFmtId="0" fontId="10" fillId="13" borderId="0" xfId="0" quotePrefix="1" applyFont="1" applyFill="1" applyBorder="1" applyAlignment="1" applyProtection="1">
      <alignment horizontal="right" vertical="center"/>
    </xf>
    <xf numFmtId="0" fontId="10" fillId="0" borderId="0" xfId="0" applyFont="1" applyBorder="1" applyAlignment="1" applyProtection="1">
      <alignment horizontal="right" vertical="center"/>
    </xf>
    <xf numFmtId="0" fontId="40" fillId="0" borderId="0" xfId="0" applyFont="1" applyAlignment="1" applyProtection="1">
      <alignment horizontal="left" vertical="center"/>
    </xf>
    <xf numFmtId="0" fontId="40" fillId="0" borderId="0" xfId="0" applyFont="1" applyBorder="1" applyAlignment="1" applyProtection="1">
      <alignment horizontal="left" vertical="center"/>
    </xf>
    <xf numFmtId="165" fontId="3" fillId="13" borderId="0" xfId="3" applyNumberFormat="1" applyFont="1" applyFill="1" applyAlignment="1" applyProtection="1">
      <alignment horizontal="center" vertical="center"/>
    </xf>
    <xf numFmtId="0" fontId="3" fillId="13" borderId="24" xfId="0" applyFont="1" applyFill="1" applyBorder="1" applyAlignment="1" applyProtection="1">
      <alignment horizontal="right" vertical="center"/>
    </xf>
    <xf numFmtId="0" fontId="0" fillId="0" borderId="0" xfId="0" applyAlignment="1">
      <alignment wrapText="1"/>
    </xf>
    <xf numFmtId="0" fontId="6" fillId="0" borderId="0" xfId="0" applyFont="1" applyAlignment="1"/>
    <xf numFmtId="0" fontId="0" fillId="0" borderId="0" xfId="0" applyAlignment="1"/>
    <xf numFmtId="0" fontId="2" fillId="0" borderId="0" xfId="0" applyFont="1"/>
    <xf numFmtId="0" fontId="2" fillId="0" borderId="0" xfId="0" applyFont="1" applyAlignment="1"/>
    <xf numFmtId="0" fontId="6" fillId="0" borderId="0" xfId="0" applyFont="1" applyAlignme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horizontal="center" vertical="top"/>
    </xf>
    <xf numFmtId="0" fontId="6" fillId="0" borderId="0" xfId="0" applyFont="1" applyAlignment="1">
      <alignment vertical="center" wrapText="1"/>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Border="1" applyAlignment="1">
      <alignment vertical="center" wrapText="1"/>
    </xf>
    <xf numFmtId="0" fontId="2" fillId="0" borderId="0" xfId="0" applyFont="1" applyAlignment="1" applyProtection="1">
      <alignment horizontal="left" vertical="center"/>
    </xf>
    <xf numFmtId="0" fontId="2" fillId="0" borderId="0" xfId="0" applyFont="1" applyAlignment="1" applyProtection="1">
      <alignment horizontal="center" vertical="top"/>
    </xf>
    <xf numFmtId="0" fontId="6" fillId="0" borderId="0" xfId="0" applyFont="1" applyAlignment="1" applyProtection="1"/>
    <xf numFmtId="0" fontId="6" fillId="0" borderId="0" xfId="0" applyFont="1" applyAlignment="1" applyProtection="1">
      <alignment horizontal="left"/>
    </xf>
    <xf numFmtId="0" fontId="2" fillId="0" borderId="0" xfId="0" applyFont="1" applyAlignment="1" applyProtection="1"/>
    <xf numFmtId="0" fontId="2" fillId="0" borderId="0" xfId="0" applyFont="1" applyAlignment="1" applyProtection="1">
      <alignment horizontal="left"/>
    </xf>
    <xf numFmtId="0" fontId="6" fillId="0" borderId="0" xfId="0" applyFont="1" applyFill="1" applyAlignment="1">
      <alignment horizontal="left"/>
    </xf>
    <xf numFmtId="0" fontId="6" fillId="0" borderId="0" xfId="0" applyFont="1" applyAlignment="1">
      <alignment horizontal="left"/>
    </xf>
    <xf numFmtId="0" fontId="6" fillId="0" borderId="0" xfId="0" applyFont="1" applyFill="1" applyAlignment="1">
      <alignment horizontal="left" wrapText="1"/>
    </xf>
    <xf numFmtId="0" fontId="6" fillId="0" borderId="0" xfId="0" applyFont="1" applyFill="1" applyBorder="1" applyAlignment="1">
      <alignment horizontal="left" wrapText="1"/>
    </xf>
    <xf numFmtId="0" fontId="6" fillId="0" borderId="0" xfId="0" applyFont="1" applyBorder="1" applyAlignment="1" applyProtection="1">
      <alignment horizontal="left" vertical="center"/>
    </xf>
    <xf numFmtId="0" fontId="2" fillId="0" borderId="0" xfId="0" applyFont="1" applyFill="1" applyAlignment="1">
      <alignment horizontal="center"/>
    </xf>
    <xf numFmtId="0" fontId="2" fillId="0" borderId="0" xfId="0" applyFont="1" applyFill="1" applyAlignment="1">
      <alignment horizontal="left"/>
    </xf>
    <xf numFmtId="0" fontId="2" fillId="0" borderId="0" xfId="0" applyFont="1" applyAlignment="1">
      <alignment horizontal="left"/>
    </xf>
    <xf numFmtId="0" fontId="2" fillId="0" borderId="0" xfId="0" applyFont="1" applyAlignment="1">
      <alignment vertical="center"/>
    </xf>
    <xf numFmtId="0" fontId="6" fillId="0" borderId="0" xfId="0" applyFont="1" applyBorder="1" applyAlignment="1">
      <alignment horizontal="left"/>
    </xf>
    <xf numFmtId="0" fontId="2" fillId="0" borderId="0" xfId="0" applyFont="1" applyAlignment="1" applyProtection="1">
      <alignment horizontal="center" vertical="center"/>
    </xf>
    <xf numFmtId="0" fontId="2" fillId="0" borderId="0" xfId="0" applyFont="1" applyFill="1" applyBorder="1" applyAlignment="1" applyProtection="1">
      <alignment horizontal="center"/>
    </xf>
    <xf numFmtId="0" fontId="2"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xf>
    <xf numFmtId="0" fontId="5" fillId="0" borderId="0" xfId="0" applyFont="1" applyAlignment="1" applyProtection="1">
      <alignment vertical="top"/>
    </xf>
    <xf numFmtId="0" fontId="5" fillId="0" borderId="0" xfId="0" applyFont="1" applyAlignment="1" applyProtection="1">
      <alignment horizontal="left" vertical="center" wrapText="1"/>
    </xf>
    <xf numFmtId="0" fontId="7" fillId="0" borderId="0" xfId="0" applyFont="1"/>
    <xf numFmtId="0" fontId="9" fillId="0" borderId="0" xfId="0" applyFont="1"/>
    <xf numFmtId="0" fontId="3" fillId="0" borderId="24" xfId="0" applyFont="1" applyBorder="1" applyAlignment="1" applyProtection="1">
      <alignment horizontal="center"/>
    </xf>
    <xf numFmtId="9" fontId="26" fillId="0" borderId="24" xfId="3" applyFont="1" applyFill="1" applyBorder="1" applyAlignment="1" applyProtection="1">
      <alignment horizontal="center" vertical="center"/>
    </xf>
    <xf numFmtId="9" fontId="26" fillId="0" borderId="24" xfId="1" applyNumberFormat="1" applyFont="1" applyFill="1" applyBorder="1" applyAlignment="1" applyProtection="1">
      <alignment horizontal="center" vertical="center"/>
    </xf>
    <xf numFmtId="44" fontId="26" fillId="0" borderId="24" xfId="1" applyFont="1" applyFill="1" applyBorder="1" applyAlignment="1" applyProtection="1">
      <alignment horizontal="center" vertical="center"/>
    </xf>
    <xf numFmtId="0" fontId="3" fillId="0" borderId="0" xfId="0" applyFont="1"/>
    <xf numFmtId="0" fontId="2" fillId="0" borderId="0" xfId="0" applyFont="1" applyFill="1" applyBorder="1" applyAlignment="1" applyProtection="1">
      <alignment horizontal="left"/>
    </xf>
    <xf numFmtId="0" fontId="3" fillId="0" borderId="0" xfId="0" applyFont="1" applyBorder="1" applyAlignment="1" applyProtection="1">
      <alignment horizontal="right" vertical="center"/>
    </xf>
    <xf numFmtId="0" fontId="10" fillId="0" borderId="0" xfId="0" applyFont="1" applyFill="1" applyAlignment="1" applyProtection="1">
      <alignment horizontal="right" vertical="center"/>
    </xf>
    <xf numFmtId="9" fontId="3" fillId="0" borderId="24" xfId="3" applyFont="1" applyFill="1" applyBorder="1" applyAlignment="1" applyProtection="1">
      <alignment horizontal="center" vertical="center"/>
    </xf>
    <xf numFmtId="0" fontId="24" fillId="0" borderId="0" xfId="0" applyFont="1" applyFill="1" applyBorder="1" applyProtection="1"/>
    <xf numFmtId="9" fontId="3" fillId="13" borderId="24" xfId="0" applyNumberFormat="1" applyFont="1" applyFill="1" applyBorder="1" applyAlignment="1" applyProtection="1">
      <alignment horizontal="center" vertical="center"/>
    </xf>
    <xf numFmtId="0" fontId="26" fillId="0" borderId="24" xfId="3" applyNumberFormat="1" applyFont="1" applyFill="1" applyBorder="1" applyAlignment="1" applyProtection="1">
      <alignment horizontal="center" vertical="center"/>
    </xf>
    <xf numFmtId="0" fontId="41" fillId="0" borderId="0" xfId="0" applyFont="1" applyAlignment="1">
      <alignment horizontal="left"/>
    </xf>
    <xf numFmtId="0" fontId="6" fillId="0" borderId="0" xfId="0" applyFont="1" applyFill="1" applyBorder="1" applyAlignment="1"/>
    <xf numFmtId="0" fontId="2" fillId="14" borderId="0" xfId="0" applyFont="1" applyFill="1" applyAlignment="1"/>
    <xf numFmtId="0" fontId="2" fillId="14" borderId="0" xfId="0" applyFont="1" applyFill="1"/>
    <xf numFmtId="0" fontId="2" fillId="14" borderId="0" xfId="0" applyFont="1" applyFill="1" applyAlignment="1">
      <alignment horizontal="left" vertical="center"/>
    </xf>
    <xf numFmtId="0" fontId="0" fillId="14" borderId="0" xfId="0" applyFill="1"/>
    <xf numFmtId="0" fontId="0" fillId="14" borderId="0" xfId="0" applyFill="1" applyAlignment="1"/>
    <xf numFmtId="0" fontId="2" fillId="14" borderId="0" xfId="0" applyFont="1" applyFill="1" applyBorder="1" applyAlignment="1"/>
    <xf numFmtId="0" fontId="2" fillId="14" borderId="25" xfId="0" applyFont="1" applyFill="1" applyBorder="1" applyAlignment="1" applyProtection="1">
      <alignment horizontal="left" vertical="center"/>
    </xf>
    <xf numFmtId="9" fontId="3" fillId="13" borderId="24" xfId="3" applyFont="1" applyFill="1" applyBorder="1" applyAlignment="1" applyProtection="1">
      <alignment horizontal="center" vertical="center"/>
    </xf>
    <xf numFmtId="0" fontId="0" fillId="14" borderId="0" xfId="0" applyFill="1" applyBorder="1"/>
    <xf numFmtId="0" fontId="2" fillId="14" borderId="0" xfId="0" applyFont="1" applyFill="1" applyAlignment="1">
      <alignment horizontal="left" vertical="top"/>
    </xf>
    <xf numFmtId="0" fontId="2" fillId="14" borderId="0" xfId="0" applyFont="1" applyFill="1" applyAlignment="1" applyProtection="1">
      <alignment horizontal="center"/>
    </xf>
    <xf numFmtId="0" fontId="2" fillId="14" borderId="0" xfId="0" applyFont="1" applyFill="1" applyAlignment="1">
      <alignment vertical="top"/>
    </xf>
    <xf numFmtId="0" fontId="0" fillId="14" borderId="0" xfId="0" applyFill="1" applyBorder="1" applyAlignment="1"/>
    <xf numFmtId="0" fontId="8" fillId="0" borderId="0" xfId="0" applyFont="1" applyFill="1" applyBorder="1" applyAlignment="1" applyProtection="1">
      <alignment horizontal="center" vertical="center" wrapText="1"/>
    </xf>
    <xf numFmtId="0" fontId="8" fillId="0" borderId="0" xfId="0" applyFont="1" applyAlignment="1" applyProtection="1">
      <alignment horizontal="center" wrapText="1"/>
    </xf>
    <xf numFmtId="0" fontId="17"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3" fillId="0" borderId="0" xfId="0" applyFont="1" applyBorder="1"/>
    <xf numFmtId="0" fontId="8" fillId="0" borderId="0" xfId="0" applyFont="1" applyFill="1" applyBorder="1" applyAlignment="1" applyProtection="1">
      <alignment horizontal="center" wrapText="1"/>
    </xf>
    <xf numFmtId="0" fontId="6" fillId="0" borderId="0" xfId="0" applyFont="1" applyFill="1" applyBorder="1"/>
    <xf numFmtId="0" fontId="5" fillId="14" borderId="0" xfId="0" applyFont="1" applyFill="1" applyAlignment="1">
      <alignment horizontal="center"/>
    </xf>
    <xf numFmtId="0" fontId="0" fillId="14" borderId="0" xfId="0" applyFill="1" applyAlignment="1">
      <alignment horizontal="left"/>
    </xf>
    <xf numFmtId="0" fontId="5" fillId="14" borderId="0" xfId="0" applyFont="1" applyFill="1" applyAlignment="1" applyProtection="1">
      <alignment horizontal="center"/>
    </xf>
    <xf numFmtId="0" fontId="3" fillId="0" borderId="33" xfId="0" applyFont="1" applyBorder="1" applyAlignment="1" applyProtection="1">
      <alignment horizontal="center"/>
    </xf>
    <xf numFmtId="0" fontId="2" fillId="0" borderId="0" xfId="0" applyFont="1" applyFill="1"/>
    <xf numFmtId="0" fontId="5" fillId="0" borderId="0" xfId="0" applyFont="1" applyFill="1" applyAlignment="1">
      <alignment horizontal="center" vertical="top"/>
    </xf>
    <xf numFmtId="9" fontId="15" fillId="0" borderId="34" xfId="3" applyNumberFormat="1" applyFont="1" applyBorder="1" applyAlignment="1" applyProtection="1">
      <alignment horizontal="center" vertical="center"/>
    </xf>
    <xf numFmtId="0" fontId="5" fillId="5" borderId="4" xfId="0" applyFont="1" applyFill="1" applyBorder="1" applyAlignment="1" applyProtection="1">
      <alignment vertical="center"/>
    </xf>
    <xf numFmtId="9" fontId="3" fillId="0" borderId="33" xfId="0" applyNumberFormat="1" applyFont="1" applyBorder="1" applyAlignment="1" applyProtection="1">
      <alignment horizontal="center" vertical="center"/>
    </xf>
    <xf numFmtId="0" fontId="3" fillId="5" borderId="4" xfId="0" applyFont="1" applyFill="1" applyBorder="1" applyAlignment="1" applyProtection="1">
      <alignment vertical="center"/>
    </xf>
    <xf numFmtId="9" fontId="3" fillId="0" borderId="35" xfId="0" applyNumberFormat="1" applyFont="1" applyBorder="1" applyAlignment="1" applyProtection="1">
      <alignment horizontal="center" vertical="center"/>
    </xf>
    <xf numFmtId="0" fontId="3" fillId="0" borderId="24" xfId="3" applyNumberFormat="1"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5" borderId="22" xfId="0" applyFont="1" applyFill="1" applyBorder="1" applyAlignment="1" applyProtection="1">
      <alignment vertical="center"/>
    </xf>
    <xf numFmtId="0" fontId="5" fillId="5" borderId="23" xfId="0" applyFont="1" applyFill="1" applyBorder="1" applyAlignment="1" applyProtection="1">
      <alignment vertical="center"/>
    </xf>
    <xf numFmtId="0" fontId="15" fillId="0" borderId="23" xfId="0" applyFont="1" applyBorder="1" applyAlignment="1" applyProtection="1">
      <alignment horizontal="center" vertical="center"/>
    </xf>
    <xf numFmtId="9" fontId="15" fillId="0" borderId="29" xfId="3" applyNumberFormat="1" applyFont="1" applyBorder="1" applyAlignment="1" applyProtection="1">
      <alignment horizontal="center" vertical="center"/>
    </xf>
    <xf numFmtId="9" fontId="3" fillId="0" borderId="3" xfId="3" applyNumberFormat="1" applyFont="1" applyBorder="1" applyAlignment="1" applyProtection="1">
      <alignment horizontal="center" vertical="center"/>
    </xf>
    <xf numFmtId="0" fontId="27" fillId="3" borderId="4" xfId="0" applyFont="1" applyFill="1" applyBorder="1" applyAlignment="1" applyProtection="1">
      <alignment vertical="center"/>
    </xf>
    <xf numFmtId="0" fontId="27" fillId="0" borderId="0" xfId="0" applyFont="1" applyBorder="1" applyAlignment="1" applyProtection="1">
      <alignment vertical="center"/>
    </xf>
    <xf numFmtId="0" fontId="27" fillId="0" borderId="3" xfId="0" applyFont="1" applyBorder="1" applyAlignment="1" applyProtection="1">
      <alignment vertical="center"/>
    </xf>
    <xf numFmtId="0" fontId="27" fillId="0" borderId="0" xfId="0" applyFont="1"/>
    <xf numFmtId="0" fontId="27" fillId="4" borderId="4" xfId="0" applyFont="1" applyFill="1" applyBorder="1" applyAlignment="1" applyProtection="1">
      <alignment vertical="center"/>
    </xf>
    <xf numFmtId="0" fontId="27" fillId="6" borderId="4" xfId="0" applyFont="1" applyFill="1" applyBorder="1" applyAlignment="1" applyProtection="1">
      <alignment vertical="center"/>
    </xf>
    <xf numFmtId="0" fontId="27" fillId="0" borderId="0" xfId="0" applyFont="1" applyBorder="1"/>
    <xf numFmtId="0" fontId="26" fillId="0" borderId="0" xfId="0" applyFont="1" applyFill="1" applyBorder="1" applyAlignment="1" applyProtection="1">
      <alignment vertical="center"/>
    </xf>
    <xf numFmtId="0" fontId="2" fillId="15" borderId="24" xfId="0" applyFont="1" applyFill="1" applyBorder="1" applyAlignment="1">
      <alignment horizontal="center"/>
    </xf>
    <xf numFmtId="0" fontId="2" fillId="15" borderId="24" xfId="0" applyFont="1" applyFill="1" applyBorder="1"/>
    <xf numFmtId="165" fontId="2" fillId="0" borderId="24" xfId="0" applyNumberFormat="1" applyFont="1" applyBorder="1"/>
    <xf numFmtId="6" fontId="2" fillId="0" borderId="0" xfId="0" applyNumberFormat="1" applyFont="1" applyBorder="1" applyAlignment="1" applyProtection="1">
      <alignment horizontal="center" vertical="center"/>
    </xf>
    <xf numFmtId="165" fontId="2" fillId="0" borderId="0" xfId="0" applyNumberFormat="1" applyFont="1" applyBorder="1"/>
    <xf numFmtId="0" fontId="10" fillId="13" borderId="0" xfId="0" applyFont="1" applyFill="1" applyBorder="1" applyAlignment="1" applyProtection="1">
      <alignment horizontal="left" vertical="center"/>
    </xf>
    <xf numFmtId="0" fontId="0" fillId="0" borderId="0" xfId="0" applyBorder="1" applyAlignment="1">
      <alignment vertical="center" wrapText="1"/>
    </xf>
    <xf numFmtId="9" fontId="15" fillId="0" borderId="0" xfId="3" applyNumberFormat="1" applyFont="1" applyBorder="1" applyAlignment="1" applyProtection="1">
      <alignment horizontal="center" vertical="center"/>
    </xf>
    <xf numFmtId="164" fontId="3" fillId="0" borderId="0" xfId="0" applyNumberFormat="1" applyFont="1" applyFill="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10" fillId="0" borderId="0" xfId="0" applyFont="1" applyFill="1" applyBorder="1" applyAlignment="1" applyProtection="1">
      <alignment horizontal="left" vertical="center" wrapText="1"/>
    </xf>
    <xf numFmtId="0" fontId="22" fillId="0" borderId="0" xfId="0" applyFont="1" applyAlignment="1" applyProtection="1">
      <alignment vertical="center"/>
    </xf>
    <xf numFmtId="0" fontId="10" fillId="0" borderId="0" xfId="0" applyFont="1" applyBorder="1" applyAlignment="1" applyProtection="1">
      <alignment horizontal="center" vertical="center"/>
    </xf>
    <xf numFmtId="0" fontId="10" fillId="0" borderId="0" xfId="0" applyFont="1" applyFill="1" applyAlignment="1" applyProtection="1">
      <alignment horizontal="center"/>
    </xf>
    <xf numFmtId="0" fontId="10" fillId="8" borderId="24" xfId="0" applyFont="1" applyFill="1" applyBorder="1" applyAlignment="1" applyProtection="1">
      <alignment horizontal="center" vertical="center"/>
    </xf>
    <xf numFmtId="0" fontId="10" fillId="6" borderId="24" xfId="0" applyFont="1" applyFill="1" applyBorder="1" applyAlignment="1" applyProtection="1">
      <alignment horizontal="center" vertical="center"/>
    </xf>
    <xf numFmtId="0" fontId="10" fillId="10" borderId="24" xfId="0" applyFont="1" applyFill="1" applyBorder="1" applyAlignment="1" applyProtection="1">
      <alignment horizontal="center" vertical="center"/>
      <protection locked="0"/>
    </xf>
    <xf numFmtId="0" fontId="22" fillId="0" borderId="0" xfId="0" applyFont="1" applyAlignment="1" applyProtection="1">
      <alignment horizontal="center"/>
    </xf>
    <xf numFmtId="0" fontId="10" fillId="11" borderId="24" xfId="0" applyFont="1" applyFill="1" applyBorder="1" applyAlignment="1" applyProtection="1">
      <alignment horizontal="center" vertical="center"/>
    </xf>
    <xf numFmtId="0" fontId="10" fillId="0" borderId="0" xfId="0" applyFont="1" applyAlignment="1" applyProtection="1">
      <alignment vertical="center"/>
    </xf>
    <xf numFmtId="9" fontId="10" fillId="4" borderId="24" xfId="3" applyFont="1" applyFill="1" applyBorder="1" applyAlignment="1" applyProtection="1">
      <alignment horizontal="center" vertical="center"/>
    </xf>
    <xf numFmtId="9" fontId="10" fillId="0" borderId="0" xfId="3" applyFont="1" applyFill="1" applyBorder="1" applyAlignment="1" applyProtection="1">
      <alignment horizontal="center" vertical="center"/>
    </xf>
    <xf numFmtId="0" fontId="6" fillId="0" borderId="25" xfId="0" applyFont="1" applyFill="1" applyBorder="1" applyAlignment="1" applyProtection="1">
      <alignment horizontal="left" vertical="center"/>
    </xf>
    <xf numFmtId="0" fontId="3" fillId="0" borderId="0" xfId="0" applyFont="1" applyFill="1" applyBorder="1" applyAlignment="1" applyProtection="1"/>
    <xf numFmtId="0" fontId="3" fillId="0" borderId="0" xfId="0" applyFont="1" applyFill="1" applyBorder="1" applyAlignment="1" applyProtection="1">
      <alignment horizontal="center"/>
    </xf>
    <xf numFmtId="0" fontId="2" fillId="0" borderId="0" xfId="0" applyFont="1" applyFill="1" applyBorder="1"/>
    <xf numFmtId="0" fontId="6" fillId="0" borderId="0" xfId="0" applyFont="1" applyFill="1" applyBorder="1" applyAlignment="1">
      <alignment vertical="top"/>
    </xf>
    <xf numFmtId="0" fontId="5"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xf numFmtId="0" fontId="0" fillId="0" borderId="0" xfId="0" applyFill="1" applyBorder="1" applyAlignment="1">
      <alignment horizontal="left"/>
    </xf>
    <xf numFmtId="0" fontId="2" fillId="0" borderId="0" xfId="0" applyFont="1" applyFill="1" applyBorder="1" applyAlignment="1"/>
    <xf numFmtId="0" fontId="2" fillId="0" borderId="0" xfId="0" applyFont="1" applyBorder="1" applyAlignment="1" applyProtection="1">
      <alignment horizontal="center" vertical="center" shrinkToFit="1"/>
    </xf>
    <xf numFmtId="0" fontId="3" fillId="0" borderId="0" xfId="0" applyFont="1" applyBorder="1" applyAlignment="1" applyProtection="1">
      <alignment horizontal="left" vertical="center"/>
    </xf>
    <xf numFmtId="0" fontId="0" fillId="0" borderId="0" xfId="0" applyFill="1" applyAlignment="1">
      <alignment vertical="center" wrapText="1"/>
    </xf>
    <xf numFmtId="0" fontId="1" fillId="0" borderId="0" xfId="0" applyFont="1" applyAlignment="1" applyProtection="1">
      <alignment horizontal="center"/>
    </xf>
    <xf numFmtId="0" fontId="30" fillId="0" borderId="0" xfId="0" applyFont="1" applyAlignment="1" applyProtection="1">
      <alignment horizontal="center"/>
    </xf>
    <xf numFmtId="0" fontId="32" fillId="0" borderId="0" xfId="0" applyFont="1" applyAlignment="1" applyProtection="1">
      <alignment horizontal="center"/>
    </xf>
    <xf numFmtId="0" fontId="32" fillId="0" borderId="0" xfId="0" applyFont="1" applyAlignment="1" applyProtection="1">
      <alignment vertical="center"/>
    </xf>
    <xf numFmtId="0" fontId="30" fillId="3" borderId="24" xfId="0" applyFont="1" applyFill="1" applyBorder="1" applyAlignment="1" applyProtection="1">
      <alignment horizontal="center" vertical="center"/>
    </xf>
    <xf numFmtId="0" fontId="30" fillId="8" borderId="24" xfId="0" applyFont="1" applyFill="1" applyBorder="1" applyAlignment="1" applyProtection="1">
      <alignment horizontal="center" vertical="center"/>
    </xf>
    <xf numFmtId="0" fontId="30" fillId="6" borderId="24" xfId="0" applyFont="1" applyFill="1" applyBorder="1" applyAlignment="1" applyProtection="1">
      <alignment horizontal="center" vertical="center"/>
    </xf>
    <xf numFmtId="0" fontId="30" fillId="10" borderId="24" xfId="0" applyFont="1" applyFill="1" applyBorder="1" applyAlignment="1" applyProtection="1">
      <alignment horizontal="center" vertical="center"/>
      <protection locked="0"/>
    </xf>
    <xf numFmtId="0" fontId="32" fillId="0" borderId="0" xfId="0" applyFont="1" applyFill="1" applyAlignment="1" applyProtection="1">
      <alignment vertical="center"/>
    </xf>
    <xf numFmtId="0" fontId="32" fillId="0" borderId="0" xfId="0" applyFont="1"/>
    <xf numFmtId="0" fontId="32" fillId="0" borderId="0" xfId="0" applyFont="1" applyAlignment="1" applyProtection="1">
      <alignment horizontal="center" vertical="center"/>
    </xf>
    <xf numFmtId="0" fontId="32" fillId="0" borderId="0" xfId="0" applyFont="1" applyAlignment="1" applyProtection="1">
      <alignment horizontal="left" vertical="center"/>
    </xf>
    <xf numFmtId="0" fontId="30" fillId="0" borderId="0" xfId="0" applyFont="1" applyAlignment="1" applyProtection="1">
      <alignment horizontal="center" vertical="center"/>
    </xf>
    <xf numFmtId="0" fontId="30" fillId="0" borderId="0" xfId="0" applyFont="1" applyFill="1" applyAlignment="1" applyProtection="1">
      <alignment vertical="center"/>
    </xf>
    <xf numFmtId="0" fontId="32" fillId="0" borderId="0" xfId="0" applyFont="1" applyFill="1" applyAlignment="1">
      <alignment horizontal="center"/>
    </xf>
    <xf numFmtId="0" fontId="33" fillId="0" borderId="0" xfId="0" applyFont="1" applyFill="1" applyAlignment="1" applyProtection="1">
      <alignment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right" vertical="center"/>
    </xf>
    <xf numFmtId="0" fontId="30" fillId="11" borderId="24" xfId="0" applyFont="1" applyFill="1" applyBorder="1" applyAlignment="1" applyProtection="1">
      <alignment horizontal="center" vertical="center"/>
    </xf>
    <xf numFmtId="0" fontId="32" fillId="0" borderId="0" xfId="0" applyFont="1" applyFill="1" applyAlignment="1" applyProtection="1">
      <alignment horizontal="center"/>
    </xf>
    <xf numFmtId="0" fontId="32" fillId="0" borderId="0" xfId="0" applyFont="1" applyFill="1"/>
    <xf numFmtId="0" fontId="30" fillId="0" borderId="0" xfId="0" applyFont="1" applyAlignment="1" applyProtection="1">
      <alignment horizontal="right" vertical="center"/>
    </xf>
    <xf numFmtId="9" fontId="30" fillId="4" borderId="24" xfId="3" applyFont="1" applyFill="1" applyBorder="1" applyAlignment="1" applyProtection="1">
      <alignment horizontal="center" vertical="center"/>
    </xf>
    <xf numFmtId="9" fontId="30" fillId="0" borderId="0" xfId="3" applyFont="1" applyFill="1" applyBorder="1" applyAlignment="1" applyProtection="1">
      <alignment horizontal="center" vertical="center"/>
    </xf>
    <xf numFmtId="0" fontId="30" fillId="0" borderId="0" xfId="0" applyFont="1" applyAlignme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left" vertical="center"/>
    </xf>
    <xf numFmtId="0" fontId="32" fillId="0" borderId="0" xfId="0" applyFont="1" applyBorder="1" applyAlignment="1" applyProtection="1">
      <alignment horizontal="left" vertical="center"/>
    </xf>
    <xf numFmtId="0" fontId="32" fillId="0" borderId="0" xfId="0" applyFont="1" applyFill="1" applyAlignment="1" applyProtection="1">
      <alignment horizontal="left" vertical="center"/>
    </xf>
    <xf numFmtId="0" fontId="32" fillId="0" borderId="0" xfId="0" applyFont="1" applyAlignment="1">
      <alignment horizontal="center" vertical="top"/>
    </xf>
    <xf numFmtId="0" fontId="32" fillId="0" borderId="0" xfId="0" applyFont="1" applyAlignment="1">
      <alignment horizontal="center"/>
    </xf>
    <xf numFmtId="0" fontId="30" fillId="0" borderId="0" xfId="0" applyFont="1" applyAlignment="1">
      <alignment horizontal="center"/>
    </xf>
    <xf numFmtId="164" fontId="32" fillId="0" borderId="0" xfId="0" applyNumberFormat="1" applyFont="1" applyFill="1" applyBorder="1" applyAlignment="1" applyProtection="1">
      <alignment horizontal="center" vertical="center"/>
    </xf>
    <xf numFmtId="0" fontId="30" fillId="0" borderId="0" xfId="0" applyFont="1" applyFill="1" applyBorder="1" applyAlignment="1" applyProtection="1">
      <alignment horizontal="center"/>
    </xf>
    <xf numFmtId="0" fontId="32" fillId="0" borderId="0" xfId="0" applyFont="1" applyFill="1" applyBorder="1" applyAlignment="1" applyProtection="1">
      <alignment horizontal="center"/>
    </xf>
    <xf numFmtId="0" fontId="34" fillId="0" borderId="0" xfId="0" applyFont="1" applyFill="1" applyBorder="1" applyAlignment="1" applyProtection="1">
      <alignment horizontal="center" vertical="center"/>
    </xf>
    <xf numFmtId="9" fontId="3"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6" fillId="0" borderId="0" xfId="3" applyNumberFormat="1" applyFont="1" applyFill="1" applyBorder="1" applyAlignment="1" applyProtection="1">
      <alignment horizontal="center" vertical="center"/>
    </xf>
    <xf numFmtId="0" fontId="2" fillId="14" borderId="0" xfId="0" applyFont="1" applyFill="1" applyAlignment="1" applyProtection="1">
      <alignment horizontal="left" vertical="center"/>
    </xf>
    <xf numFmtId="0" fontId="2" fillId="14" borderId="0" xfId="0" applyFont="1" applyFill="1" applyBorder="1" applyAlignment="1" applyProtection="1">
      <alignment horizontal="left" vertical="center"/>
    </xf>
    <xf numFmtId="0" fontId="2" fillId="14" borderId="0" xfId="0" applyFont="1" applyFill="1" applyAlignment="1">
      <alignment horizontal="left"/>
    </xf>
    <xf numFmtId="0" fontId="2" fillId="14" borderId="0" xfId="0" applyFont="1" applyFill="1" applyBorder="1" applyAlignment="1">
      <alignment horizontal="left"/>
    </xf>
    <xf numFmtId="0" fontId="2" fillId="14" borderId="0" xfId="0" applyFont="1" applyFill="1" applyAlignment="1" applyProtection="1">
      <alignment horizontal="left"/>
    </xf>
    <xf numFmtId="0" fontId="2" fillId="1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lignment vertical="top"/>
    </xf>
    <xf numFmtId="0" fontId="1" fillId="0" borderId="0" xfId="0" applyFont="1"/>
    <xf numFmtId="0" fontId="1" fillId="0" borderId="0" xfId="0" applyFont="1" applyAlignment="1" applyProtection="1">
      <alignment horizontal="left" vertical="center"/>
    </xf>
    <xf numFmtId="0" fontId="1" fillId="0" borderId="0" xfId="0" applyFont="1" applyAlignment="1"/>
    <xf numFmtId="0" fontId="1" fillId="0" borderId="0" xfId="0" applyFont="1" applyBorder="1" applyAlignment="1" applyProtection="1">
      <alignment horizontal="left" vertical="center"/>
    </xf>
    <xf numFmtId="0" fontId="1" fillId="0" borderId="0" xfId="0" applyFont="1" applyFill="1" applyAlignment="1">
      <alignment horizontal="center"/>
    </xf>
    <xf numFmtId="0" fontId="1" fillId="0" borderId="0" xfId="0" applyFont="1" applyAlignment="1">
      <alignment horizontal="left"/>
    </xf>
    <xf numFmtId="0" fontId="1" fillId="0" borderId="0" xfId="0" applyFont="1" applyBorder="1" applyAlignment="1">
      <alignment horizontal="left"/>
    </xf>
    <xf numFmtId="0" fontId="1" fillId="0" borderId="0" xfId="0" applyFont="1" applyFill="1" applyAlignment="1">
      <alignment horizontal="left"/>
    </xf>
    <xf numFmtId="0" fontId="1" fillId="0" borderId="0" xfId="0" applyFont="1" applyFill="1" applyBorder="1" applyAlignment="1"/>
    <xf numFmtId="0" fontId="1" fillId="0" borderId="0" xfId="0" applyFont="1" applyFill="1" applyBorder="1" applyAlignment="1" applyProtection="1">
      <alignment horizontal="left" vertical="center"/>
    </xf>
    <xf numFmtId="0" fontId="1" fillId="0" borderId="0" xfId="0" applyFont="1" applyAlignment="1">
      <alignment vertical="center"/>
    </xf>
    <xf numFmtId="0" fontId="1" fillId="0" borderId="0" xfId="0" applyFont="1" applyFill="1" applyAlignment="1" applyProtection="1">
      <alignment horizontal="left"/>
    </xf>
    <xf numFmtId="0" fontId="1" fillId="0" borderId="0" xfId="0" applyFont="1" applyFill="1" applyAlignment="1" applyProtection="1">
      <alignment horizontal="center"/>
    </xf>
    <xf numFmtId="0" fontId="1"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Alignment="1">
      <alignment horizontal="center" vertical="top"/>
    </xf>
    <xf numFmtId="0" fontId="1" fillId="0" borderId="0" xfId="0" applyFont="1" applyFill="1" applyBorder="1" applyAlignment="1">
      <alignment horizontal="left"/>
    </xf>
    <xf numFmtId="0" fontId="1" fillId="14" borderId="0" xfId="0" applyFont="1" applyFill="1"/>
    <xf numFmtId="0" fontId="1" fillId="0" borderId="0" xfId="0" applyFont="1" applyFill="1" applyBorder="1" applyAlignment="1" applyProtection="1">
      <alignment horizontal="left"/>
    </xf>
    <xf numFmtId="0" fontId="1" fillId="0" borderId="0" xfId="0" applyFont="1" applyAlignment="1" applyProtection="1">
      <alignment horizontal="center" vertical="center"/>
    </xf>
    <xf numFmtId="0" fontId="1" fillId="0" borderId="0" xfId="0" applyFont="1" applyAlignment="1">
      <alignment horizontal="left" vertical="center"/>
    </xf>
    <xf numFmtId="0" fontId="1" fillId="13"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 fillId="14" borderId="0" xfId="0" applyFont="1" applyFill="1" applyAlignment="1" applyProtection="1">
      <alignment horizontal="center" vertical="center"/>
    </xf>
    <xf numFmtId="0" fontId="1" fillId="0" borderId="0" xfId="0" applyFont="1" applyFill="1" applyAlignment="1">
      <alignment horizontal="center" vertical="top"/>
    </xf>
    <xf numFmtId="0" fontId="1" fillId="14" borderId="0" xfId="0" applyFont="1" applyFill="1" applyAlignment="1" applyProtection="1">
      <alignment horizontal="center"/>
    </xf>
    <xf numFmtId="0" fontId="1" fillId="14" borderId="0" xfId="0" applyFont="1" applyFill="1" applyAlignment="1">
      <alignment horizontal="center"/>
    </xf>
    <xf numFmtId="0" fontId="1" fillId="0" borderId="0" xfId="0" applyFont="1" applyFill="1" applyAlignment="1">
      <alignment vertical="top"/>
    </xf>
    <xf numFmtId="0" fontId="1" fillId="0" borderId="0" xfId="0" applyFont="1" applyFill="1"/>
    <xf numFmtId="0" fontId="1" fillId="0" borderId="0" xfId="0" applyFont="1" applyFill="1" applyAlignment="1"/>
    <xf numFmtId="0" fontId="1" fillId="0" borderId="0" xfId="0" applyFont="1" applyFill="1" applyBorder="1"/>
    <xf numFmtId="0" fontId="5" fillId="0" borderId="0" xfId="0" applyFont="1" applyFill="1" applyAlignment="1" applyProtection="1">
      <alignment horizontal="left" vertical="center" wrapText="1"/>
    </xf>
    <xf numFmtId="0" fontId="0" fillId="16" borderId="0" xfId="0" applyFill="1" applyAlignment="1">
      <alignment vertical="center" wrapText="1"/>
    </xf>
    <xf numFmtId="0" fontId="1" fillId="0" borderId="0" xfId="0" applyFont="1" applyFill="1" applyBorder="1" applyAlignment="1">
      <alignment vertical="top"/>
    </xf>
    <xf numFmtId="0" fontId="1" fillId="0" borderId="0" xfId="0" applyFont="1" applyAlignment="1">
      <alignment vertical="top" wrapText="1"/>
    </xf>
    <xf numFmtId="9" fontId="10" fillId="0" borderId="0" xfId="0" applyNumberFormat="1" applyFont="1" applyAlignment="1" applyProtection="1">
      <alignment horizontal="center"/>
    </xf>
    <xf numFmtId="0" fontId="2" fillId="14" borderId="0" xfId="0" applyFont="1" applyFill="1" applyAlignment="1" applyProtection="1">
      <alignment horizontal="left" vertical="center"/>
    </xf>
    <xf numFmtId="0" fontId="2" fillId="14" borderId="0" xfId="0" applyFont="1" applyFill="1" applyBorder="1" applyAlignment="1" applyProtection="1">
      <alignment horizontal="left" vertical="center"/>
    </xf>
    <xf numFmtId="0" fontId="0" fillId="14" borderId="0" xfId="0" applyFill="1" applyAlignment="1">
      <alignment wrapText="1"/>
    </xf>
    <xf numFmtId="0" fontId="2" fillId="14" borderId="0" xfId="0" applyFont="1" applyFill="1" applyAlignment="1" applyProtection="1">
      <alignment horizontal="left"/>
    </xf>
    <xf numFmtId="0" fontId="2" fillId="14" borderId="0" xfId="0" applyFont="1" applyFill="1" applyBorder="1" applyAlignment="1" applyProtection="1">
      <alignment horizontal="left"/>
    </xf>
    <xf numFmtId="0" fontId="2" fillId="14" borderId="0" xfId="0" applyFont="1" applyFill="1" applyAlignment="1">
      <alignment horizontal="left"/>
    </xf>
    <xf numFmtId="17" fontId="2" fillId="0" borderId="0" xfId="0" applyNumberFormat="1" applyFont="1" applyFill="1" applyAlignment="1">
      <alignment horizontal="right"/>
    </xf>
    <xf numFmtId="17" fontId="2" fillId="0" borderId="0" xfId="0" quotePrefix="1" applyNumberFormat="1" applyFont="1" applyFill="1" applyAlignment="1">
      <alignment horizontal="right"/>
    </xf>
    <xf numFmtId="17" fontId="35" fillId="16" borderId="0" xfId="0" applyNumberFormat="1" applyFont="1" applyFill="1" applyAlignment="1">
      <alignment horizontal="right"/>
    </xf>
    <xf numFmtId="17" fontId="35" fillId="16" borderId="0" xfId="0" quotePrefix="1" applyNumberFormat="1" applyFont="1" applyFill="1" applyAlignment="1">
      <alignment horizontal="right"/>
    </xf>
    <xf numFmtId="0" fontId="44" fillId="14" borderId="0" xfId="0" applyFont="1" applyFill="1" applyAlignment="1">
      <alignment horizontal="left"/>
    </xf>
    <xf numFmtId="0" fontId="44" fillId="14" borderId="0" xfId="0" applyFont="1" applyFill="1" applyBorder="1" applyAlignment="1">
      <alignment horizontal="left"/>
    </xf>
    <xf numFmtId="0" fontId="45" fillId="14" borderId="0" xfId="0" applyFont="1" applyFill="1"/>
    <xf numFmtId="0" fontId="45" fillId="0" borderId="0" xfId="0" applyFont="1" applyAlignment="1"/>
    <xf numFmtId="0" fontId="45" fillId="0" borderId="0" xfId="0" applyFont="1" applyAlignment="1">
      <alignment horizontal="left"/>
    </xf>
    <xf numFmtId="0" fontId="45" fillId="0" borderId="0" xfId="0" applyFont="1" applyBorder="1" applyAlignment="1">
      <alignment horizontal="left"/>
    </xf>
    <xf numFmtId="0" fontId="45" fillId="0" borderId="0" xfId="0" applyFont="1"/>
    <xf numFmtId="0" fontId="44" fillId="14" borderId="0" xfId="0" applyFont="1" applyFill="1"/>
    <xf numFmtId="0" fontId="45" fillId="0" borderId="0" xfId="0" applyFont="1" applyAlignment="1">
      <alignment vertical="top"/>
    </xf>
    <xf numFmtId="0" fontId="1" fillId="14" borderId="0" xfId="0" applyFont="1" applyFill="1" applyAlignment="1"/>
    <xf numFmtId="0" fontId="45" fillId="14" borderId="0" xfId="0" applyFont="1" applyFill="1" applyAlignment="1"/>
    <xf numFmtId="0" fontId="3" fillId="0" borderId="0" xfId="0" applyFont="1" applyFill="1"/>
    <xf numFmtId="0" fontId="2" fillId="14" borderId="0" xfId="0" applyFont="1" applyFill="1" applyAlignment="1" applyProtection="1">
      <alignment vertical="center"/>
    </xf>
    <xf numFmtId="0" fontId="45" fillId="0" borderId="0" xfId="0" applyFont="1" applyFill="1" applyBorder="1"/>
    <xf numFmtId="0" fontId="45" fillId="0" borderId="0" xfId="0" applyFont="1" applyFill="1"/>
    <xf numFmtId="0" fontId="46" fillId="0" borderId="0" xfId="0" applyFont="1"/>
    <xf numFmtId="0" fontId="44" fillId="14" borderId="0" xfId="0" applyFont="1" applyFill="1" applyAlignment="1" applyProtection="1">
      <alignment vertical="center"/>
    </xf>
    <xf numFmtId="0" fontId="47" fillId="14" borderId="0" xfId="0" applyFont="1" applyFill="1"/>
    <xf numFmtId="0" fontId="0" fillId="0" borderId="0" xfId="0" applyFill="1" applyAlignment="1">
      <alignment horizontal="left" wrapText="1"/>
    </xf>
    <xf numFmtId="0" fontId="5" fillId="0" borderId="0" xfId="0" applyFont="1" applyFill="1" applyAlignment="1" applyProtection="1">
      <alignment horizontal="left"/>
    </xf>
    <xf numFmtId="0" fontId="5" fillId="0" borderId="25" xfId="0" applyFont="1" applyFill="1" applyBorder="1" applyAlignment="1" applyProtection="1">
      <alignment horizontal="left"/>
    </xf>
    <xf numFmtId="0" fontId="1" fillId="0" borderId="0" xfId="0" applyFont="1" applyAlignment="1">
      <alignment wrapText="1"/>
    </xf>
    <xf numFmtId="0" fontId="1" fillId="0" borderId="0" xfId="0" applyFont="1" applyAlignment="1">
      <alignment horizontal="center"/>
    </xf>
    <xf numFmtId="0" fontId="3" fillId="5" borderId="2" xfId="0" applyFont="1" applyFill="1" applyBorder="1" applyAlignment="1" applyProtection="1">
      <alignment vertical="center"/>
    </xf>
    <xf numFmtId="0" fontId="5" fillId="5" borderId="11" xfId="0" applyFont="1" applyFill="1" applyBorder="1" applyAlignment="1" applyProtection="1">
      <alignment vertical="center"/>
    </xf>
    <xf numFmtId="0" fontId="15" fillId="0" borderId="34" xfId="0" applyFont="1" applyBorder="1" applyAlignment="1" applyProtection="1">
      <alignment horizontal="center" vertical="center"/>
    </xf>
    <xf numFmtId="0" fontId="3" fillId="2" borderId="27" xfId="0" applyFont="1" applyFill="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0" xfId="0" applyFont="1" applyFill="1" applyAlignment="1">
      <alignment vertical="center"/>
    </xf>
    <xf numFmtId="0" fontId="5" fillId="0" borderId="0" xfId="0" applyFont="1" applyFill="1" applyAlignment="1" applyProtection="1"/>
    <xf numFmtId="0" fontId="3" fillId="4" borderId="8" xfId="0" applyFont="1" applyFill="1" applyBorder="1" applyAlignment="1" applyProtection="1">
      <alignment vertical="center"/>
    </xf>
    <xf numFmtId="0" fontId="3" fillId="2" borderId="2" xfId="0" applyFont="1" applyFill="1" applyBorder="1" applyAlignment="1" applyProtection="1">
      <alignment horizontal="left" vertical="center"/>
    </xf>
    <xf numFmtId="0" fontId="5" fillId="0" borderId="9" xfId="0" applyFont="1" applyBorder="1" applyAlignment="1" applyProtection="1">
      <alignment horizontal="left" vertical="center" wrapText="1"/>
    </xf>
    <xf numFmtId="0" fontId="3" fillId="13" borderId="24" xfId="0" applyFont="1" applyFill="1" applyBorder="1" applyAlignment="1" applyProtection="1">
      <alignment horizontal="center" vertical="center"/>
    </xf>
    <xf numFmtId="0" fontId="5" fillId="13" borderId="0" xfId="0" applyFont="1" applyFill="1" applyBorder="1" applyAlignment="1" applyProtection="1">
      <alignment vertical="center"/>
    </xf>
    <xf numFmtId="0" fontId="3" fillId="13" borderId="0" xfId="0" applyFont="1" applyFill="1" applyBorder="1" applyAlignment="1" applyProtection="1">
      <alignment horizontal="center" vertical="center"/>
    </xf>
    <xf numFmtId="0" fontId="5" fillId="13" borderId="0" xfId="0" applyFont="1" applyFill="1" applyAlignment="1" applyProtection="1">
      <alignment vertical="center"/>
    </xf>
    <xf numFmtId="0" fontId="2" fillId="13" borderId="0" xfId="0" applyFont="1" applyFill="1" applyBorder="1" applyAlignment="1" applyProtection="1">
      <alignment horizontal="center" vertical="center" wrapText="1"/>
    </xf>
    <xf numFmtId="0" fontId="3" fillId="13" borderId="24" xfId="0" applyFont="1" applyFill="1" applyBorder="1" applyAlignment="1" applyProtection="1">
      <alignment horizontal="right" vertical="center"/>
    </xf>
    <xf numFmtId="0" fontId="1" fillId="13" borderId="0" xfId="0" applyFont="1" applyFill="1" applyAlignment="1" applyProtection="1">
      <alignment horizontal="center" vertical="center"/>
    </xf>
    <xf numFmtId="0" fontId="41" fillId="0" borderId="0" xfId="0" applyFont="1" applyAlignment="1">
      <alignment horizontal="left"/>
    </xf>
    <xf numFmtId="0" fontId="2" fillId="14" borderId="0" xfId="0" applyFont="1" applyFill="1" applyAlignment="1">
      <alignment horizontal="left"/>
    </xf>
    <xf numFmtId="0" fontId="2" fillId="14" borderId="0" xfId="0" applyFont="1" applyFill="1" applyAlignment="1"/>
    <xf numFmtId="0" fontId="2" fillId="14" borderId="0" xfId="0" applyFont="1" applyFill="1" applyBorder="1" applyAlignment="1">
      <alignment horizontal="left"/>
    </xf>
    <xf numFmtId="0" fontId="2" fillId="14" borderId="0" xfId="0" applyFont="1" applyFill="1"/>
    <xf numFmtId="0" fontId="2" fillId="14" borderId="0" xfId="0" applyFont="1" applyFill="1" applyAlignment="1" applyProtection="1">
      <alignment horizontal="left" vertical="center"/>
    </xf>
    <xf numFmtId="0" fontId="2" fillId="14" borderId="0" xfId="0" applyFont="1" applyFill="1" applyBorder="1" applyAlignment="1" applyProtection="1">
      <alignment horizontal="left" vertical="center"/>
    </xf>
    <xf numFmtId="0" fontId="0" fillId="14" borderId="0" xfId="0" applyFill="1"/>
    <xf numFmtId="0" fontId="0" fillId="14" borderId="0" xfId="0" applyFill="1" applyAlignment="1"/>
    <xf numFmtId="0" fontId="2" fillId="14" borderId="0" xfId="0" applyFont="1" applyFill="1" applyBorder="1" applyAlignment="1"/>
    <xf numFmtId="0" fontId="2" fillId="14" borderId="25" xfId="0" applyFont="1" applyFill="1" applyBorder="1" applyAlignment="1" applyProtection="1">
      <alignment horizontal="left" vertical="center"/>
    </xf>
    <xf numFmtId="0" fontId="0" fillId="14" borderId="0" xfId="0" applyFill="1" applyBorder="1"/>
    <xf numFmtId="0" fontId="1" fillId="14" borderId="0" xfId="0" applyFont="1" applyFill="1"/>
    <xf numFmtId="0" fontId="2" fillId="14" borderId="0" xfId="0" applyFont="1" applyFill="1" applyAlignment="1" applyProtection="1">
      <alignment horizontal="center"/>
    </xf>
    <xf numFmtId="0" fontId="0" fillId="14" borderId="0" xfId="0" applyFill="1" applyBorder="1" applyAlignment="1"/>
    <xf numFmtId="0" fontId="42" fillId="0" borderId="0" xfId="0" applyFont="1" applyFill="1" applyBorder="1" applyAlignment="1" applyProtection="1">
      <alignment vertical="center" wrapText="1"/>
    </xf>
    <xf numFmtId="0" fontId="43" fillId="0" borderId="0" xfId="0" applyFont="1" applyBorder="1"/>
    <xf numFmtId="0" fontId="0" fillId="14" borderId="0" xfId="0" applyFill="1" applyAlignment="1">
      <alignment wrapText="1"/>
    </xf>
    <xf numFmtId="0" fontId="1" fillId="14" borderId="0" xfId="0" applyFont="1" applyFill="1" applyAlignment="1" applyProtection="1">
      <alignment horizontal="center" vertical="center"/>
    </xf>
    <xf numFmtId="0" fontId="1" fillId="14" borderId="0" xfId="0" applyFont="1" applyFill="1" applyAlignment="1" applyProtection="1">
      <alignment horizontal="center"/>
    </xf>
    <xf numFmtId="0" fontId="1" fillId="14" borderId="0" xfId="0" applyFont="1" applyFill="1" applyAlignment="1">
      <alignment horizontal="center"/>
    </xf>
    <xf numFmtId="0" fontId="3" fillId="16" borderId="0" xfId="0" applyFont="1" applyFill="1" applyAlignment="1" applyProtection="1">
      <alignment horizontal="left" wrapText="1"/>
    </xf>
    <xf numFmtId="0" fontId="2" fillId="14" borderId="0" xfId="0" applyFont="1" applyFill="1" applyAlignment="1">
      <alignment horizontal="center"/>
    </xf>
    <xf numFmtId="0" fontId="2" fillId="13" borderId="0" xfId="0" applyFont="1" applyFill="1" applyAlignment="1">
      <alignment horizontal="center"/>
    </xf>
    <xf numFmtId="0" fontId="2" fillId="14" borderId="0" xfId="0" applyFont="1" applyFill="1" applyAlignment="1" applyProtection="1">
      <alignment horizontal="center" vertical="center"/>
    </xf>
    <xf numFmtId="0" fontId="2" fillId="14" borderId="0" xfId="0" applyFont="1" applyFill="1" applyBorder="1" applyAlignment="1" applyProtection="1">
      <alignment horizontal="center"/>
    </xf>
    <xf numFmtId="0" fontId="2" fillId="14" borderId="0" xfId="0" applyFont="1" applyFill="1" applyAlignment="1">
      <alignment horizontal="center" vertical="center"/>
    </xf>
    <xf numFmtId="0" fontId="2" fillId="14" borderId="0" xfId="0" applyFont="1" applyFill="1" applyAlignment="1">
      <alignment horizontal="center" vertical="top"/>
    </xf>
    <xf numFmtId="0" fontId="0" fillId="0" borderId="0" xfId="0" applyAlignment="1">
      <alignment horizontal="center" vertical="center"/>
    </xf>
    <xf numFmtId="0" fontId="49" fillId="0" borderId="0" xfId="0" applyFont="1" applyAlignment="1">
      <alignment horizontal="left"/>
    </xf>
    <xf numFmtId="0" fontId="49" fillId="0" borderId="0" xfId="0" applyFont="1" applyBorder="1" applyAlignment="1">
      <alignment horizontal="left"/>
    </xf>
    <xf numFmtId="0" fontId="49" fillId="0" borderId="0" xfId="0" applyFont="1" applyAlignment="1" applyProtection="1">
      <alignment horizontal="left" vertical="center"/>
    </xf>
    <xf numFmtId="0" fontId="38" fillId="0" borderId="0" xfId="0" applyFont="1" applyFill="1" applyAlignment="1" applyProtection="1">
      <alignment vertical="center"/>
    </xf>
    <xf numFmtId="0" fontId="3" fillId="17" borderId="24" xfId="0" applyFont="1" applyFill="1" applyBorder="1" applyAlignment="1" applyProtection="1">
      <alignment horizontal="center" vertical="center"/>
    </xf>
    <xf numFmtId="0" fontId="49" fillId="0" borderId="0" xfId="0" applyFont="1" applyFill="1" applyAlignment="1" applyProtection="1">
      <alignment vertical="center"/>
    </xf>
    <xf numFmtId="0" fontId="48" fillId="0" borderId="0" xfId="0" applyFont="1" applyAlignment="1" applyProtection="1">
      <alignment horizontal="right" vertical="center"/>
    </xf>
    <xf numFmtId="0" fontId="49" fillId="0" borderId="0" xfId="0" applyFont="1" applyAlignment="1" applyProtection="1">
      <alignment vertical="center"/>
    </xf>
    <xf numFmtId="0" fontId="50" fillId="0" borderId="0" xfId="0" applyFont="1" applyAlignment="1" applyProtection="1">
      <alignment horizontal="left" vertical="center"/>
    </xf>
    <xf numFmtId="0" fontId="3" fillId="2" borderId="17" xfId="0" applyFont="1" applyFill="1" applyBorder="1" applyAlignment="1" applyProtection="1">
      <alignment horizontal="left" vertical="center"/>
    </xf>
    <xf numFmtId="0" fontId="3" fillId="2" borderId="14" xfId="0" applyFont="1" applyFill="1" applyBorder="1" applyAlignment="1" applyProtection="1">
      <alignment horizontal="left" vertical="center"/>
    </xf>
    <xf numFmtId="0" fontId="3" fillId="2" borderId="15" xfId="0" applyFont="1" applyFill="1" applyBorder="1" applyAlignment="1" applyProtection="1">
      <alignment horizontal="lef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Alignment="1" applyProtection="1">
      <alignment horizontal="left" vertical="center"/>
    </xf>
    <xf numFmtId="0" fontId="5" fillId="13" borderId="0" xfId="0" applyFont="1" applyFill="1" applyAlignment="1" applyProtection="1">
      <alignment horizontal="left" vertical="center"/>
    </xf>
    <xf numFmtId="0" fontId="0" fillId="0" borderId="0" xfId="0" applyAlignment="1">
      <alignment wrapText="1"/>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2" fillId="14" borderId="0" xfId="0" applyFont="1" applyFill="1" applyAlignment="1" applyProtection="1">
      <alignment horizontal="left" vertical="center"/>
    </xf>
    <xf numFmtId="0" fontId="2" fillId="14" borderId="0" xfId="0" applyFont="1" applyFill="1" applyBorder="1" applyAlignment="1" applyProtection="1">
      <alignment horizontal="left" vertical="center"/>
    </xf>
    <xf numFmtId="0" fontId="2" fillId="14" borderId="0" xfId="0" applyFont="1" applyFill="1" applyAlignment="1">
      <alignment horizontal="left"/>
    </xf>
    <xf numFmtId="0" fontId="2" fillId="14" borderId="0" xfId="0" applyFont="1" applyFill="1" applyBorder="1" applyAlignment="1">
      <alignment horizontal="left"/>
    </xf>
    <xf numFmtId="0" fontId="0" fillId="0" borderId="0" xfId="0" applyAlignment="1"/>
    <xf numFmtId="0" fontId="0" fillId="14" borderId="0" xfId="0" applyFill="1" applyAlignment="1">
      <alignment wrapText="1"/>
    </xf>
    <xf numFmtId="0" fontId="1" fillId="0" borderId="0" xfId="0" applyFont="1" applyAlignment="1" applyProtection="1">
      <alignment horizontal="left" vertical="center"/>
    </xf>
    <xf numFmtId="0" fontId="2" fillId="14" borderId="0" xfId="0" applyFont="1" applyFill="1" applyAlignment="1" applyProtection="1">
      <alignment horizontal="left"/>
    </xf>
    <xf numFmtId="0" fontId="2" fillId="14" borderId="0" xfId="0" applyFont="1" applyFill="1" applyBorder="1" applyAlignment="1" applyProtection="1">
      <alignment horizontal="left"/>
    </xf>
    <xf numFmtId="0" fontId="1" fillId="0" borderId="0" xfId="0" applyFont="1" applyFill="1" applyAlignment="1" applyProtection="1">
      <alignment horizontal="left" vertical="center" wrapText="1"/>
    </xf>
    <xf numFmtId="0" fontId="1" fillId="0" borderId="0" xfId="0" applyFont="1" applyFill="1" applyBorder="1" applyAlignment="1" applyProtection="1">
      <alignment horizontal="left" vertical="center" wrapText="1"/>
    </xf>
    <xf numFmtId="0" fontId="0" fillId="0" borderId="0" xfId="0"/>
    <xf numFmtId="0" fontId="0" fillId="14" borderId="0" xfId="0" applyFill="1" applyAlignment="1"/>
    <xf numFmtId="0" fontId="1" fillId="0" borderId="0" xfId="0" applyFont="1"/>
    <xf numFmtId="0" fontId="1" fillId="0" borderId="0" xfId="0" applyFont="1" applyFill="1" applyBorder="1"/>
    <xf numFmtId="0" fontId="2" fillId="14" borderId="0" xfId="0" applyFont="1" applyFill="1" applyAlignment="1"/>
    <xf numFmtId="0" fontId="1" fillId="0" borderId="0" xfId="0" applyFont="1" applyFill="1" applyBorder="1" applyAlignment="1" applyProtection="1">
      <alignment horizontal="left" vertical="center"/>
    </xf>
    <xf numFmtId="0" fontId="2" fillId="14" borderId="0" xfId="0" applyFont="1" applyFill="1"/>
    <xf numFmtId="0" fontId="3" fillId="0" borderId="0" xfId="0" applyFont="1"/>
    <xf numFmtId="0" fontId="1" fillId="0" borderId="0" xfId="0" applyFont="1" applyFill="1" applyAlignment="1" applyProtection="1">
      <alignment horizontal="left" vertical="center"/>
    </xf>
    <xf numFmtId="0" fontId="5" fillId="13" borderId="0" xfId="0" applyFont="1" applyFill="1" applyBorder="1" applyAlignment="1" applyProtection="1">
      <alignment horizontal="left" vertical="center"/>
    </xf>
    <xf numFmtId="0" fontId="3" fillId="3" borderId="15" xfId="0" applyFont="1" applyFill="1" applyBorder="1" applyAlignment="1" applyProtection="1">
      <alignment horizontal="center" vertical="center"/>
    </xf>
    <xf numFmtId="0" fontId="0" fillId="0" borderId="0" xfId="0" applyBorder="1" applyAlignment="1">
      <alignment vertical="center"/>
    </xf>
    <xf numFmtId="0" fontId="10" fillId="0" borderId="0" xfId="0" applyFont="1" applyFill="1" applyBorder="1" applyAlignment="1" applyProtection="1">
      <alignment vertical="center" wrapText="1"/>
    </xf>
    <xf numFmtId="15" fontId="0" fillId="0" borderId="0" xfId="0" applyNumberFormat="1"/>
    <xf numFmtId="0" fontId="1" fillId="0" borderId="0" xfId="0" applyFont="1" applyAlignment="1">
      <alignment horizontal="right"/>
    </xf>
    <xf numFmtId="0" fontId="10" fillId="9" borderId="24" xfId="0" applyFont="1" applyFill="1" applyBorder="1" applyAlignment="1" applyProtection="1">
      <alignment horizontal="center" vertical="center"/>
      <protection locked="0"/>
    </xf>
    <xf numFmtId="0" fontId="22" fillId="0" borderId="0" xfId="0" applyFont="1" applyAlignment="1" applyProtection="1">
      <alignment vertical="center"/>
      <protection locked="0"/>
    </xf>
    <xf numFmtId="0" fontId="3" fillId="9" borderId="24"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9" fontId="3" fillId="4" borderId="33" xfId="3" applyFont="1" applyFill="1" applyBorder="1" applyAlignment="1" applyProtection="1">
      <alignment horizontal="center" vertical="center"/>
    </xf>
    <xf numFmtId="0" fontId="3" fillId="0" borderId="4" xfId="0" applyFont="1" applyBorder="1" applyAlignment="1">
      <alignment horizontal="center"/>
    </xf>
    <xf numFmtId="9" fontId="26" fillId="0" borderId="24" xfId="3" applyFont="1" applyFill="1" applyBorder="1" applyAlignment="1" applyProtection="1">
      <alignment horizontal="center" vertical="center"/>
      <protection locked="0"/>
    </xf>
    <xf numFmtId="44" fontId="26" fillId="0" borderId="24" xfId="1" applyFont="1" applyFill="1" applyBorder="1" applyAlignment="1" applyProtection="1">
      <alignment horizontal="center" vertical="center"/>
      <protection locked="0"/>
    </xf>
    <xf numFmtId="165" fontId="3" fillId="0" borderId="24" xfId="3" applyNumberFormat="1" applyFont="1" applyBorder="1" applyAlignment="1" applyProtection="1">
      <alignment vertical="center"/>
      <protection locked="0"/>
    </xf>
    <xf numFmtId="0" fontId="30" fillId="9" borderId="24" xfId="0" applyFont="1" applyFill="1" applyBorder="1" applyAlignment="1" applyProtection="1">
      <alignment horizontal="center" vertical="center"/>
      <protection locked="0"/>
    </xf>
    <xf numFmtId="0" fontId="32" fillId="0" borderId="0" xfId="0" applyFont="1" applyAlignment="1" applyProtection="1">
      <alignment vertical="center"/>
      <protection locked="0"/>
    </xf>
    <xf numFmtId="0" fontId="3" fillId="9" borderId="15" xfId="0" applyFont="1" applyFill="1" applyBorder="1" applyAlignment="1" applyProtection="1">
      <alignment horizontal="center" vertical="center"/>
      <protection locked="0"/>
    </xf>
    <xf numFmtId="0" fontId="3" fillId="9" borderId="26" xfId="0" applyFont="1" applyFill="1" applyBorder="1" applyAlignment="1" applyProtection="1">
      <alignment horizontal="center" vertical="center"/>
      <protection locked="0"/>
    </xf>
    <xf numFmtId="0" fontId="3" fillId="9" borderId="27" xfId="0" applyFont="1" applyFill="1" applyBorder="1" applyAlignment="1" applyProtection="1">
      <alignment horizontal="center" vertical="center"/>
      <protection locked="0"/>
    </xf>
    <xf numFmtId="0" fontId="5" fillId="0" borderId="10" xfId="0" applyFont="1" applyBorder="1" applyAlignment="1" applyProtection="1">
      <alignment vertical="center"/>
      <protection locked="0"/>
    </xf>
    <xf numFmtId="9" fontId="3" fillId="13" borderId="24" xfId="3" applyFont="1" applyFill="1" applyBorder="1" applyAlignment="1" applyProtection="1">
      <alignment horizontal="right" vertical="center"/>
      <protection locked="0"/>
    </xf>
    <xf numFmtId="0" fontId="40" fillId="0" borderId="0" xfId="0" applyFont="1" applyFill="1" applyAlignment="1" applyProtection="1">
      <alignment horizontal="left" vertical="center"/>
    </xf>
    <xf numFmtId="6" fontId="2" fillId="0" borderId="24" xfId="0" applyNumberFormat="1"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3" fillId="9" borderId="31" xfId="0" applyFont="1" applyFill="1" applyBorder="1" applyAlignment="1" applyProtection="1">
      <alignment horizontal="center" vertical="center"/>
      <protection locked="0"/>
    </xf>
    <xf numFmtId="0" fontId="3" fillId="13" borderId="24" xfId="0" applyFont="1" applyFill="1" applyBorder="1" applyAlignment="1" applyProtection="1">
      <alignment horizontal="center" vertical="center"/>
      <protection locked="0"/>
    </xf>
    <xf numFmtId="165" fontId="3" fillId="0" borderId="24" xfId="3" applyNumberFormat="1" applyFont="1" applyFill="1" applyBorder="1" applyAlignment="1" applyProtection="1">
      <alignment vertical="center"/>
      <protection locked="0"/>
    </xf>
    <xf numFmtId="0" fontId="5" fillId="0" borderId="0" xfId="0" applyFont="1" applyFill="1" applyAlignment="1" applyProtection="1">
      <alignment horizontal="left" vertical="center"/>
    </xf>
    <xf numFmtId="0" fontId="5" fillId="0" borderId="0" xfId="0" applyFont="1" applyBorder="1" applyAlignment="1" applyProtection="1">
      <alignment horizontal="center" vertical="center"/>
      <protection locked="0"/>
    </xf>
    <xf numFmtId="0" fontId="1" fillId="0" borderId="2" xfId="0" applyFont="1" applyBorder="1"/>
    <xf numFmtId="0" fontId="5" fillId="0" borderId="0" xfId="0" applyFont="1" applyFill="1" applyAlignment="1" applyProtection="1">
      <alignment horizontal="left" vertical="center"/>
    </xf>
    <xf numFmtId="0" fontId="3" fillId="2" borderId="17" xfId="0" applyFont="1" applyFill="1" applyBorder="1" applyAlignment="1" applyProtection="1">
      <alignment horizontal="left" vertical="center"/>
    </xf>
    <xf numFmtId="0" fontId="3" fillId="2" borderId="14" xfId="0" applyFont="1" applyFill="1" applyBorder="1" applyAlignment="1" applyProtection="1">
      <alignment horizontal="left" vertical="center"/>
    </xf>
    <xf numFmtId="0" fontId="3" fillId="2" borderId="15" xfId="0" applyFont="1" applyFill="1" applyBorder="1" applyAlignment="1" applyProtection="1">
      <alignment horizontal="left" vertical="center"/>
    </xf>
    <xf numFmtId="0" fontId="5" fillId="0" borderId="0" xfId="0" applyFont="1" applyAlignment="1" applyProtection="1">
      <alignment horizontal="left" vertical="center" wrapText="1"/>
    </xf>
    <xf numFmtId="0" fontId="5" fillId="0" borderId="0" xfId="0" applyFont="1" applyAlignment="1" applyProtection="1">
      <alignment vertical="center"/>
    </xf>
    <xf numFmtId="0" fontId="5" fillId="0" borderId="0" xfId="0" applyFont="1" applyAlignment="1" applyProtection="1">
      <alignment horizontal="left" vertical="center"/>
    </xf>
    <xf numFmtId="0" fontId="17" fillId="0" borderId="0" xfId="0" applyFont="1" applyFill="1" applyAlignment="1" applyProtection="1">
      <alignment horizontal="left" vertical="center" wrapText="1"/>
    </xf>
    <xf numFmtId="0" fontId="5" fillId="0" borderId="0" xfId="0" applyFont="1" applyBorder="1" applyAlignment="1" applyProtection="1">
      <alignment horizontal="left" vertical="center"/>
    </xf>
    <xf numFmtId="0" fontId="3" fillId="0" borderId="0" xfId="0" applyFont="1" applyAlignment="1" applyProtection="1">
      <alignment horizontal="right" vertical="center"/>
    </xf>
    <xf numFmtId="0" fontId="5" fillId="0" borderId="0" xfId="0" applyFont="1" applyBorder="1" applyAlignment="1" applyProtection="1">
      <alignment horizontal="left" vertical="center" wrapText="1"/>
    </xf>
    <xf numFmtId="0" fontId="3" fillId="0" borderId="0" xfId="0" applyFont="1" applyBorder="1" applyAlignment="1" applyProtection="1">
      <alignment horizontal="center"/>
    </xf>
    <xf numFmtId="0" fontId="0" fillId="0" borderId="0" xfId="0" applyAlignment="1" applyProtection="1">
      <alignment vertical="center"/>
    </xf>
    <xf numFmtId="0" fontId="10" fillId="0" borderId="0" xfId="0" applyFont="1" applyAlignment="1" applyProtection="1">
      <alignment horizontal="right" vertical="center"/>
    </xf>
    <xf numFmtId="0" fontId="0" fillId="0" borderId="0" xfId="0"/>
    <xf numFmtId="0" fontId="1" fillId="0" borderId="0" xfId="0" applyFont="1"/>
    <xf numFmtId="0" fontId="1" fillId="0" borderId="0" xfId="0" applyFont="1" applyFill="1" applyBorder="1"/>
    <xf numFmtId="0" fontId="5" fillId="0" borderId="0" xfId="0" applyFont="1" applyAlignment="1" applyProtection="1">
      <alignment vertical="center"/>
    </xf>
    <xf numFmtId="0" fontId="0" fillId="0" borderId="0" xfId="0" applyFill="1" applyAlignment="1" applyProtection="1">
      <alignment vertical="center"/>
    </xf>
    <xf numFmtId="0" fontId="0" fillId="0" borderId="0" xfId="0"/>
    <xf numFmtId="0" fontId="21" fillId="0" borderId="0" xfId="0" applyFont="1" applyFill="1" applyAlignment="1" applyProtection="1">
      <alignment horizontal="center" wrapText="1"/>
    </xf>
    <xf numFmtId="9" fontId="3" fillId="4" borderId="24" xfId="6" applyFont="1" applyFill="1" applyBorder="1" applyAlignment="1" applyProtection="1">
      <alignment horizontal="center" vertical="center"/>
    </xf>
    <xf numFmtId="9" fontId="3" fillId="0" borderId="0" xfId="6" applyFont="1" applyFill="1" applyBorder="1" applyAlignment="1" applyProtection="1">
      <alignment horizontal="center" vertical="center"/>
    </xf>
    <xf numFmtId="0" fontId="3" fillId="2" borderId="30" xfId="0" applyFont="1" applyFill="1" applyBorder="1" applyAlignment="1" applyProtection="1">
      <alignment vertical="center"/>
    </xf>
    <xf numFmtId="0" fontId="3" fillId="2" borderId="31" xfId="0" applyFont="1" applyFill="1" applyBorder="1" applyAlignment="1" applyProtection="1">
      <alignment vertical="center"/>
    </xf>
    <xf numFmtId="0" fontId="3" fillId="2" borderId="32" xfId="0" applyFont="1" applyFill="1" applyBorder="1" applyAlignment="1" applyProtection="1">
      <alignment vertical="center"/>
    </xf>
    <xf numFmtId="0" fontId="0" fillId="0" borderId="0" xfId="0" applyBorder="1" applyAlignment="1" applyProtection="1">
      <alignment horizontal="left" vertical="top" wrapText="1"/>
      <protection locked="0"/>
    </xf>
    <xf numFmtId="0" fontId="37" fillId="0" borderId="0" xfId="7"/>
    <xf numFmtId="0" fontId="2" fillId="14" borderId="0" xfId="7" applyFont="1" applyFill="1" applyAlignment="1" applyProtection="1">
      <alignment horizontal="left"/>
    </xf>
    <xf numFmtId="0" fontId="37" fillId="14" borderId="0" xfId="7" applyFill="1"/>
    <xf numFmtId="0" fontId="1" fillId="0" borderId="0" xfId="7" applyFont="1" applyAlignment="1" applyProtection="1">
      <alignment horizontal="left"/>
    </xf>
    <xf numFmtId="0" fontId="1" fillId="0" borderId="0" xfId="7" applyFont="1" applyAlignment="1">
      <alignment vertical="top"/>
    </xf>
    <xf numFmtId="0" fontId="1" fillId="0" borderId="0" xfId="7" applyFont="1"/>
    <xf numFmtId="0" fontId="1" fillId="0" borderId="0" xfId="7" applyFont="1" applyAlignment="1"/>
    <xf numFmtId="0" fontId="1" fillId="0" borderId="0" xfId="7" applyFont="1" applyAlignment="1" applyProtection="1">
      <alignment horizontal="left" vertical="center"/>
    </xf>
    <xf numFmtId="0" fontId="1" fillId="0" borderId="0" xfId="7" applyFont="1" applyBorder="1" applyAlignment="1" applyProtection="1">
      <alignment horizontal="left" vertical="center"/>
    </xf>
    <xf numFmtId="0" fontId="2" fillId="14" borderId="0" xfId="7" applyFont="1" applyFill="1" applyAlignment="1" applyProtection="1">
      <alignment horizontal="left" vertical="center"/>
    </xf>
    <xf numFmtId="0" fontId="2" fillId="14" borderId="0" xfId="7" applyFont="1" applyFill="1" applyBorder="1" applyAlignment="1" applyProtection="1">
      <alignment horizontal="left" vertical="center"/>
    </xf>
    <xf numFmtId="0" fontId="41" fillId="0" borderId="0" xfId="7" applyFont="1" applyAlignment="1">
      <alignment horizontal="left"/>
    </xf>
    <xf numFmtId="0" fontId="2" fillId="14" borderId="0" xfId="7" applyFont="1" applyFill="1" applyAlignment="1">
      <alignment horizontal="left"/>
    </xf>
    <xf numFmtId="0" fontId="2" fillId="14" borderId="0" xfId="7" applyFont="1" applyFill="1" applyBorder="1" applyAlignment="1"/>
    <xf numFmtId="0" fontId="2" fillId="14" borderId="0" xfId="7" applyFont="1" applyFill="1" applyAlignment="1"/>
    <xf numFmtId="0" fontId="2" fillId="0" borderId="0" xfId="7" applyFont="1" applyAlignment="1">
      <alignment horizontal="left"/>
    </xf>
    <xf numFmtId="0" fontId="1" fillId="0" borderId="0" xfId="7" applyFont="1" applyFill="1" applyBorder="1" applyAlignment="1"/>
    <xf numFmtId="0" fontId="37" fillId="0" borderId="0" xfId="7" applyAlignment="1"/>
    <xf numFmtId="0" fontId="2" fillId="14" borderId="0" xfId="7" applyFont="1" applyFill="1" applyBorder="1" applyAlignment="1">
      <alignment horizontal="left"/>
    </xf>
    <xf numFmtId="0" fontId="2" fillId="14" borderId="0" xfId="7" applyFont="1" applyFill="1"/>
    <xf numFmtId="0" fontId="1" fillId="0" borderId="0" xfId="7" applyFont="1" applyFill="1" applyAlignment="1">
      <alignment horizontal="left"/>
    </xf>
    <xf numFmtId="0" fontId="1" fillId="0" borderId="0" xfId="7" applyFont="1" applyAlignment="1">
      <alignment horizontal="left"/>
    </xf>
    <xf numFmtId="0" fontId="1" fillId="0" borderId="0" xfId="7" applyFont="1" applyBorder="1" applyAlignment="1">
      <alignment horizontal="left"/>
    </xf>
    <xf numFmtId="0" fontId="37" fillId="14" borderId="0" xfId="7" applyFill="1" applyAlignment="1"/>
    <xf numFmtId="0" fontId="1" fillId="0" borderId="0" xfId="7" applyFont="1" applyFill="1" applyAlignment="1">
      <alignment horizontal="center"/>
    </xf>
    <xf numFmtId="0" fontId="2" fillId="0" borderId="0" xfId="7" applyFont="1" applyAlignment="1" applyProtection="1">
      <alignment horizontal="center" vertical="center"/>
    </xf>
    <xf numFmtId="0" fontId="0" fillId="0" borderId="0" xfId="0" applyBorder="1" applyAlignment="1" applyProtection="1">
      <alignment vertical="top" wrapText="1"/>
      <protection locked="0"/>
    </xf>
    <xf numFmtId="0" fontId="3" fillId="2" borderId="38" xfId="0" applyFont="1" applyFill="1" applyBorder="1" applyAlignment="1" applyProtection="1">
      <alignment horizontal="left" vertical="center"/>
    </xf>
    <xf numFmtId="0" fontId="3" fillId="2" borderId="37" xfId="0" applyFont="1" applyFill="1" applyBorder="1" applyAlignment="1" applyProtection="1">
      <alignment horizontal="left" vertical="center"/>
    </xf>
    <xf numFmtId="0" fontId="3" fillId="2" borderId="39" xfId="0" applyFont="1" applyFill="1" applyBorder="1" applyAlignment="1" applyProtection="1">
      <alignment horizontal="left" vertical="center"/>
    </xf>
    <xf numFmtId="0" fontId="29" fillId="0" borderId="6" xfId="0" applyFont="1" applyBorder="1" applyAlignment="1">
      <alignment horizontal="center" vertical="center"/>
    </xf>
    <xf numFmtId="0" fontId="9" fillId="0" borderId="6" xfId="0" applyFont="1" applyBorder="1" applyAlignment="1">
      <alignment horizontal="center" vertical="center"/>
    </xf>
    <xf numFmtId="0" fontId="3" fillId="0" borderId="2" xfId="0" applyFont="1" applyBorder="1" applyAlignment="1" applyProtection="1">
      <alignment horizontal="left" vertical="center"/>
    </xf>
    <xf numFmtId="0" fontId="3" fillId="0" borderId="0" xfId="0" applyFont="1" applyBorder="1" applyAlignment="1" applyProtection="1">
      <alignment horizontal="left" vertical="center"/>
    </xf>
    <xf numFmtId="0" fontId="3" fillId="5" borderId="8" xfId="0"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0" fontId="5" fillId="0" borderId="2" xfId="0" applyFont="1" applyBorder="1" applyAlignment="1" applyProtection="1">
      <alignment horizontal="left" vertical="center" indent="3"/>
    </xf>
    <xf numFmtId="0" fontId="5" fillId="0" borderId="0" xfId="0" applyFont="1" applyBorder="1" applyAlignment="1" applyProtection="1">
      <alignment horizontal="left" vertical="center" indent="3"/>
    </xf>
    <xf numFmtId="0" fontId="5" fillId="10" borderId="27" xfId="0" applyFont="1" applyFill="1" applyBorder="1" applyAlignment="1" applyProtection="1">
      <alignment horizontal="center" vertical="center"/>
      <protection locked="0"/>
    </xf>
    <xf numFmtId="0" fontId="5" fillId="10" borderId="14" xfId="0" applyFont="1" applyFill="1" applyBorder="1" applyAlignment="1" applyProtection="1">
      <alignment horizontal="center" vertical="center"/>
      <protection locked="0"/>
    </xf>
    <xf numFmtId="0" fontId="5" fillId="10" borderId="36" xfId="0" applyFont="1" applyFill="1" applyBorder="1" applyAlignment="1" applyProtection="1">
      <alignment horizontal="center" vertical="center"/>
      <protection locked="0"/>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3" xfId="0" applyFont="1" applyBorder="1" applyAlignment="1" applyProtection="1">
      <alignment horizontal="center" vertical="center"/>
    </xf>
    <xf numFmtId="0" fontId="26" fillId="7" borderId="8" xfId="0" applyFont="1" applyFill="1" applyBorder="1" applyAlignment="1" applyProtection="1">
      <alignment horizontal="center" vertical="center"/>
    </xf>
    <xf numFmtId="0" fontId="26" fillId="7" borderId="9" xfId="0" applyFont="1" applyFill="1" applyBorder="1" applyAlignment="1" applyProtection="1">
      <alignment horizontal="center" vertical="center"/>
    </xf>
    <xf numFmtId="0" fontId="26" fillId="7" borderId="11" xfId="0" applyFont="1" applyFill="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18" borderId="41" xfId="0" applyFont="1" applyFill="1" applyBorder="1" applyAlignment="1" applyProtection="1">
      <alignment horizontal="left" vertical="top" wrapText="1"/>
      <protection locked="0"/>
    </xf>
    <xf numFmtId="0" fontId="0" fillId="18" borderId="31" xfId="0" applyFill="1" applyBorder="1" applyAlignment="1" applyProtection="1">
      <alignment horizontal="left" vertical="top" wrapText="1"/>
      <protection locked="0"/>
    </xf>
    <xf numFmtId="0" fontId="0" fillId="18" borderId="32" xfId="0" applyFill="1" applyBorder="1" applyAlignment="1" applyProtection="1">
      <alignment horizontal="left" vertical="top" wrapText="1"/>
      <protection locked="0"/>
    </xf>
    <xf numFmtId="0" fontId="0" fillId="18" borderId="10" xfId="0" applyFill="1" applyBorder="1" applyAlignment="1" applyProtection="1">
      <alignment vertical="top" wrapText="1"/>
      <protection locked="0"/>
    </xf>
    <xf numFmtId="0" fontId="0" fillId="18" borderId="0" xfId="0" applyFill="1" applyBorder="1" applyAlignment="1" applyProtection="1">
      <alignment vertical="top" wrapText="1"/>
      <protection locked="0"/>
    </xf>
    <xf numFmtId="0" fontId="0" fillId="18" borderId="25" xfId="0" applyFill="1" applyBorder="1" applyAlignment="1" applyProtection="1">
      <alignment vertical="top" wrapText="1"/>
      <protection locked="0"/>
    </xf>
    <xf numFmtId="0" fontId="0" fillId="18" borderId="12" xfId="0" applyFill="1" applyBorder="1" applyAlignment="1" applyProtection="1">
      <alignment vertical="top" wrapText="1"/>
      <protection locked="0"/>
    </xf>
    <xf numFmtId="0" fontId="0" fillId="18" borderId="37" xfId="0" applyFill="1" applyBorder="1" applyAlignment="1" applyProtection="1">
      <alignment vertical="top" wrapText="1"/>
      <protection locked="0"/>
    </xf>
    <xf numFmtId="0" fontId="0" fillId="18" borderId="39" xfId="0" applyFill="1" applyBorder="1" applyAlignment="1" applyProtection="1">
      <alignment vertical="top" wrapText="1"/>
      <protection locked="0"/>
    </xf>
    <xf numFmtId="0" fontId="3" fillId="7" borderId="8" xfId="0" applyFont="1" applyFill="1" applyBorder="1" applyAlignment="1" applyProtection="1">
      <alignment horizontal="center" vertical="center"/>
    </xf>
    <xf numFmtId="0" fontId="3" fillId="7" borderId="9" xfId="0" applyFont="1" applyFill="1" applyBorder="1" applyAlignment="1" applyProtection="1">
      <alignment horizontal="center" vertical="center"/>
    </xf>
    <xf numFmtId="0" fontId="3" fillId="7" borderId="11" xfId="0" applyFont="1" applyFill="1" applyBorder="1" applyAlignment="1" applyProtection="1">
      <alignment horizontal="center" vertical="center"/>
    </xf>
    <xf numFmtId="0" fontId="15" fillId="0" borderId="22" xfId="0" applyFont="1" applyBorder="1" applyAlignment="1" applyProtection="1">
      <alignment horizontal="left" vertical="center"/>
    </xf>
    <xf numFmtId="0" fontId="15" fillId="0" borderId="23" xfId="0" applyFont="1" applyBorder="1" applyAlignment="1" applyProtection="1">
      <alignment horizontal="left" vertical="center"/>
    </xf>
    <xf numFmtId="0" fontId="7" fillId="7" borderId="22" xfId="0" applyFont="1" applyFill="1" applyBorder="1" applyAlignment="1" applyProtection="1">
      <alignment horizontal="center" vertical="center"/>
    </xf>
    <xf numFmtId="0" fontId="7" fillId="7" borderId="23" xfId="0" applyFont="1" applyFill="1" applyBorder="1" applyAlignment="1" applyProtection="1">
      <alignment horizontal="center" vertical="center"/>
    </xf>
    <xf numFmtId="0" fontId="7" fillId="7" borderId="29" xfId="0" applyFont="1" applyFill="1" applyBorder="1" applyAlignment="1" applyProtection="1">
      <alignment horizontal="center" vertical="center"/>
    </xf>
    <xf numFmtId="0" fontId="7" fillId="7" borderId="5" xfId="0" applyFont="1" applyFill="1" applyBorder="1" applyAlignment="1" applyProtection="1">
      <alignment horizontal="center" vertical="center"/>
    </xf>
    <xf numFmtId="0" fontId="7" fillId="7" borderId="6" xfId="0" applyFont="1" applyFill="1" applyBorder="1" applyAlignment="1" applyProtection="1">
      <alignment horizontal="center" vertical="center"/>
    </xf>
    <xf numFmtId="0" fontId="7" fillId="7" borderId="7" xfId="0" applyFont="1" applyFill="1" applyBorder="1" applyAlignment="1" applyProtection="1">
      <alignment horizontal="center" vertical="center"/>
    </xf>
    <xf numFmtId="0" fontId="3" fillId="10" borderId="27" xfId="0" applyNumberFormat="1" applyFont="1" applyFill="1" applyBorder="1" applyAlignment="1" applyProtection="1">
      <alignment horizontal="center" vertical="center"/>
      <protection locked="0"/>
    </xf>
    <xf numFmtId="0" fontId="3" fillId="10" borderId="14" xfId="0" applyNumberFormat="1" applyFont="1" applyFill="1" applyBorder="1" applyAlignment="1" applyProtection="1">
      <alignment horizontal="center" vertical="center"/>
      <protection locked="0"/>
    </xf>
    <xf numFmtId="0" fontId="3" fillId="10" borderId="36" xfId="0" applyNumberFormat="1" applyFont="1" applyFill="1" applyBorder="1" applyAlignment="1" applyProtection="1">
      <alignment horizontal="center" vertical="center"/>
      <protection locked="0"/>
    </xf>
    <xf numFmtId="164" fontId="3" fillId="10" borderId="27" xfId="0" applyNumberFormat="1" applyFont="1" applyFill="1" applyBorder="1" applyAlignment="1" applyProtection="1">
      <alignment horizontal="center" vertical="center"/>
      <protection locked="0"/>
    </xf>
    <xf numFmtId="164" fontId="3" fillId="10" borderId="14" xfId="0" applyNumberFormat="1" applyFont="1" applyFill="1" applyBorder="1" applyAlignment="1" applyProtection="1">
      <alignment horizontal="center" vertical="center"/>
      <protection locked="0"/>
    </xf>
    <xf numFmtId="164" fontId="3" fillId="10" borderId="36" xfId="0" applyNumberFormat="1" applyFont="1" applyFill="1" applyBorder="1" applyAlignment="1" applyProtection="1">
      <alignment horizontal="center" vertical="center"/>
      <protection locked="0"/>
    </xf>
    <xf numFmtId="0" fontId="3" fillId="10" borderId="27" xfId="0" applyFont="1" applyFill="1" applyBorder="1" applyAlignment="1" applyProtection="1">
      <alignment horizontal="center" vertical="center"/>
      <protection locked="0"/>
    </xf>
    <xf numFmtId="0" fontId="3" fillId="10" borderId="14" xfId="0" applyFont="1" applyFill="1" applyBorder="1" applyAlignment="1" applyProtection="1">
      <alignment horizontal="center" vertical="center"/>
      <protection locked="0"/>
    </xf>
    <xf numFmtId="0" fontId="3" fillId="10" borderId="36" xfId="0" applyFont="1" applyFill="1" applyBorder="1" applyAlignment="1" applyProtection="1">
      <alignment horizontal="center" vertical="center"/>
      <protection locked="0"/>
    </xf>
    <xf numFmtId="0" fontId="19" fillId="4" borderId="2" xfId="0" applyFont="1" applyFill="1" applyBorder="1" applyAlignment="1" applyProtection="1">
      <alignment horizontal="left" vertical="center" wrapText="1"/>
    </xf>
    <xf numFmtId="0" fontId="19" fillId="4" borderId="0" xfId="0" applyFont="1" applyFill="1" applyBorder="1" applyAlignment="1" applyProtection="1">
      <alignment horizontal="left" vertical="center" wrapText="1"/>
    </xf>
    <xf numFmtId="0" fontId="19" fillId="4" borderId="3" xfId="0" applyFont="1" applyFill="1" applyBorder="1" applyAlignment="1" applyProtection="1">
      <alignment horizontal="left" vertical="center" wrapText="1"/>
    </xf>
    <xf numFmtId="0" fontId="19" fillId="4" borderId="5" xfId="0" applyFont="1" applyFill="1" applyBorder="1" applyAlignment="1" applyProtection="1">
      <alignment horizontal="left" vertical="center" wrapText="1"/>
    </xf>
    <xf numFmtId="0" fontId="19" fillId="4" borderId="6" xfId="0" applyFont="1" applyFill="1" applyBorder="1" applyAlignment="1" applyProtection="1">
      <alignment horizontal="left" vertical="center" wrapText="1"/>
    </xf>
    <xf numFmtId="0" fontId="19" fillId="4" borderId="7" xfId="0" applyFont="1" applyFill="1" applyBorder="1" applyAlignment="1" applyProtection="1">
      <alignment horizontal="left" vertical="center" wrapText="1"/>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1" xfId="0" applyFont="1" applyBorder="1" applyAlignment="1" applyProtection="1">
      <alignment horizontal="center" vertical="center"/>
    </xf>
    <xf numFmtId="0" fontId="15" fillId="0" borderId="8" xfId="0" applyFont="1" applyBorder="1" applyAlignment="1" applyProtection="1">
      <alignment horizontal="left" vertical="center"/>
    </xf>
    <xf numFmtId="0" fontId="15" fillId="0" borderId="9" xfId="0" applyFont="1" applyBorder="1" applyAlignment="1" applyProtection="1">
      <alignment horizontal="left" vertical="center"/>
    </xf>
    <xf numFmtId="0" fontId="15" fillId="0" borderId="40" xfId="0" applyFont="1" applyBorder="1" applyAlignment="1" applyProtection="1">
      <alignment horizontal="left" vertical="center"/>
    </xf>
    <xf numFmtId="0" fontId="3" fillId="2" borderId="17" xfId="0" applyFont="1" applyFill="1" applyBorder="1" applyAlignment="1" applyProtection="1">
      <alignment horizontal="left" vertical="center"/>
    </xf>
    <xf numFmtId="0" fontId="3" fillId="2" borderId="14" xfId="0" applyFont="1" applyFill="1" applyBorder="1" applyAlignment="1" applyProtection="1">
      <alignment horizontal="left" vertical="center"/>
    </xf>
    <xf numFmtId="0" fontId="3" fillId="2" borderId="15" xfId="0" applyFont="1" applyFill="1" applyBorder="1" applyAlignment="1" applyProtection="1">
      <alignment horizontal="left" vertical="center"/>
    </xf>
    <xf numFmtId="0" fontId="3" fillId="18" borderId="31" xfId="0" applyFont="1" applyFill="1" applyBorder="1" applyAlignment="1" applyProtection="1">
      <alignment horizontal="left" vertical="top" wrapText="1"/>
      <protection locked="0"/>
    </xf>
    <xf numFmtId="0" fontId="3" fillId="18" borderId="32" xfId="0" applyFont="1" applyFill="1" applyBorder="1" applyAlignment="1" applyProtection="1">
      <alignment horizontal="left" vertical="top" wrapText="1"/>
      <protection locked="0"/>
    </xf>
    <xf numFmtId="0" fontId="3" fillId="18" borderId="10" xfId="0" applyFont="1" applyFill="1" applyBorder="1" applyAlignment="1" applyProtection="1">
      <alignment horizontal="left" vertical="top" wrapText="1"/>
      <protection locked="0"/>
    </xf>
    <xf numFmtId="0" fontId="3" fillId="18" borderId="0" xfId="0" applyFont="1" applyFill="1" applyBorder="1" applyAlignment="1" applyProtection="1">
      <alignment horizontal="left" vertical="top" wrapText="1"/>
      <protection locked="0"/>
    </xf>
    <xf numFmtId="0" fontId="3" fillId="18" borderId="25" xfId="0" applyFont="1" applyFill="1" applyBorder="1" applyAlignment="1" applyProtection="1">
      <alignment horizontal="left" vertical="top" wrapText="1"/>
      <protection locked="0"/>
    </xf>
    <xf numFmtId="0" fontId="3" fillId="18" borderId="12" xfId="0" applyFont="1" applyFill="1" applyBorder="1" applyAlignment="1" applyProtection="1">
      <alignment horizontal="left" vertical="top" wrapText="1"/>
      <protection locked="0"/>
    </xf>
    <xf numFmtId="0" fontId="3" fillId="18" borderId="37" xfId="0" applyFont="1" applyFill="1" applyBorder="1" applyAlignment="1" applyProtection="1">
      <alignment horizontal="left" vertical="top" wrapText="1"/>
      <protection locked="0"/>
    </xf>
    <xf numFmtId="0" fontId="3" fillId="18" borderId="39" xfId="0" applyFont="1" applyFill="1" applyBorder="1" applyAlignment="1" applyProtection="1">
      <alignment horizontal="left" vertical="top" wrapText="1"/>
      <protection locked="0"/>
    </xf>
    <xf numFmtId="0" fontId="5" fillId="0" borderId="0" xfId="0" applyFont="1" applyFill="1" applyAlignment="1" applyProtection="1">
      <alignment horizontal="left" vertical="center" wrapText="1"/>
    </xf>
    <xf numFmtId="0" fontId="5" fillId="0" borderId="25" xfId="0" applyFont="1" applyFill="1" applyBorder="1" applyAlignment="1" applyProtection="1">
      <alignment horizontal="left" vertical="center" wrapText="1"/>
    </xf>
    <xf numFmtId="0" fontId="10" fillId="0" borderId="31" xfId="0" applyFont="1" applyFill="1" applyBorder="1" applyAlignment="1" applyProtection="1">
      <alignment horizontal="right" vertical="center" wrapText="1"/>
    </xf>
    <xf numFmtId="0" fontId="5" fillId="0" borderId="22"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9" xfId="0" applyFont="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0" xfId="0" applyAlignment="1" applyProtection="1">
      <alignment vertical="top" wrapText="1"/>
      <protection locked="0"/>
    </xf>
    <xf numFmtId="0" fontId="0" fillId="0" borderId="3"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2" fillId="0" borderId="37" xfId="0" applyFont="1" applyBorder="1" applyAlignment="1" applyProtection="1">
      <alignment horizontal="center" vertical="top" wrapText="1"/>
    </xf>
    <xf numFmtId="0" fontId="0" fillId="0" borderId="37" xfId="0" applyBorder="1" applyAlignment="1">
      <alignment horizontal="center" vertical="top" wrapText="1"/>
    </xf>
    <xf numFmtId="0" fontId="2" fillId="13" borderId="37" xfId="0" applyFont="1" applyFill="1" applyBorder="1" applyAlignment="1" applyProtection="1">
      <alignment horizontal="center" vertical="top" wrapText="1"/>
    </xf>
    <xf numFmtId="0" fontId="5"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0" xfId="0" applyFont="1" applyFill="1" applyAlignment="1" applyProtection="1">
      <alignment horizontal="left" vertical="center" wrapText="1"/>
    </xf>
    <xf numFmtId="0" fontId="5" fillId="0" borderId="0" xfId="0" applyFont="1" applyAlignment="1" applyProtection="1">
      <alignment vertical="center"/>
    </xf>
    <xf numFmtId="0" fontId="5" fillId="0" borderId="0" xfId="0" applyFont="1" applyAlignment="1" applyProtection="1">
      <alignment horizontal="left" vertical="center"/>
    </xf>
    <xf numFmtId="0" fontId="17" fillId="0" borderId="0" xfId="0" applyFont="1" applyFill="1" applyAlignment="1" applyProtection="1">
      <alignment horizontal="left" vertical="center" wrapText="1"/>
    </xf>
    <xf numFmtId="0" fontId="2" fillId="0" borderId="0" xfId="0" applyFont="1" applyFill="1" applyBorder="1" applyAlignment="1" applyProtection="1">
      <alignment horizontal="center" vertical="top" wrapText="1"/>
    </xf>
    <xf numFmtId="0" fontId="0" fillId="0" borderId="0" xfId="0" applyFill="1" applyBorder="1" applyAlignment="1">
      <alignment horizontal="center" vertical="top" wrapText="1"/>
    </xf>
    <xf numFmtId="0" fontId="1" fillId="0" borderId="0" xfId="0" applyFont="1" applyFill="1" applyAlignment="1">
      <alignment horizontal="left" vertical="center" wrapText="1"/>
    </xf>
    <xf numFmtId="0" fontId="10" fillId="0" borderId="0" xfId="0" applyFont="1" applyFill="1" applyBorder="1" applyAlignment="1" applyProtection="1">
      <alignment horizontal="right" vertical="center"/>
    </xf>
    <xf numFmtId="0" fontId="17" fillId="16" borderId="0" xfId="0" applyFont="1" applyFill="1" applyAlignment="1" applyProtection="1">
      <alignment horizontal="left" vertical="center" wrapText="1"/>
    </xf>
    <xf numFmtId="0" fontId="0" fillId="16" borderId="0" xfId="0" applyFill="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11" xfId="0" applyFont="1" applyBorder="1" applyAlignment="1" applyProtection="1">
      <alignment horizontal="center"/>
    </xf>
    <xf numFmtId="0" fontId="5" fillId="0" borderId="0" xfId="0" applyFont="1" applyFill="1" applyAlignment="1">
      <alignment horizontal="left"/>
    </xf>
    <xf numFmtId="0" fontId="5" fillId="0" borderId="0" xfId="0" applyFont="1" applyBorder="1" applyAlignment="1" applyProtection="1">
      <alignment horizontal="left" vertical="center"/>
    </xf>
    <xf numFmtId="0" fontId="10" fillId="0" borderId="31" xfId="0" applyFont="1" applyFill="1" applyBorder="1" applyAlignment="1" applyProtection="1">
      <alignment horizontal="right" vertical="center"/>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17" fillId="0" borderId="0" xfId="0" applyFont="1" applyAlignment="1">
      <alignment horizontal="left"/>
    </xf>
    <xf numFmtId="0" fontId="5" fillId="0" borderId="0" xfId="0" applyFont="1" applyFill="1" applyAlignment="1" applyProtection="1">
      <alignment horizontal="left" wrapText="1"/>
    </xf>
    <xf numFmtId="0" fontId="5" fillId="0" borderId="25" xfId="0" applyFont="1" applyFill="1" applyBorder="1" applyAlignment="1" applyProtection="1">
      <alignment horizontal="left" wrapText="1"/>
    </xf>
    <xf numFmtId="0" fontId="5" fillId="0" borderId="25" xfId="0" applyFont="1" applyBorder="1" applyAlignment="1" applyProtection="1">
      <alignment horizontal="left" vertical="center"/>
    </xf>
    <xf numFmtId="0" fontId="5" fillId="0" borderId="25" xfId="0" applyFont="1" applyBorder="1" applyAlignment="1" applyProtection="1">
      <alignment horizontal="left" vertical="center" wrapText="1"/>
    </xf>
    <xf numFmtId="0" fontId="0" fillId="0" borderId="0" xfId="0" applyFill="1" applyAlignment="1">
      <alignment horizontal="left" vertical="center" wrapText="1"/>
    </xf>
    <xf numFmtId="0" fontId="0" fillId="0" borderId="25" xfId="0" applyFill="1" applyBorder="1" applyAlignment="1">
      <alignment horizontal="left" vertical="center" wrapText="1"/>
    </xf>
    <xf numFmtId="0" fontId="5" fillId="0" borderId="0" xfId="0" applyFont="1" applyFill="1" applyAlignment="1" applyProtection="1">
      <alignment horizontal="left" vertical="center"/>
    </xf>
    <xf numFmtId="0" fontId="5" fillId="0" borderId="25" xfId="0" applyFont="1" applyFill="1" applyBorder="1" applyAlignment="1" applyProtection="1">
      <alignment horizontal="left" vertical="center"/>
    </xf>
    <xf numFmtId="0" fontId="17" fillId="0" borderId="0" xfId="0" applyFont="1" applyAlignment="1" applyProtection="1">
      <alignment horizontal="left" vertical="center"/>
    </xf>
    <xf numFmtId="0" fontId="3" fillId="12" borderId="8" xfId="0" applyFont="1" applyFill="1" applyBorder="1" applyAlignment="1" applyProtection="1">
      <alignment horizontal="center" vertical="center"/>
    </xf>
    <xf numFmtId="0" fontId="3" fillId="12" borderId="9" xfId="0" applyFont="1" applyFill="1" applyBorder="1" applyAlignment="1" applyProtection="1">
      <alignment horizontal="center" vertical="center"/>
    </xf>
    <xf numFmtId="0" fontId="3" fillId="12" borderId="11" xfId="0" applyFont="1" applyFill="1" applyBorder="1" applyAlignment="1" applyProtection="1">
      <alignment horizontal="center" vertical="center"/>
    </xf>
    <xf numFmtId="0" fontId="5" fillId="0" borderId="0" xfId="0" applyFont="1" applyAlignment="1" applyProtection="1">
      <alignment vertical="center" wrapText="1"/>
    </xf>
    <xf numFmtId="0" fontId="0" fillId="0" borderId="25" xfId="0" applyBorder="1" applyAlignment="1">
      <alignment vertical="center" wrapText="1"/>
    </xf>
    <xf numFmtId="0" fontId="5" fillId="0" borderId="0" xfId="0" applyFont="1" applyFill="1" applyAlignment="1" applyProtection="1">
      <alignment vertical="center" wrapText="1"/>
    </xf>
    <xf numFmtId="0" fontId="3" fillId="0" borderId="0" xfId="0" applyFont="1" applyFill="1" applyAlignment="1" applyProtection="1">
      <alignment horizontal="right" vertical="center"/>
    </xf>
    <xf numFmtId="0" fontId="3" fillId="0" borderId="0" xfId="0" applyFont="1" applyAlignment="1" applyProtection="1">
      <alignment horizontal="right" vertical="center"/>
    </xf>
    <xf numFmtId="0" fontId="49" fillId="0" borderId="0" xfId="0" applyFont="1" applyFill="1" applyAlignment="1" applyProtection="1">
      <alignment horizontal="left" vertical="center" wrapText="1"/>
    </xf>
    <xf numFmtId="0" fontId="45" fillId="0" borderId="0" xfId="0" applyFont="1" applyFill="1" applyAlignment="1">
      <alignment horizontal="left" wrapText="1"/>
    </xf>
    <xf numFmtId="0" fontId="45" fillId="0" borderId="25" xfId="0" applyFont="1" applyFill="1" applyBorder="1" applyAlignment="1">
      <alignment horizontal="left" wrapText="1"/>
    </xf>
    <xf numFmtId="0" fontId="49" fillId="0" borderId="0" xfId="0" applyFont="1" applyAlignment="1" applyProtection="1">
      <alignment horizontal="left" vertical="center"/>
    </xf>
    <xf numFmtId="0" fontId="49" fillId="0" borderId="25" xfId="0" applyFont="1" applyBorder="1" applyAlignment="1" applyProtection="1">
      <alignment horizontal="left" vertical="center"/>
    </xf>
    <xf numFmtId="0" fontId="12" fillId="12" borderId="8" xfId="0" applyFont="1" applyFill="1" applyBorder="1" applyAlignment="1" applyProtection="1">
      <alignment horizontal="center" vertical="distributed"/>
    </xf>
    <xf numFmtId="0" fontId="12" fillId="12" borderId="9" xfId="0" applyFont="1" applyFill="1" applyBorder="1" applyAlignment="1" applyProtection="1">
      <alignment horizontal="center" vertical="distributed"/>
    </xf>
    <xf numFmtId="0" fontId="12" fillId="12" borderId="11" xfId="0" applyFont="1" applyFill="1" applyBorder="1" applyAlignment="1" applyProtection="1">
      <alignment horizontal="center" vertical="distributed"/>
    </xf>
    <xf numFmtId="0" fontId="49" fillId="0" borderId="0" xfId="0" applyFont="1" applyFill="1" applyAlignment="1">
      <alignment horizontal="left"/>
    </xf>
    <xf numFmtId="0" fontId="49" fillId="0" borderId="0" xfId="0" applyFont="1" applyFill="1" applyBorder="1" applyAlignment="1">
      <alignment horizontal="left"/>
    </xf>
    <xf numFmtId="0" fontId="3" fillId="10" borderId="27" xfId="0" applyFont="1" applyFill="1" applyBorder="1" applyAlignment="1" applyProtection="1">
      <alignment horizontal="left" vertical="center"/>
    </xf>
    <xf numFmtId="0" fontId="5" fillId="0" borderId="14" xfId="0" applyFont="1" applyBorder="1" applyAlignment="1" applyProtection="1">
      <alignment horizontal="left" vertical="center"/>
    </xf>
    <xf numFmtId="0" fontId="5" fillId="0" borderId="15" xfId="0" applyFont="1" applyBorder="1" applyAlignment="1" applyProtection="1">
      <alignment horizontal="left" vertical="center"/>
    </xf>
    <xf numFmtId="0" fontId="49" fillId="0" borderId="0" xfId="0" applyFont="1" applyAlignment="1">
      <alignment horizontal="left"/>
    </xf>
    <xf numFmtId="0" fontId="49" fillId="0" borderId="0" xfId="0" applyFont="1" applyBorder="1" applyAlignment="1">
      <alignment horizontal="left"/>
    </xf>
    <xf numFmtId="0" fontId="5" fillId="0" borderId="0" xfId="0" applyFont="1" applyFill="1" applyAlignment="1" applyProtection="1">
      <alignment horizontal="left"/>
    </xf>
    <xf numFmtId="0" fontId="5" fillId="0" borderId="25" xfId="0" applyFont="1" applyFill="1" applyBorder="1" applyAlignment="1" applyProtection="1">
      <alignment horizontal="left"/>
    </xf>
    <xf numFmtId="0" fontId="5" fillId="0" borderId="25" xfId="0" applyFont="1" applyFill="1" applyBorder="1" applyAlignment="1">
      <alignment horizontal="left"/>
    </xf>
    <xf numFmtId="0" fontId="49" fillId="0" borderId="0" xfId="0" applyFont="1" applyFill="1" applyAlignment="1" applyProtection="1">
      <alignment horizontal="left" vertical="center"/>
    </xf>
    <xf numFmtId="0" fontId="49" fillId="0" borderId="25" xfId="0" applyFont="1" applyFill="1" applyBorder="1" applyAlignment="1" applyProtection="1">
      <alignment horizontal="left" vertical="center"/>
    </xf>
    <xf numFmtId="0" fontId="45" fillId="0" borderId="0" xfId="0" applyFont="1" applyAlignment="1">
      <alignment horizontal="left" vertical="center" wrapText="1"/>
    </xf>
    <xf numFmtId="0" fontId="45" fillId="0" borderId="25" xfId="0" applyFont="1" applyBorder="1" applyAlignment="1">
      <alignment horizontal="left" vertical="center" wrapText="1"/>
    </xf>
    <xf numFmtId="164" fontId="3" fillId="10" borderId="27" xfId="0" applyNumberFormat="1"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9" fillId="0" borderId="0" xfId="0" applyFont="1" applyAlignment="1" applyProtection="1">
      <alignment horizontal="left" vertical="center" wrapText="1"/>
    </xf>
    <xf numFmtId="0" fontId="49" fillId="0" borderId="25" xfId="0" applyFont="1" applyBorder="1" applyAlignment="1" applyProtection="1">
      <alignment horizontal="left" vertical="center" wrapText="1"/>
    </xf>
    <xf numFmtId="0" fontId="49" fillId="0" borderId="25" xfId="0" applyFont="1" applyFill="1" applyBorder="1" applyAlignment="1" applyProtection="1">
      <alignment horizontal="left" vertical="center" wrapText="1"/>
    </xf>
    <xf numFmtId="0" fontId="0" fillId="18" borderId="31" xfId="0" applyFill="1" applyBorder="1" applyAlignment="1" applyProtection="1">
      <alignment vertical="top" wrapText="1"/>
      <protection locked="0"/>
    </xf>
    <xf numFmtId="0" fontId="0" fillId="18" borderId="32" xfId="0" applyFill="1" applyBorder="1" applyAlignment="1" applyProtection="1">
      <alignment vertical="top" wrapText="1"/>
      <protection locked="0"/>
    </xf>
    <xf numFmtId="0" fontId="3" fillId="2" borderId="38" xfId="0" applyFont="1" applyFill="1" applyBorder="1" applyAlignment="1" applyProtection="1">
      <alignment horizontal="left" vertical="center"/>
    </xf>
    <xf numFmtId="0" fontId="3" fillId="2" borderId="37" xfId="0" applyFont="1" applyFill="1" applyBorder="1" applyAlignment="1" applyProtection="1">
      <alignment horizontal="left" vertical="center"/>
    </xf>
    <xf numFmtId="0" fontId="3" fillId="2" borderId="39" xfId="0" applyFont="1" applyFill="1" applyBorder="1" applyAlignment="1" applyProtection="1">
      <alignment horizontal="left" vertical="center"/>
    </xf>
    <xf numFmtId="0" fontId="15" fillId="0" borderId="2"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25" xfId="0" applyFont="1" applyBorder="1" applyAlignment="1" applyProtection="1">
      <alignment horizontal="left" vertical="center"/>
    </xf>
    <xf numFmtId="9" fontId="3" fillId="0" borderId="0" xfId="0" applyNumberFormat="1" applyFont="1" applyBorder="1" applyAlignment="1" applyProtection="1">
      <alignment vertical="center" wrapText="1"/>
    </xf>
    <xf numFmtId="0" fontId="0" fillId="0" borderId="0" xfId="0" applyBorder="1" applyAlignment="1">
      <alignment vertical="center" wrapText="1"/>
    </xf>
    <xf numFmtId="0" fontId="2" fillId="13" borderId="0" xfId="0" applyFont="1" applyFill="1" applyBorder="1" applyAlignment="1" applyProtection="1">
      <alignment horizontal="center" vertical="top" wrapText="1"/>
    </xf>
    <xf numFmtId="0" fontId="0" fillId="0" borderId="0" xfId="0" applyBorder="1" applyAlignment="1">
      <alignment horizontal="center" vertical="top" wrapText="1"/>
    </xf>
    <xf numFmtId="0" fontId="5" fillId="0" borderId="0" xfId="0" applyFont="1" applyAlignment="1" applyProtection="1">
      <alignment horizontal="left" wrapText="1"/>
    </xf>
    <xf numFmtId="0" fontId="0" fillId="0" borderId="0" xfId="0" applyFill="1" applyAlignment="1">
      <alignment vertical="center" wrapText="1"/>
    </xf>
    <xf numFmtId="0" fontId="0" fillId="0" borderId="0" xfId="0" applyFill="1" applyAlignment="1">
      <alignment horizontal="left" wrapText="1"/>
    </xf>
    <xf numFmtId="0" fontId="5" fillId="0" borderId="0" xfId="0" applyFont="1" applyAlignment="1">
      <alignment horizontal="left"/>
    </xf>
    <xf numFmtId="0" fontId="5" fillId="0" borderId="0" xfId="0" applyFont="1" applyBorder="1" applyAlignment="1">
      <alignment horizontal="left"/>
    </xf>
    <xf numFmtId="0" fontId="5" fillId="0" borderId="0" xfId="0" applyFont="1" applyFill="1" applyAlignment="1">
      <alignment horizontal="left" wrapText="1"/>
    </xf>
    <xf numFmtId="0" fontId="16" fillId="0" borderId="0" xfId="0" applyFont="1" applyFill="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10" fillId="13"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xf>
    <xf numFmtId="0" fontId="3" fillId="0" borderId="0" xfId="0" applyFont="1" applyBorder="1" applyAlignment="1" applyProtection="1">
      <alignment horizontal="center"/>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0" fillId="0" borderId="0" xfId="0" applyAlignment="1">
      <alignment horizontal="left" vertical="center" wrapText="1"/>
    </xf>
    <xf numFmtId="0" fontId="0" fillId="0" borderId="25" xfId="0" applyBorder="1" applyAlignment="1">
      <alignment horizontal="left" vertical="center" wrapText="1"/>
    </xf>
    <xf numFmtId="0" fontId="5" fillId="0" borderId="25" xfId="0" applyFont="1" applyFill="1" applyBorder="1" applyAlignment="1">
      <alignment horizontal="left" wrapText="1"/>
    </xf>
    <xf numFmtId="9" fontId="3" fillId="0" borderId="0" xfId="0" applyNumberFormat="1" applyFont="1" applyFill="1" applyBorder="1" applyAlignment="1" applyProtection="1">
      <alignment horizontal="right" vertical="center" wrapText="1"/>
    </xf>
    <xf numFmtId="9" fontId="3" fillId="0" borderId="0" xfId="0" applyNumberFormat="1" applyFont="1" applyBorder="1" applyAlignment="1" applyProtection="1">
      <alignment horizontal="right" vertical="center" wrapText="1"/>
    </xf>
    <xf numFmtId="0" fontId="5" fillId="0" borderId="0" xfId="0" applyFont="1" applyFill="1" applyAlignment="1">
      <alignment wrapText="1"/>
    </xf>
    <xf numFmtId="0" fontId="0" fillId="0" borderId="0" xfId="0" applyFill="1" applyAlignment="1">
      <alignment wrapText="1"/>
    </xf>
    <xf numFmtId="0" fontId="0" fillId="0" borderId="25" xfId="0" applyFill="1" applyBorder="1" applyAlignment="1">
      <alignment wrapText="1"/>
    </xf>
    <xf numFmtId="0" fontId="5" fillId="0" borderId="25" xfId="0" applyFont="1" applyFill="1" applyBorder="1" applyAlignment="1" applyProtection="1">
      <alignment vertical="center" wrapText="1"/>
    </xf>
    <xf numFmtId="0" fontId="5" fillId="0" borderId="0" xfId="0" applyFont="1" applyFill="1" applyBorder="1" applyAlignment="1">
      <alignment horizontal="left"/>
    </xf>
    <xf numFmtId="0" fontId="0" fillId="0" borderId="23" xfId="0" applyBorder="1" applyAlignment="1" applyProtection="1">
      <alignment vertical="top" wrapText="1"/>
      <protection locked="0"/>
    </xf>
    <xf numFmtId="0" fontId="0" fillId="0" borderId="29" xfId="0" applyBorder="1" applyAlignment="1" applyProtection="1">
      <alignment vertical="top" wrapText="1"/>
      <protection locked="0"/>
    </xf>
    <xf numFmtId="164" fontId="3" fillId="10" borderId="27" xfId="0" applyNumberFormat="1"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164" fontId="3" fillId="10" borderId="36" xfId="0" applyNumberFormat="1"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0" fillId="0" borderId="0" xfId="0" applyFill="1" applyAlignment="1" applyProtection="1">
      <alignment vertical="center"/>
    </xf>
    <xf numFmtId="0" fontId="32" fillId="0" borderId="0" xfId="0" applyFont="1" applyFill="1" applyAlignment="1" applyProtection="1">
      <alignment vertical="center" wrapText="1"/>
    </xf>
    <xf numFmtId="0" fontId="32" fillId="0" borderId="25" xfId="0" applyFont="1" applyFill="1" applyBorder="1" applyAlignment="1" applyProtection="1">
      <alignment vertical="center" wrapText="1"/>
    </xf>
    <xf numFmtId="164" fontId="32" fillId="0" borderId="0" xfId="0" applyNumberFormat="1" applyFont="1" applyFill="1" applyBorder="1" applyAlignment="1" applyProtection="1">
      <alignment horizontal="center"/>
    </xf>
    <xf numFmtId="0" fontId="31" fillId="0" borderId="0" xfId="0" applyFont="1" applyAlignment="1" applyProtection="1">
      <alignment horizontal="left" vertical="center"/>
    </xf>
    <xf numFmtId="0" fontId="32" fillId="0" borderId="0" xfId="0" applyFont="1" applyAlignment="1" applyProtection="1">
      <alignment horizontal="left" vertical="center"/>
    </xf>
    <xf numFmtId="0" fontId="32" fillId="0" borderId="25" xfId="0" applyFont="1" applyBorder="1" applyAlignment="1" applyProtection="1">
      <alignment horizontal="left" vertical="center"/>
    </xf>
    <xf numFmtId="0" fontId="5" fillId="13" borderId="0" xfId="0" applyFont="1" applyFill="1" applyAlignment="1" applyProtection="1">
      <alignment horizontal="left" vertical="center"/>
    </xf>
    <xf numFmtId="0" fontId="32" fillId="0" borderId="0" xfId="0" applyFont="1" applyAlignment="1" applyProtection="1">
      <alignment vertical="center" wrapText="1"/>
    </xf>
    <xf numFmtId="0" fontId="0" fillId="0" borderId="0" xfId="0" applyAlignment="1">
      <alignment wrapText="1"/>
    </xf>
    <xf numFmtId="0" fontId="0" fillId="0" borderId="25" xfId="0" applyBorder="1" applyAlignment="1">
      <alignment wrapText="1"/>
    </xf>
    <xf numFmtId="0" fontId="17" fillId="0" borderId="0" xfId="0" applyFont="1" applyFill="1" applyAlignment="1" applyProtection="1">
      <alignment horizontal="center" vertical="center" wrapText="1"/>
    </xf>
    <xf numFmtId="9" fontId="3" fillId="0" borderId="31" xfId="0" applyNumberFormat="1" applyFont="1" applyBorder="1" applyAlignment="1" applyProtection="1">
      <alignment vertical="center" wrapText="1"/>
    </xf>
    <xf numFmtId="0" fontId="0" fillId="0" borderId="31" xfId="0" applyBorder="1" applyAlignment="1">
      <alignment vertical="center" wrapText="1"/>
    </xf>
    <xf numFmtId="0" fontId="2" fillId="0" borderId="0" xfId="0" applyFont="1" applyFill="1" applyAlignment="1">
      <alignment horizontal="left" vertical="center" wrapText="1"/>
    </xf>
    <xf numFmtId="0" fontId="19" fillId="4" borderId="22" xfId="0" applyFont="1" applyFill="1" applyBorder="1" applyAlignment="1" applyProtection="1">
      <alignment horizontal="left" vertical="center" wrapText="1"/>
    </xf>
    <xf numFmtId="0" fontId="19" fillId="4" borderId="23" xfId="0" applyFont="1" applyFill="1" applyBorder="1" applyAlignment="1" applyProtection="1">
      <alignment horizontal="left" vertical="center" wrapText="1"/>
    </xf>
    <xf numFmtId="0" fontId="19" fillId="4" borderId="29" xfId="0" applyFont="1" applyFill="1" applyBorder="1" applyAlignment="1" applyProtection="1">
      <alignment horizontal="left" vertical="center" wrapText="1"/>
    </xf>
    <xf numFmtId="0" fontId="3" fillId="18" borderId="2" xfId="0" applyFont="1" applyFill="1" applyBorder="1" applyAlignment="1" applyProtection="1">
      <alignment horizontal="left" vertical="top" wrapText="1"/>
      <protection locked="0"/>
    </xf>
    <xf numFmtId="0" fontId="0" fillId="18" borderId="0" xfId="0" applyFill="1" applyAlignment="1" applyProtection="1">
      <alignment vertical="top" wrapText="1"/>
      <protection locked="0"/>
    </xf>
    <xf numFmtId="0" fontId="0" fillId="18" borderId="3" xfId="0" applyFill="1" applyBorder="1" applyAlignment="1" applyProtection="1">
      <alignment vertical="top" wrapText="1"/>
      <protection locked="0"/>
    </xf>
    <xf numFmtId="0" fontId="0" fillId="18" borderId="2" xfId="0" applyFill="1" applyBorder="1" applyAlignment="1" applyProtection="1">
      <alignment vertical="top" wrapText="1"/>
      <protection locked="0"/>
    </xf>
    <xf numFmtId="0" fontId="0" fillId="18" borderId="5" xfId="0" applyFill="1" applyBorder="1" applyAlignment="1" applyProtection="1">
      <alignment vertical="top" wrapText="1"/>
      <protection locked="0"/>
    </xf>
    <xf numFmtId="0" fontId="0" fillId="18" borderId="6" xfId="0" applyFill="1" applyBorder="1" applyAlignment="1" applyProtection="1">
      <alignment vertical="top" wrapText="1"/>
      <protection locked="0"/>
    </xf>
    <xf numFmtId="0" fontId="0" fillId="18" borderId="7" xfId="0" applyFill="1" applyBorder="1" applyAlignment="1" applyProtection="1">
      <alignment vertical="top" wrapText="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left" vertical="center"/>
    </xf>
    <xf numFmtId="0" fontId="6" fillId="0" borderId="25" xfId="0" applyFont="1" applyFill="1" applyBorder="1" applyAlignment="1" applyProtection="1">
      <alignment horizontal="left" vertical="center"/>
    </xf>
    <xf numFmtId="0" fontId="17" fillId="0" borderId="0" xfId="0" applyFont="1" applyFill="1" applyAlignment="1" applyProtection="1">
      <alignment horizontal="left" vertical="top" wrapText="1"/>
    </xf>
    <xf numFmtId="0" fontId="6" fillId="0" borderId="25" xfId="0" applyFont="1" applyFill="1" applyBorder="1" applyAlignment="1" applyProtection="1">
      <alignment horizontal="left" vertical="center" wrapText="1"/>
    </xf>
    <xf numFmtId="0" fontId="6" fillId="0" borderId="0" xfId="0" applyFont="1" applyFill="1" applyAlignment="1">
      <alignment horizontal="left" vertical="center" wrapText="1"/>
    </xf>
    <xf numFmtId="0" fontId="6" fillId="0" borderId="25" xfId="0" applyFont="1" applyFill="1" applyBorder="1" applyAlignment="1">
      <alignment horizontal="left" vertical="center" wrapText="1"/>
    </xf>
    <xf numFmtId="0" fontId="6" fillId="0" borderId="0" xfId="0" applyFont="1" applyFill="1" applyAlignment="1" applyProtection="1">
      <alignment horizontal="left"/>
    </xf>
    <xf numFmtId="0" fontId="6" fillId="0" borderId="25" xfId="0" applyFont="1" applyFill="1" applyBorder="1" applyAlignment="1" applyProtection="1">
      <alignment horizontal="left"/>
    </xf>
    <xf numFmtId="0" fontId="6" fillId="0" borderId="0" xfId="0" applyFont="1" applyAlignment="1" applyProtection="1">
      <alignment horizontal="left" vertical="center" wrapText="1"/>
    </xf>
    <xf numFmtId="0" fontId="6" fillId="0" borderId="25" xfId="0" applyFont="1" applyBorder="1" applyAlignment="1" applyProtection="1">
      <alignment horizontal="left" vertical="center" wrapText="1"/>
    </xf>
    <xf numFmtId="0" fontId="6" fillId="0" borderId="0" xfId="0" applyFont="1" applyAlignment="1" applyProtection="1">
      <alignment horizontal="left" vertical="center"/>
    </xf>
    <xf numFmtId="0" fontId="6" fillId="0" borderId="25" xfId="0" applyFont="1" applyBorder="1" applyAlignment="1" applyProtection="1">
      <alignment horizontal="left" vertical="center"/>
    </xf>
    <xf numFmtId="0" fontId="6" fillId="13" borderId="0" xfId="0" applyFont="1" applyFill="1" applyAlignment="1" applyProtection="1">
      <alignment horizontal="left" vertical="center"/>
    </xf>
    <xf numFmtId="0" fontId="6" fillId="13" borderId="25" xfId="0" applyFont="1" applyFill="1" applyBorder="1" applyAlignment="1" applyProtection="1">
      <alignment horizontal="left" vertical="center"/>
    </xf>
    <xf numFmtId="0" fontId="6" fillId="0" borderId="0" xfId="0" applyFont="1" applyFill="1" applyAlignment="1">
      <alignment horizontal="left"/>
    </xf>
    <xf numFmtId="0" fontId="6" fillId="0" borderId="25" xfId="0" applyFont="1" applyFill="1" applyBorder="1" applyAlignment="1">
      <alignment horizontal="left"/>
    </xf>
    <xf numFmtId="0" fontId="6" fillId="0" borderId="0" xfId="0" applyFont="1" applyFill="1" applyAlignment="1">
      <alignment horizontal="left" wrapText="1"/>
    </xf>
    <xf numFmtId="0" fontId="6" fillId="0" borderId="0" xfId="0" applyFont="1" applyFill="1" applyBorder="1" applyAlignment="1" applyProtection="1">
      <alignment horizontal="left" vertical="center"/>
    </xf>
    <xf numFmtId="0" fontId="6" fillId="0" borderId="0" xfId="0" applyFont="1" applyAlignment="1">
      <alignment horizontal="left"/>
    </xf>
    <xf numFmtId="0" fontId="6" fillId="0" borderId="0" xfId="0" applyFont="1" applyBorder="1" applyAlignment="1">
      <alignment horizontal="left"/>
    </xf>
    <xf numFmtId="0" fontId="6" fillId="0" borderId="0" xfId="0" applyFont="1" applyAlignment="1">
      <alignment horizontal="left" wrapText="1"/>
    </xf>
    <xf numFmtId="0" fontId="6" fillId="0" borderId="25" xfId="0" applyFont="1" applyBorder="1" applyAlignment="1">
      <alignment horizontal="left" wrapText="1"/>
    </xf>
    <xf numFmtId="0" fontId="10" fillId="0" borderId="0" xfId="0" applyFont="1" applyAlignment="1" applyProtection="1">
      <alignment horizontal="right" vertical="center"/>
    </xf>
    <xf numFmtId="0" fontId="28" fillId="0" borderId="0" xfId="0" applyFont="1" applyAlignment="1" applyProtection="1">
      <alignment horizontal="left" vertical="center"/>
    </xf>
    <xf numFmtId="0" fontId="6" fillId="0" borderId="0" xfId="0" applyFont="1" applyBorder="1" applyAlignment="1" applyProtection="1">
      <alignment horizontal="left" vertical="center"/>
    </xf>
    <xf numFmtId="0" fontId="1" fillId="0" borderId="0" xfId="7" applyFont="1" applyAlignment="1">
      <alignment horizontal="left" wrapText="1"/>
    </xf>
    <xf numFmtId="0" fontId="37" fillId="0" borderId="0" xfId="7" applyAlignment="1">
      <alignment wrapText="1"/>
    </xf>
    <xf numFmtId="0" fontId="1" fillId="0" borderId="0" xfId="7" applyFont="1" applyAlignment="1">
      <alignment wrapText="1"/>
    </xf>
    <xf numFmtId="0" fontId="2" fillId="14" borderId="0" xfId="7" applyFont="1" applyFill="1" applyAlignment="1">
      <alignment horizontal="left"/>
    </xf>
    <xf numFmtId="0" fontId="1" fillId="0" borderId="0" xfId="7" applyFont="1" applyAlignment="1">
      <alignment horizontal="left" vertical="top" wrapText="1"/>
    </xf>
    <xf numFmtId="0" fontId="37" fillId="0" borderId="0" xfId="7" applyAlignment="1">
      <alignment vertical="top" wrapText="1"/>
    </xf>
    <xf numFmtId="0" fontId="37" fillId="0" borderId="0" xfId="7" applyAlignment="1">
      <alignment vertical="top"/>
    </xf>
    <xf numFmtId="0" fontId="3" fillId="0" borderId="0" xfId="7" applyFont="1" applyAlignment="1">
      <alignment vertical="center" wrapText="1"/>
    </xf>
    <xf numFmtId="0" fontId="2" fillId="14" borderId="0" xfId="7" applyFont="1" applyFill="1" applyAlignment="1" applyProtection="1">
      <alignment horizontal="left" vertical="center"/>
    </xf>
    <xf numFmtId="0" fontId="2" fillId="14" borderId="0" xfId="7" applyFont="1" applyFill="1" applyBorder="1" applyAlignment="1" applyProtection="1">
      <alignment horizontal="left" vertical="center"/>
    </xf>
    <xf numFmtId="0" fontId="1" fillId="0" borderId="0" xfId="7" applyFont="1" applyAlignment="1" applyProtection="1">
      <alignment horizontal="left" vertical="center" wrapText="1"/>
    </xf>
    <xf numFmtId="0" fontId="1" fillId="0" borderId="0" xfId="7" applyFont="1" applyAlignment="1" applyProtection="1">
      <alignment horizontal="left" vertical="center"/>
    </xf>
    <xf numFmtId="0" fontId="37" fillId="0" borderId="0" xfId="7" applyAlignment="1"/>
    <xf numFmtId="0" fontId="1" fillId="0" borderId="0" xfId="7" applyFont="1" applyFill="1" applyBorder="1" applyAlignment="1">
      <alignment wrapText="1"/>
    </xf>
    <xf numFmtId="0" fontId="1" fillId="0" borderId="0" xfId="7" applyFont="1" applyFill="1" applyBorder="1" applyAlignment="1">
      <alignment horizontal="left" wrapText="1"/>
    </xf>
    <xf numFmtId="0" fontId="2" fillId="14" borderId="0" xfId="0" applyFont="1" applyFill="1" applyAlignment="1" applyProtection="1">
      <alignment horizontal="left" vertical="center"/>
    </xf>
    <xf numFmtId="0" fontId="2" fillId="14" borderId="0" xfId="0" applyFont="1" applyFill="1" applyBorder="1" applyAlignment="1" applyProtection="1">
      <alignment horizontal="left" vertical="center"/>
    </xf>
    <xf numFmtId="0" fontId="1" fillId="0" borderId="0" xfId="0" applyFont="1" applyFill="1" applyAlignment="1">
      <alignment horizontal="left" wrapText="1"/>
    </xf>
    <xf numFmtId="0" fontId="5" fillId="14" borderId="0" xfId="0" applyFont="1" applyFill="1" applyAlignment="1" applyProtection="1">
      <alignment horizontal="left" vertical="center" wrapText="1"/>
    </xf>
    <xf numFmtId="0" fontId="5" fillId="14" borderId="0" xfId="0" applyFont="1" applyFill="1" applyBorder="1" applyAlignment="1" applyProtection="1">
      <alignment horizontal="left" vertical="center" wrapText="1"/>
    </xf>
    <xf numFmtId="0" fontId="0" fillId="14" borderId="0" xfId="0" applyFill="1" applyAlignment="1">
      <alignment horizontal="left" vertical="center" wrapText="1"/>
    </xf>
    <xf numFmtId="0" fontId="0" fillId="14" borderId="25" xfId="0" applyFill="1" applyBorder="1" applyAlignment="1">
      <alignment horizontal="left" vertical="center" wrapText="1"/>
    </xf>
    <xf numFmtId="0" fontId="1" fillId="0" borderId="0" xfId="0" applyFont="1" applyAlignment="1" applyProtection="1">
      <alignment horizontal="left" vertical="center" wrapText="1"/>
    </xf>
    <xf numFmtId="0" fontId="2" fillId="14" borderId="0" xfId="0" applyFont="1" applyFill="1" applyAlignment="1">
      <alignment horizontal="left"/>
    </xf>
    <xf numFmtId="0" fontId="2" fillId="14" borderId="0" xfId="0" applyFont="1" applyFill="1" applyBorder="1" applyAlignment="1">
      <alignment horizontal="left"/>
    </xf>
    <xf numFmtId="0" fontId="3" fillId="0" borderId="0" xfId="0" applyFont="1" applyAlignment="1">
      <alignment vertical="center" wrapText="1"/>
    </xf>
    <xf numFmtId="0" fontId="1" fillId="0" borderId="0" xfId="0" applyFont="1" applyAlignment="1">
      <alignment wrapText="1"/>
    </xf>
    <xf numFmtId="0" fontId="2" fillId="14" borderId="0" xfId="0" applyFont="1" applyFill="1" applyAlignment="1" applyProtection="1">
      <alignment horizontal="left" vertical="center" wrapText="1"/>
    </xf>
    <xf numFmtId="0" fontId="2" fillId="14" borderId="25" xfId="0" applyFont="1" applyFill="1" applyBorder="1" applyAlignment="1" applyProtection="1">
      <alignment horizontal="left" vertical="center" wrapText="1"/>
    </xf>
    <xf numFmtId="0" fontId="2" fillId="14" borderId="0" xfId="0" applyFont="1" applyFill="1" applyAlignment="1">
      <alignment wrapText="1"/>
    </xf>
    <xf numFmtId="0" fontId="1" fillId="0" borderId="0" xfId="0" applyFont="1" applyAlignment="1" applyProtection="1">
      <alignment horizontal="left" vertical="center"/>
    </xf>
    <xf numFmtId="0" fontId="0" fillId="0" borderId="0" xfId="0" applyAlignment="1"/>
    <xf numFmtId="0" fontId="1" fillId="0" borderId="0" xfId="0" applyFont="1" applyAlignment="1">
      <alignment horizontal="left" wrapText="1"/>
    </xf>
    <xf numFmtId="0" fontId="2" fillId="14" borderId="0" xfId="0" applyFont="1" applyFill="1" applyBorder="1" applyAlignment="1" applyProtection="1">
      <alignment horizontal="left" vertical="center" wrapText="1"/>
    </xf>
    <xf numFmtId="0" fontId="1" fillId="0" borderId="0" xfId="0" applyFont="1" applyFill="1" applyBorder="1" applyAlignment="1">
      <alignment wrapText="1"/>
    </xf>
    <xf numFmtId="0" fontId="1"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0" fontId="2" fillId="14" borderId="0" xfId="0" applyFont="1" applyFill="1" applyAlignment="1">
      <alignment horizontal="left" wrapText="1"/>
    </xf>
    <xf numFmtId="0" fontId="2" fillId="14" borderId="25" xfId="0" applyFont="1" applyFill="1" applyBorder="1" applyAlignment="1">
      <alignment horizontal="left" wrapText="1"/>
    </xf>
    <xf numFmtId="0" fontId="0" fillId="14" borderId="0" xfId="0" applyFill="1" applyAlignment="1">
      <alignment wrapText="1"/>
    </xf>
    <xf numFmtId="0" fontId="2" fillId="14" borderId="0" xfId="0" applyFont="1" applyFill="1" applyBorder="1" applyAlignment="1">
      <alignment horizontal="left" wrapText="1"/>
    </xf>
    <xf numFmtId="0" fontId="1" fillId="0" borderId="0" xfId="0" applyFont="1" applyFill="1" applyAlignment="1" applyProtection="1">
      <alignment horizontal="left" vertical="center" wrapText="1"/>
    </xf>
    <xf numFmtId="0" fontId="1" fillId="0" borderId="0" xfId="0" applyFont="1" applyAlignment="1">
      <alignment vertical="center" wrapText="1"/>
    </xf>
    <xf numFmtId="0" fontId="2" fillId="14" borderId="0" xfId="0" applyFont="1" applyFill="1" applyAlignment="1" applyProtection="1">
      <alignment horizontal="left"/>
    </xf>
    <xf numFmtId="0" fontId="2" fillId="14" borderId="0" xfId="0" applyFont="1" applyFill="1" applyBorder="1" applyAlignment="1" applyProtection="1">
      <alignment horizontal="left"/>
    </xf>
    <xf numFmtId="0" fontId="1" fillId="0" borderId="0" xfId="0" applyFont="1" applyFill="1" applyAlignment="1">
      <alignment wrapText="1"/>
    </xf>
    <xf numFmtId="0" fontId="2" fillId="14" borderId="0" xfId="0" applyFont="1" applyFill="1" applyAlignment="1">
      <alignment horizontal="left" vertical="center" wrapText="1"/>
    </xf>
    <xf numFmtId="0" fontId="2" fillId="14" borderId="0" xfId="0" applyFont="1" applyFill="1" applyBorder="1" applyAlignment="1">
      <alignment horizontal="lef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Fill="1" applyAlignment="1">
      <alignment horizontal="left"/>
    </xf>
    <xf numFmtId="0" fontId="2" fillId="0" borderId="0" xfId="0" applyFont="1" applyAlignment="1" applyProtection="1">
      <alignment vertical="center" wrapText="1"/>
    </xf>
    <xf numFmtId="0" fontId="2" fillId="0" borderId="25" xfId="0" applyFont="1" applyBorder="1" applyAlignment="1">
      <alignment vertical="center" wrapText="1"/>
    </xf>
    <xf numFmtId="0" fontId="2" fillId="0" borderId="0" xfId="0" applyFont="1" applyFill="1" applyAlignment="1" applyProtection="1">
      <alignment vertical="center" wrapText="1"/>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2" fillId="0" borderId="0" xfId="0" applyFont="1" applyFill="1" applyAlignment="1">
      <alignment horizontal="left" wrapText="1"/>
    </xf>
    <xf numFmtId="0" fontId="2" fillId="0" borderId="25" xfId="0" applyFont="1" applyFill="1" applyBorder="1" applyAlignment="1">
      <alignment horizontal="left" wrapText="1"/>
    </xf>
    <xf numFmtId="0" fontId="2" fillId="0" borderId="0" xfId="0" applyFont="1" applyBorder="1" applyAlignment="1" applyProtection="1">
      <alignment horizontal="left" vertical="center"/>
    </xf>
    <xf numFmtId="0" fontId="6" fillId="0" borderId="0" xfId="0" applyFont="1" applyFill="1" applyBorder="1" applyAlignment="1">
      <alignment wrapText="1"/>
    </xf>
    <xf numFmtId="0" fontId="0" fillId="0" borderId="0" xfId="0" applyFill="1" applyBorder="1" applyAlignment="1">
      <alignment wrapText="1"/>
    </xf>
    <xf numFmtId="0" fontId="1" fillId="0" borderId="0" xfId="0" applyFont="1" applyFill="1" applyAlignment="1" applyProtection="1">
      <alignment horizontal="left" wrapText="1"/>
    </xf>
    <xf numFmtId="0" fontId="1" fillId="0" borderId="0" xfId="0" applyFont="1" applyAlignment="1">
      <alignment horizontal="left" vertical="center" wrapText="1"/>
    </xf>
    <xf numFmtId="0" fontId="1" fillId="0" borderId="0" xfId="0" applyFont="1" applyFill="1" applyBorder="1" applyAlignment="1" applyProtection="1">
      <alignment horizontal="left" vertical="center" wrapText="1"/>
    </xf>
    <xf numFmtId="0" fontId="44" fillId="14" borderId="0" xfId="0" applyFont="1" applyFill="1" applyAlignment="1" applyProtection="1">
      <alignment horizontal="left" vertical="center"/>
    </xf>
    <xf numFmtId="0" fontId="44" fillId="14" borderId="0" xfId="0" applyFont="1" applyFill="1" applyBorder="1" applyAlignment="1" applyProtection="1">
      <alignment horizontal="left" vertical="center"/>
    </xf>
    <xf numFmtId="0" fontId="45" fillId="0" borderId="0" xfId="0" applyFont="1" applyAlignment="1" applyProtection="1">
      <alignment horizontal="left" vertical="center" wrapText="1"/>
    </xf>
    <xf numFmtId="0" fontId="45" fillId="0" borderId="0" xfId="0" applyFont="1" applyAlignment="1">
      <alignment wrapText="1"/>
    </xf>
    <xf numFmtId="0" fontId="44" fillId="14" borderId="0" xfId="0" applyFont="1" applyFill="1" applyAlignment="1">
      <alignment horizontal="left"/>
    </xf>
    <xf numFmtId="0" fontId="44" fillId="14" borderId="0" xfId="0" applyFont="1" applyFill="1" applyBorder="1" applyAlignment="1">
      <alignment horizontal="left"/>
    </xf>
    <xf numFmtId="0" fontId="45" fillId="0" borderId="0" xfId="0" applyFont="1" applyAlignment="1">
      <alignment horizontal="left" wrapText="1"/>
    </xf>
    <xf numFmtId="0" fontId="44" fillId="14" borderId="25" xfId="0" applyFont="1" applyFill="1" applyBorder="1" applyAlignment="1" applyProtection="1">
      <alignment horizontal="left" vertical="center"/>
    </xf>
    <xf numFmtId="0" fontId="44" fillId="14" borderId="0" xfId="0" applyFont="1" applyFill="1" applyAlignment="1">
      <alignment horizontal="left" wrapText="1"/>
    </xf>
    <xf numFmtId="0" fontId="44" fillId="14" borderId="25" xfId="0" applyFont="1" applyFill="1" applyBorder="1" applyAlignment="1">
      <alignment horizontal="left" wrapText="1"/>
    </xf>
    <xf numFmtId="0" fontId="44" fillId="14" borderId="0" xfId="0" applyFont="1" applyFill="1" applyAlignment="1">
      <alignment wrapText="1"/>
    </xf>
    <xf numFmtId="0" fontId="44" fillId="14" borderId="0" xfId="0" applyFont="1" applyFill="1" applyAlignment="1" applyProtection="1">
      <alignment horizontal="left" vertical="center" wrapText="1"/>
    </xf>
    <xf numFmtId="0" fontId="44" fillId="14" borderId="25" xfId="0" applyFont="1" applyFill="1" applyBorder="1" applyAlignment="1" applyProtection="1">
      <alignment horizontal="left" vertical="center" wrapText="1"/>
    </xf>
    <xf numFmtId="0" fontId="2" fillId="14" borderId="25" xfId="0" applyFont="1" applyFill="1" applyBorder="1" applyAlignment="1">
      <alignment horizontal="left" vertical="center" wrapText="1"/>
    </xf>
    <xf numFmtId="0" fontId="48" fillId="0" borderId="0" xfId="0" applyFont="1" applyAlignment="1">
      <alignment vertical="center" wrapText="1"/>
    </xf>
    <xf numFmtId="0" fontId="45" fillId="0" borderId="0" xfId="0" applyFont="1" applyFill="1" applyAlignment="1">
      <alignment wrapText="1"/>
    </xf>
    <xf numFmtId="0" fontId="0" fillId="0" borderId="0" xfId="0"/>
    <xf numFmtId="0" fontId="1" fillId="0" borderId="0" xfId="0" applyFont="1"/>
    <xf numFmtId="0" fontId="1" fillId="0" borderId="0" xfId="0" applyFont="1" applyFill="1" applyBorder="1"/>
    <xf numFmtId="0" fontId="2" fillId="14" borderId="0" xfId="0" applyFont="1" applyFill="1" applyAlignment="1">
      <alignment vertical="center" wrapText="1"/>
    </xf>
    <xf numFmtId="0" fontId="0" fillId="14" borderId="0" xfId="0" applyFill="1" applyAlignment="1"/>
    <xf numFmtId="0" fontId="2" fillId="14" borderId="0" xfId="7" applyFont="1" applyFill="1" applyBorder="1" applyAlignment="1">
      <alignment horizontal="left"/>
    </xf>
    <xf numFmtId="0" fontId="7" fillId="0" borderId="0" xfId="0" applyFont="1" applyAlignment="1">
      <alignment horizontal="center"/>
    </xf>
    <xf numFmtId="0" fontId="2" fillId="14" borderId="0" xfId="0" applyFont="1" applyFill="1" applyAlignment="1"/>
    <xf numFmtId="0" fontId="1" fillId="0" borderId="0" xfId="0" applyFont="1" applyFill="1" applyBorder="1" applyAlignment="1" applyProtection="1">
      <alignment horizontal="left" vertical="center"/>
    </xf>
    <xf numFmtId="0" fontId="2" fillId="14" borderId="0" xfId="0" applyFont="1" applyFill="1"/>
    <xf numFmtId="0" fontId="3" fillId="0" borderId="0" xfId="0" applyFont="1"/>
    <xf numFmtId="0" fontId="1" fillId="0" borderId="0" xfId="0" applyFont="1" applyFill="1" applyAlignment="1" applyProtection="1">
      <alignment horizontal="left" vertical="center"/>
    </xf>
    <xf numFmtId="0" fontId="3" fillId="2" borderId="24" xfId="0" applyFont="1" applyFill="1" applyBorder="1" applyAlignment="1" applyProtection="1">
      <alignment horizontal="center" vertical="center"/>
    </xf>
    <xf numFmtId="0" fontId="3" fillId="2" borderId="33" xfId="0" applyFont="1" applyFill="1" applyBorder="1" applyAlignment="1" applyProtection="1">
      <alignment horizontal="center" vertical="center"/>
    </xf>
  </cellXfs>
  <cellStyles count="8">
    <cellStyle name="Currency" xfId="1" builtinId="4"/>
    <cellStyle name="Currency 2" xfId="2"/>
    <cellStyle name="Normal" xfId="0" builtinId="0"/>
    <cellStyle name="Normal 2" xfId="7"/>
    <cellStyle name="Percent" xfId="3" builtinId="5"/>
    <cellStyle name="Percent 2" xfId="4"/>
    <cellStyle name="Percent 3" xfId="6"/>
    <cellStyle name="Style 1" xfId="5"/>
  </cellStyles>
  <dxfs count="408">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ont>
        <condense val="0"/>
        <extend val="0"/>
        <color indexed="13"/>
      </font>
    </dxf>
    <dxf>
      <font>
        <condense val="0"/>
        <extend val="0"/>
        <color indexed="11"/>
      </font>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patternType="solid">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4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patternType="solid">
          <bgColor indexed="10"/>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ill>
        <patternFill patternType="solid">
          <bgColor indexed="43"/>
        </patternFill>
      </fill>
    </dxf>
    <dxf>
      <fill>
        <patternFill patternType="solid">
          <bgColor indexed="11"/>
        </patternFill>
      </fill>
    </dxf>
    <dxf>
      <fill>
        <patternFill patternType="solid">
          <bgColor indexed="10"/>
        </patternFill>
      </fill>
    </dxf>
    <dxf>
      <fill>
        <patternFill patternType="solid">
          <bgColor indexed="11"/>
        </patternFill>
      </fill>
    </dxf>
    <dxf>
      <fill>
        <patternFill patternType="solid">
          <bgColor indexed="11"/>
        </patternFill>
      </fill>
    </dxf>
    <dxf>
      <fill>
        <patternFill patternType="solid">
          <bgColor indexed="10"/>
        </patternFill>
      </fill>
    </dxf>
    <dxf>
      <fill>
        <patternFill>
          <bgColor indexed="43"/>
        </patternFill>
      </fill>
    </dxf>
    <dxf>
      <fill>
        <patternFill patternType="solid">
          <bgColor indexed="11"/>
        </patternFill>
      </fill>
    </dxf>
    <dxf>
      <font>
        <condense val="0"/>
        <extend val="0"/>
        <color indexed="13"/>
      </font>
    </dxf>
    <dxf>
      <font>
        <condense val="0"/>
        <extend val="0"/>
        <color indexed="11"/>
      </font>
    </dxf>
    <dxf>
      <fill>
        <patternFill patternType="solid">
          <bgColor indexed="10"/>
        </patternFill>
      </fill>
    </dxf>
    <dxf>
      <fill>
        <patternFill patternType="solid">
          <bgColor indexed="10"/>
        </patternFill>
      </fill>
    </dxf>
    <dxf>
      <fill>
        <patternFill patternType="solid">
          <bgColor indexed="4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34"/>
        </patternFill>
      </fill>
    </dxf>
    <dxf>
      <fill>
        <patternFill>
          <bgColor indexed="11"/>
        </patternFill>
      </fill>
    </dxf>
    <dxf>
      <font>
        <color theme="1" tint="0.499984740745262"/>
      </font>
      <fill>
        <patternFill>
          <bgColor theme="0" tint="-0.24994659260841701"/>
        </patternFill>
      </fill>
    </dxf>
    <dxf>
      <fill>
        <patternFill>
          <bgColor indexed="10"/>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80" zoomScaleNormal="80" zoomScaleSheetLayoutView="100" workbookViewId="0">
      <selection activeCell="D5" sqref="D5:G5"/>
    </sheetView>
  </sheetViews>
  <sheetFormatPr defaultRowHeight="12.75"/>
  <cols>
    <col min="1" max="1" width="54.140625" customWidth="1"/>
    <col min="2" max="2" width="6.7109375" customWidth="1"/>
    <col min="3" max="3" width="4.28515625" customWidth="1"/>
    <col min="4" max="4" width="3.5703125" customWidth="1"/>
    <col min="5" max="5" width="14.42578125" customWidth="1"/>
    <col min="6" max="6" width="12.42578125" customWidth="1"/>
    <col min="7" max="7" width="10.7109375" customWidth="1"/>
  </cols>
  <sheetData>
    <row r="1" spans="1:7" ht="36.75" customHeight="1" thickBot="1">
      <c r="A1" s="641" t="s">
        <v>1036</v>
      </c>
      <c r="B1" s="642"/>
      <c r="C1" s="642"/>
      <c r="D1" s="642"/>
      <c r="E1" s="642"/>
      <c r="F1" s="642"/>
      <c r="G1" s="642"/>
    </row>
    <row r="2" spans="1:7">
      <c r="A2" s="678" t="s">
        <v>744</v>
      </c>
      <c r="B2" s="679"/>
      <c r="C2" s="679"/>
      <c r="D2" s="679"/>
      <c r="E2" s="679"/>
      <c r="F2" s="679"/>
      <c r="G2" s="680"/>
    </row>
    <row r="3" spans="1:7" ht="13.5" thickBot="1">
      <c r="A3" s="681"/>
      <c r="B3" s="682"/>
      <c r="C3" s="682"/>
      <c r="D3" s="682"/>
      <c r="E3" s="682"/>
      <c r="F3" s="682"/>
      <c r="G3" s="683"/>
    </row>
    <row r="4" spans="1:7" ht="15">
      <c r="A4" s="21"/>
      <c r="B4" s="22"/>
      <c r="C4" s="22"/>
      <c r="D4" s="22"/>
      <c r="E4" s="22"/>
      <c r="F4" s="22"/>
      <c r="G4" s="23"/>
    </row>
    <row r="5" spans="1:7" ht="15.75">
      <c r="A5" s="24" t="s">
        <v>10</v>
      </c>
      <c r="B5" s="25"/>
      <c r="C5" s="19"/>
      <c r="D5" s="684"/>
      <c r="E5" s="685"/>
      <c r="F5" s="685"/>
      <c r="G5" s="686"/>
    </row>
    <row r="6" spans="1:7" ht="15.75">
      <c r="A6" s="24" t="s">
        <v>1</v>
      </c>
      <c r="B6" s="25"/>
      <c r="C6" s="19"/>
      <c r="D6" s="687"/>
      <c r="E6" s="688"/>
      <c r="F6" s="688"/>
      <c r="G6" s="689"/>
    </row>
    <row r="7" spans="1:7" ht="15">
      <c r="A7" s="21"/>
      <c r="B7" s="22"/>
      <c r="C7" s="22"/>
      <c r="D7" s="22"/>
      <c r="E7" s="22"/>
      <c r="F7" s="22"/>
      <c r="G7" s="23"/>
    </row>
    <row r="8" spans="1:7" ht="15.75">
      <c r="A8" s="24" t="s">
        <v>52</v>
      </c>
      <c r="B8" s="22"/>
      <c r="C8" s="19"/>
      <c r="D8" s="690"/>
      <c r="E8" s="691"/>
      <c r="F8" s="691"/>
      <c r="G8" s="692"/>
    </row>
    <row r="9" spans="1:7" ht="15.75">
      <c r="A9" s="24" t="s">
        <v>41</v>
      </c>
      <c r="B9" s="22"/>
      <c r="C9" s="19"/>
      <c r="D9" s="649"/>
      <c r="E9" s="650"/>
      <c r="F9" s="650"/>
      <c r="G9" s="651"/>
    </row>
    <row r="10" spans="1:7" ht="15">
      <c r="A10" s="21"/>
      <c r="B10" s="22"/>
      <c r="C10" s="19"/>
      <c r="D10" s="649"/>
      <c r="E10" s="650"/>
      <c r="F10" s="650"/>
      <c r="G10" s="651"/>
    </row>
    <row r="11" spans="1:7" ht="15">
      <c r="A11" s="21"/>
      <c r="B11" s="22"/>
      <c r="C11" s="19"/>
      <c r="D11" s="649"/>
      <c r="E11" s="650"/>
      <c r="F11" s="650"/>
      <c r="G11" s="651"/>
    </row>
    <row r="12" spans="1:7" ht="15">
      <c r="A12" s="21"/>
      <c r="B12" s="22"/>
      <c r="C12" s="19"/>
      <c r="D12" s="649"/>
      <c r="E12" s="650"/>
      <c r="F12" s="650"/>
      <c r="G12" s="651"/>
    </row>
    <row r="13" spans="1:7" ht="15.75" thickBot="1">
      <c r="A13" s="21"/>
      <c r="B13" s="22"/>
      <c r="C13" s="22"/>
      <c r="D13" s="22"/>
      <c r="E13" s="22"/>
      <c r="F13" s="22"/>
      <c r="G13" s="23"/>
    </row>
    <row r="14" spans="1:7" s="311" customFormat="1" thickBot="1">
      <c r="A14" s="314"/>
      <c r="B14" s="658" t="s">
        <v>8</v>
      </c>
      <c r="C14" s="659"/>
      <c r="D14" s="659"/>
      <c r="E14" s="660"/>
      <c r="F14" s="309"/>
      <c r="G14" s="310"/>
    </row>
    <row r="15" spans="1:7" s="311" customFormat="1" thickBot="1">
      <c r="A15" s="315"/>
      <c r="B15" s="652" t="s">
        <v>42</v>
      </c>
      <c r="C15" s="653"/>
      <c r="D15" s="654"/>
      <c r="E15" s="308"/>
      <c r="F15" s="309"/>
      <c r="G15" s="310"/>
    </row>
    <row r="16" spans="1:7" s="311" customFormat="1" thickBot="1">
      <c r="A16" s="315"/>
      <c r="B16" s="652" t="s">
        <v>43</v>
      </c>
      <c r="C16" s="653"/>
      <c r="D16" s="654"/>
      <c r="E16" s="312"/>
      <c r="F16" s="309"/>
      <c r="G16" s="310"/>
    </row>
    <row r="17" spans="1:7" ht="15.75" thickBot="1">
      <c r="A17" s="21"/>
      <c r="B17" s="652" t="s">
        <v>44</v>
      </c>
      <c r="C17" s="653"/>
      <c r="D17" s="654"/>
      <c r="E17" s="313"/>
      <c r="F17" s="19" t="s">
        <v>45</v>
      </c>
      <c r="G17" s="28"/>
    </row>
    <row r="18" spans="1:7" ht="16.5" thickBot="1">
      <c r="A18" s="31"/>
      <c r="B18" s="32"/>
      <c r="C18" s="32"/>
      <c r="D18" s="32"/>
      <c r="E18" s="33"/>
      <c r="F18" s="33"/>
      <c r="G18" s="34"/>
    </row>
    <row r="19" spans="1:7" ht="48" thickBot="1">
      <c r="A19" s="673" t="s">
        <v>46</v>
      </c>
      <c r="B19" s="674"/>
      <c r="C19" s="674"/>
      <c r="D19" s="675"/>
      <c r="E19" s="35" t="s">
        <v>47</v>
      </c>
      <c r="F19" s="36" t="s">
        <v>48</v>
      </c>
      <c r="G19" s="37" t="s">
        <v>49</v>
      </c>
    </row>
    <row r="20" spans="1:7" ht="15.75" thickBot="1">
      <c r="A20" s="303"/>
      <c r="B20" s="304"/>
      <c r="C20" s="304"/>
      <c r="D20" s="304"/>
      <c r="E20" s="304"/>
      <c r="F20" s="304"/>
      <c r="G20" s="164"/>
    </row>
    <row r="21" spans="1:7" ht="20.25">
      <c r="A21" s="676" t="s">
        <v>729</v>
      </c>
      <c r="B21" s="677"/>
      <c r="C21" s="677"/>
      <c r="D21" s="677"/>
      <c r="E21" s="305">
        <f>E23+E27+E31+E38</f>
        <v>1442</v>
      </c>
      <c r="F21" s="305">
        <f>F23+F27+F31+F38</f>
        <v>0</v>
      </c>
      <c r="G21" s="306">
        <f>IFERROR(F21/E21, "N/A")</f>
        <v>0</v>
      </c>
    </row>
    <row r="22" spans="1:7" ht="9.75" customHeight="1">
      <c r="A22" s="655"/>
      <c r="B22" s="656"/>
      <c r="C22" s="656"/>
      <c r="D22" s="656"/>
      <c r="E22" s="656"/>
      <c r="F22" s="656"/>
      <c r="G22" s="657"/>
    </row>
    <row r="23" spans="1:7" s="90" customFormat="1" ht="15.75">
      <c r="A23" s="643" t="s">
        <v>728</v>
      </c>
      <c r="B23" s="644"/>
      <c r="C23" s="644"/>
      <c r="D23" s="644"/>
      <c r="E23" s="84">
        <f>SUM(E24:E26)</f>
        <v>374</v>
      </c>
      <c r="F23" s="84">
        <f>SUM(F24:F26)</f>
        <v>0</v>
      </c>
      <c r="G23" s="307">
        <f>IFERROR(F23/E23, "N/A")</f>
        <v>0</v>
      </c>
    </row>
    <row r="24" spans="1:7" ht="20.25">
      <c r="A24" s="647" t="s">
        <v>731</v>
      </c>
      <c r="B24" s="648"/>
      <c r="C24" s="648"/>
      <c r="D24" s="648"/>
      <c r="E24" s="302">
        <f>'BOWL SUM'!E21</f>
        <v>374</v>
      </c>
      <c r="F24" s="302">
        <f>'BOWL SUM'!F21</f>
        <v>0</v>
      </c>
      <c r="G24" s="41">
        <f t="shared" ref="G24:G30" si="0">IFERROR(F24/E24, "N/A")</f>
        <v>0</v>
      </c>
    </row>
    <row r="25" spans="1:7" ht="20.25">
      <c r="A25" s="647" t="s">
        <v>732</v>
      </c>
      <c r="B25" s="648"/>
      <c r="C25" s="648"/>
      <c r="D25" s="648"/>
      <c r="E25" s="582">
        <v>0</v>
      </c>
      <c r="F25" s="582">
        <v>0</v>
      </c>
      <c r="G25" s="41" t="str">
        <f t="shared" si="0"/>
        <v>N/A</v>
      </c>
    </row>
    <row r="26" spans="1:7" ht="20.25">
      <c r="A26" s="647" t="s">
        <v>733</v>
      </c>
      <c r="B26" s="648"/>
      <c r="C26" s="648"/>
      <c r="D26" s="648"/>
      <c r="E26" s="582">
        <v>0</v>
      </c>
      <c r="F26" s="582">
        <v>0</v>
      </c>
      <c r="G26" s="41" t="str">
        <f t="shared" si="0"/>
        <v>N/A</v>
      </c>
    </row>
    <row r="27" spans="1:7" s="90" customFormat="1" ht="15.75">
      <c r="A27" s="643" t="s">
        <v>730</v>
      </c>
      <c r="B27" s="644"/>
      <c r="C27" s="644"/>
      <c r="D27" s="644"/>
      <c r="E27" s="84">
        <f>SUM(E28:E30)</f>
        <v>460</v>
      </c>
      <c r="F27" s="84">
        <f>SUM(F28:F30)</f>
        <v>0</v>
      </c>
      <c r="G27" s="307">
        <f t="shared" si="0"/>
        <v>0</v>
      </c>
    </row>
    <row r="28" spans="1:7" ht="20.25">
      <c r="A28" s="647" t="s">
        <v>734</v>
      </c>
      <c r="B28" s="648"/>
      <c r="C28" s="648"/>
      <c r="D28" s="648"/>
      <c r="E28" s="302">
        <f>'GOLF SUM'!E21</f>
        <v>460</v>
      </c>
      <c r="F28" s="302">
        <f>'GOLF SUM'!F21</f>
        <v>0</v>
      </c>
      <c r="G28" s="41">
        <f t="shared" si="0"/>
        <v>0</v>
      </c>
    </row>
    <row r="29" spans="1:7" ht="20.25">
      <c r="A29" s="647" t="s">
        <v>735</v>
      </c>
      <c r="B29" s="648"/>
      <c r="C29" s="648"/>
      <c r="D29" s="648"/>
      <c r="E29" s="582">
        <v>0</v>
      </c>
      <c r="F29" s="582">
        <v>0</v>
      </c>
      <c r="G29" s="41" t="str">
        <f t="shared" si="0"/>
        <v>N/A</v>
      </c>
    </row>
    <row r="30" spans="1:7" ht="20.25">
      <c r="A30" s="647" t="s">
        <v>736</v>
      </c>
      <c r="B30" s="648"/>
      <c r="C30" s="648"/>
      <c r="D30" s="648"/>
      <c r="E30" s="582">
        <v>0</v>
      </c>
      <c r="F30" s="582">
        <v>0</v>
      </c>
      <c r="G30" s="41" t="str">
        <f t="shared" si="0"/>
        <v>N/A</v>
      </c>
    </row>
    <row r="31" spans="1:7" s="90" customFormat="1" ht="15.75">
      <c r="A31" s="643" t="s">
        <v>743</v>
      </c>
      <c r="B31" s="644"/>
      <c r="C31" s="644"/>
      <c r="D31" s="644"/>
      <c r="E31" s="84">
        <f>SUM(E32:E37)</f>
        <v>346</v>
      </c>
      <c r="F31" s="84">
        <f>SUM(F32:F37)</f>
        <v>0</v>
      </c>
      <c r="G31" s="307">
        <f t="shared" ref="G31:G37" si="1">IFERROR(F31/E31, "N/A")</f>
        <v>0</v>
      </c>
    </row>
    <row r="32" spans="1:7" ht="20.25">
      <c r="A32" s="647" t="s">
        <v>737</v>
      </c>
      <c r="B32" s="648"/>
      <c r="C32" s="648"/>
      <c r="D32" s="648"/>
      <c r="E32" s="302">
        <f>'FBE SUM'!E21</f>
        <v>346</v>
      </c>
      <c r="F32" s="302">
        <f>'FBE SUM'!F21</f>
        <v>0</v>
      </c>
      <c r="G32" s="41">
        <f t="shared" si="1"/>
        <v>0</v>
      </c>
    </row>
    <row r="33" spans="1:7" ht="20.25">
      <c r="A33" s="647" t="s">
        <v>738</v>
      </c>
      <c r="B33" s="648"/>
      <c r="C33" s="648"/>
      <c r="D33" s="648"/>
      <c r="E33" s="582">
        <v>0</v>
      </c>
      <c r="F33" s="582">
        <v>0</v>
      </c>
      <c r="G33" s="41" t="str">
        <f t="shared" si="1"/>
        <v>N/A</v>
      </c>
    </row>
    <row r="34" spans="1:7" ht="20.25">
      <c r="A34" s="647" t="s">
        <v>739</v>
      </c>
      <c r="B34" s="648"/>
      <c r="C34" s="648"/>
      <c r="D34" s="648"/>
      <c r="E34" s="582">
        <v>0</v>
      </c>
      <c r="F34" s="582">
        <v>0</v>
      </c>
      <c r="G34" s="41" t="str">
        <f t="shared" si="1"/>
        <v>N/A</v>
      </c>
    </row>
    <row r="35" spans="1:7" ht="20.25">
      <c r="A35" s="647" t="s">
        <v>740</v>
      </c>
      <c r="B35" s="648"/>
      <c r="C35" s="648"/>
      <c r="D35" s="648"/>
      <c r="E35" s="582">
        <v>0</v>
      </c>
      <c r="F35" s="582">
        <v>0</v>
      </c>
      <c r="G35" s="41" t="str">
        <f t="shared" si="1"/>
        <v>N/A</v>
      </c>
    </row>
    <row r="36" spans="1:7" ht="20.25">
      <c r="A36" s="647" t="s">
        <v>741</v>
      </c>
      <c r="B36" s="648"/>
      <c r="C36" s="648"/>
      <c r="D36" s="648"/>
      <c r="E36" s="582">
        <v>0</v>
      </c>
      <c r="F36" s="582">
        <v>0</v>
      </c>
      <c r="G36" s="41" t="str">
        <f t="shared" si="1"/>
        <v>N/A</v>
      </c>
    </row>
    <row r="37" spans="1:7" ht="20.25">
      <c r="A37" s="648" t="s">
        <v>742</v>
      </c>
      <c r="B37" s="648"/>
      <c r="C37" s="648"/>
      <c r="D37" s="648"/>
      <c r="E37" s="582">
        <v>0</v>
      </c>
      <c r="F37" s="582">
        <v>0</v>
      </c>
      <c r="G37" s="323" t="str">
        <f t="shared" si="1"/>
        <v>N/A</v>
      </c>
    </row>
    <row r="38" spans="1:7" ht="15.75">
      <c r="A38" s="643" t="s">
        <v>752</v>
      </c>
      <c r="B38" s="644"/>
      <c r="C38" s="644"/>
      <c r="D38" s="644"/>
      <c r="E38" s="84">
        <f>SUM(E39:E44)</f>
        <v>262</v>
      </c>
      <c r="F38" s="84">
        <f>SUM(F39:F44)</f>
        <v>0</v>
      </c>
      <c r="G38" s="307">
        <f t="shared" ref="G38:G43" si="2">IFERROR(F38/E38, "N/A")</f>
        <v>0</v>
      </c>
    </row>
    <row r="39" spans="1:7" ht="20.25">
      <c r="A39" s="647" t="s">
        <v>753</v>
      </c>
      <c r="B39" s="648"/>
      <c r="C39" s="648"/>
      <c r="D39" s="648"/>
      <c r="E39" s="302">
        <f>'QSR SUM'!E21</f>
        <v>262</v>
      </c>
      <c r="F39" s="302">
        <f>'QSR SUM'!F21</f>
        <v>0</v>
      </c>
      <c r="G39" s="41">
        <f t="shared" si="2"/>
        <v>0</v>
      </c>
    </row>
    <row r="40" spans="1:7" ht="20.25">
      <c r="A40" s="647" t="s">
        <v>754</v>
      </c>
      <c r="B40" s="648"/>
      <c r="C40" s="648"/>
      <c r="D40" s="648"/>
      <c r="E40" s="582">
        <v>0</v>
      </c>
      <c r="F40" s="582">
        <v>0</v>
      </c>
      <c r="G40" s="41" t="str">
        <f t="shared" si="2"/>
        <v>N/A</v>
      </c>
    </row>
    <row r="41" spans="1:7" ht="20.25">
      <c r="A41" s="647" t="s">
        <v>755</v>
      </c>
      <c r="B41" s="648"/>
      <c r="C41" s="648"/>
      <c r="D41" s="648"/>
      <c r="E41" s="582">
        <v>0</v>
      </c>
      <c r="F41" s="582">
        <v>0</v>
      </c>
      <c r="G41" s="41" t="str">
        <f t="shared" si="2"/>
        <v>N/A</v>
      </c>
    </row>
    <row r="42" spans="1:7" ht="20.25">
      <c r="A42" s="647" t="s">
        <v>756</v>
      </c>
      <c r="B42" s="648"/>
      <c r="C42" s="648"/>
      <c r="D42" s="648"/>
      <c r="E42" s="582">
        <v>0</v>
      </c>
      <c r="F42" s="582">
        <v>0</v>
      </c>
      <c r="G42" s="41" t="str">
        <f t="shared" si="2"/>
        <v>N/A</v>
      </c>
    </row>
    <row r="43" spans="1:7" ht="20.25">
      <c r="A43" s="647" t="s">
        <v>757</v>
      </c>
      <c r="B43" s="648"/>
      <c r="C43" s="648"/>
      <c r="D43" s="648"/>
      <c r="E43" s="582">
        <v>0</v>
      </c>
      <c r="F43" s="582">
        <v>0</v>
      </c>
      <c r="G43" s="41" t="str">
        <f t="shared" si="2"/>
        <v>N/A</v>
      </c>
    </row>
    <row r="44" spans="1:7" ht="21" thickBot="1">
      <c r="A44" s="648" t="s">
        <v>758</v>
      </c>
      <c r="B44" s="648"/>
      <c r="C44" s="648"/>
      <c r="D44" s="648"/>
      <c r="E44" s="582">
        <v>0</v>
      </c>
      <c r="F44" s="582">
        <v>0</v>
      </c>
      <c r="G44" s="323" t="str">
        <f>IFERROR(F44/E44, "N/A")</f>
        <v>N/A</v>
      </c>
    </row>
    <row r="45" spans="1:7" ht="16.5" thickBot="1">
      <c r="A45" s="645"/>
      <c r="B45" s="646"/>
      <c r="C45" s="646"/>
      <c r="D45" s="42" t="s">
        <v>45</v>
      </c>
      <c r="E45" s="42"/>
      <c r="F45" s="42"/>
      <c r="G45" s="43"/>
    </row>
    <row r="46" spans="1:7">
      <c r="A46" s="583" t="s">
        <v>1534</v>
      </c>
      <c r="B46" s="48"/>
      <c r="C46" s="48"/>
      <c r="D46" s="48"/>
      <c r="E46" s="48"/>
      <c r="F46" s="48"/>
      <c r="G46" s="72"/>
    </row>
    <row r="47" spans="1:7">
      <c r="A47" s="661" t="s">
        <v>655</v>
      </c>
      <c r="B47" s="662"/>
      <c r="C47" s="662"/>
      <c r="D47" s="662"/>
      <c r="E47" s="662"/>
      <c r="F47" s="662"/>
      <c r="G47" s="663"/>
    </row>
    <row r="48" spans="1:7" ht="18" customHeight="1">
      <c r="A48" s="661"/>
      <c r="B48" s="662"/>
      <c r="C48" s="662"/>
      <c r="D48" s="662"/>
      <c r="E48" s="662"/>
      <c r="F48" s="662"/>
      <c r="G48" s="663"/>
    </row>
    <row r="49" spans="1:11">
      <c r="A49" s="664"/>
      <c r="B49" s="665"/>
      <c r="C49" s="665"/>
      <c r="D49" s="665"/>
      <c r="E49" s="665"/>
      <c r="F49" s="665"/>
      <c r="G49" s="666"/>
    </row>
    <row r="50" spans="1:11">
      <c r="A50" s="667"/>
      <c r="B50" s="668"/>
      <c r="C50" s="668"/>
      <c r="D50" s="668"/>
      <c r="E50" s="668"/>
      <c r="F50" s="668"/>
      <c r="G50" s="669"/>
    </row>
    <row r="51" spans="1:11">
      <c r="A51" s="667"/>
      <c r="B51" s="668"/>
      <c r="C51" s="668"/>
      <c r="D51" s="668"/>
      <c r="E51" s="668"/>
      <c r="F51" s="668"/>
      <c r="G51" s="669"/>
    </row>
    <row r="52" spans="1:11">
      <c r="A52" s="667"/>
      <c r="B52" s="668"/>
      <c r="C52" s="668"/>
      <c r="D52" s="668"/>
      <c r="E52" s="668"/>
      <c r="F52" s="668"/>
      <c r="G52" s="669"/>
    </row>
    <row r="53" spans="1:11">
      <c r="A53" s="667"/>
      <c r="B53" s="668"/>
      <c r="C53" s="668"/>
      <c r="D53" s="668"/>
      <c r="E53" s="668"/>
      <c r="F53" s="668"/>
      <c r="G53" s="669"/>
    </row>
    <row r="54" spans="1:11">
      <c r="A54" s="667"/>
      <c r="B54" s="668"/>
      <c r="C54" s="668"/>
      <c r="D54" s="668"/>
      <c r="E54" s="668"/>
      <c r="F54" s="668"/>
      <c r="G54" s="669"/>
      <c r="H54" s="13"/>
      <c r="I54" s="13"/>
      <c r="J54" s="13"/>
      <c r="K54" s="13"/>
    </row>
    <row r="55" spans="1:11">
      <c r="A55" s="670"/>
      <c r="B55" s="671"/>
      <c r="C55" s="671"/>
      <c r="D55" s="671"/>
      <c r="E55" s="671"/>
      <c r="F55" s="671"/>
      <c r="G55" s="672"/>
      <c r="H55" s="13"/>
      <c r="I55" s="13"/>
      <c r="J55" s="13"/>
      <c r="K55" s="13"/>
    </row>
    <row r="56" spans="1:11">
      <c r="E56" s="558" t="s">
        <v>1533</v>
      </c>
      <c r="F56" s="557">
        <v>42562</v>
      </c>
    </row>
  </sheetData>
  <sheetProtection algorithmName="SHA-512" hashValue="oH+edhFNQblnUfNqoRbYr3EX0/Iy/htrgTObvuBreG4NAsu277sf4+X4munifWSK+dn39WgRdf3CLxwh/tdiig==" saltValue="8OcHucVjs5j7ulNw/l3UhA==" spinCount="100000" sheet="1" objects="1" scenarios="1" selectLockedCells="1"/>
  <protectedRanges>
    <protectedRange sqref="D8:G12" name="Range2"/>
    <protectedRange sqref="D5:G6" name="Range1"/>
  </protectedRanges>
  <mergeCells count="41">
    <mergeCell ref="D12:G12"/>
    <mergeCell ref="A2:G3"/>
    <mergeCell ref="D5:G5"/>
    <mergeCell ref="D6:G6"/>
    <mergeCell ref="D8:G8"/>
    <mergeCell ref="D9:G9"/>
    <mergeCell ref="A26:D26"/>
    <mergeCell ref="A40:D40"/>
    <mergeCell ref="A19:D19"/>
    <mergeCell ref="B15:D15"/>
    <mergeCell ref="A29:D29"/>
    <mergeCell ref="A24:D24"/>
    <mergeCell ref="A25:D25"/>
    <mergeCell ref="A21:D21"/>
    <mergeCell ref="A47:G48"/>
    <mergeCell ref="A49:G55"/>
    <mergeCell ref="A33:D33"/>
    <mergeCell ref="A34:D34"/>
    <mergeCell ref="A35:D35"/>
    <mergeCell ref="A36:D36"/>
    <mergeCell ref="A37:D37"/>
    <mergeCell ref="A38:D38"/>
    <mergeCell ref="A43:D43"/>
    <mergeCell ref="A39:D39"/>
    <mergeCell ref="A44:D44"/>
    <mergeCell ref="A1:G1"/>
    <mergeCell ref="A23:D23"/>
    <mergeCell ref="A45:C45"/>
    <mergeCell ref="A27:D27"/>
    <mergeCell ref="A28:D28"/>
    <mergeCell ref="A30:D30"/>
    <mergeCell ref="A31:D31"/>
    <mergeCell ref="A32:D32"/>
    <mergeCell ref="A41:D41"/>
    <mergeCell ref="A42:D42"/>
    <mergeCell ref="D10:G10"/>
    <mergeCell ref="D11:G11"/>
    <mergeCell ref="B16:D16"/>
    <mergeCell ref="A22:G22"/>
    <mergeCell ref="B14:E14"/>
    <mergeCell ref="B17:D17"/>
  </mergeCells>
  <conditionalFormatting sqref="G21 G23:G44">
    <cfRule type="cellIs" dxfId="407" priority="2" stopIfTrue="1" operator="between">
      <formula>0.9</formula>
      <formula>1</formula>
    </cfRule>
    <cfRule type="cellIs" dxfId="406" priority="3" stopIfTrue="1" operator="between">
      <formula>0.899</formula>
      <formula>0.75</formula>
    </cfRule>
    <cfRule type="cellIs" dxfId="405" priority="4" stopIfTrue="1" operator="between">
      <formula>0.749</formula>
      <formula>0</formula>
    </cfRule>
  </conditionalFormatting>
  <conditionalFormatting sqref="G2:G21 G23:G65536">
    <cfRule type="cellIs" dxfId="404" priority="1" operator="equal">
      <formula>"N/A"</formula>
    </cfRule>
  </conditionalFormatting>
  <printOptions horizontalCentered="1"/>
  <pageMargins left="0.25" right="0.25" top="0.25" bottom="0.25" header="0" footer="0"/>
  <pageSetup scale="83" orientation="portrait" r:id="rId1"/>
  <headerFooter alignWithMargins="0">
    <oddFooter>&amp;CIMCOM SCORECARD JUN 08</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7"/>
  <sheetViews>
    <sheetView topLeftCell="A421" zoomScaleNormal="100" workbookViewId="0">
      <selection activeCell="B462" sqref="B462:M462"/>
    </sheetView>
  </sheetViews>
  <sheetFormatPr defaultRowHeight="12.75"/>
  <cols>
    <col min="1" max="1" width="3.7109375" style="544" customWidth="1"/>
    <col min="2" max="2" width="10.7109375" style="544" customWidth="1"/>
    <col min="3" max="5" width="9.140625" style="544"/>
    <col min="6" max="6" width="9.5703125" style="544" customWidth="1"/>
    <col min="7" max="7" width="14.140625" style="544" customWidth="1"/>
    <col min="8" max="8" width="16.42578125" style="544" customWidth="1"/>
    <col min="9" max="9" width="10.140625" style="544" customWidth="1"/>
    <col min="10" max="17" width="9.140625" style="544"/>
    <col min="18" max="18" width="9.28515625" style="544" customWidth="1"/>
    <col min="19" max="16384" width="9.140625" style="544"/>
  </cols>
  <sheetData>
    <row r="1" spans="1:13" ht="25.5" customHeight="1">
      <c r="A1" s="254" t="s">
        <v>278</v>
      </c>
      <c r="B1" s="255"/>
      <c r="C1" s="255"/>
      <c r="D1" s="255"/>
      <c r="E1" s="255"/>
      <c r="F1" s="254"/>
      <c r="G1" s="254" t="s">
        <v>959</v>
      </c>
    </row>
    <row r="3" spans="1:13" ht="18" customHeight="1">
      <c r="A3" s="924" t="s">
        <v>641</v>
      </c>
      <c r="B3" s="924"/>
      <c r="C3" s="924"/>
      <c r="D3" s="924"/>
      <c r="E3" s="924"/>
      <c r="F3" s="924"/>
      <c r="G3" s="924"/>
      <c r="H3" s="924"/>
    </row>
    <row r="4" spans="1:13" ht="15" customHeight="1">
      <c r="A4" s="540" t="s">
        <v>16</v>
      </c>
      <c r="B4" s="914" t="s">
        <v>534</v>
      </c>
      <c r="C4" s="914"/>
      <c r="D4" s="914"/>
      <c r="E4" s="914"/>
      <c r="F4" s="914"/>
      <c r="G4" s="915"/>
      <c r="H4" s="492"/>
      <c r="I4" s="492"/>
      <c r="J4" s="492"/>
      <c r="K4" s="492"/>
      <c r="L4" s="492"/>
      <c r="M4" s="492"/>
    </row>
    <row r="5" spans="1:13" ht="15.75" customHeight="1">
      <c r="A5" s="396"/>
      <c r="B5" s="397" t="s">
        <v>268</v>
      </c>
      <c r="C5" s="921" t="s">
        <v>512</v>
      </c>
      <c r="D5" s="857"/>
      <c r="E5" s="857"/>
      <c r="F5" s="857"/>
      <c r="G5" s="857"/>
      <c r="H5" s="857"/>
      <c r="I5" s="857"/>
    </row>
    <row r="6" spans="1:13">
      <c r="A6" s="396"/>
      <c r="B6" s="546" t="s">
        <v>266</v>
      </c>
      <c r="C6" s="929" t="s">
        <v>535</v>
      </c>
      <c r="D6" s="930"/>
      <c r="E6" s="930"/>
      <c r="F6" s="930"/>
      <c r="G6" s="930"/>
      <c r="H6" s="930"/>
      <c r="I6" s="930"/>
      <c r="J6" s="930"/>
      <c r="K6" s="930"/>
      <c r="L6" s="930"/>
      <c r="M6" s="930"/>
    </row>
    <row r="7" spans="1:13">
      <c r="A7" s="396"/>
      <c r="B7" s="400" t="s">
        <v>267</v>
      </c>
      <c r="C7" s="539" t="s">
        <v>494</v>
      </c>
      <c r="D7" s="539"/>
      <c r="E7" s="539"/>
      <c r="F7" s="539"/>
      <c r="G7" s="401"/>
    </row>
    <row r="8" spans="1:13" ht="15" customHeight="1">
      <c r="A8" s="540" t="s">
        <v>17</v>
      </c>
      <c r="B8" s="914" t="s">
        <v>536</v>
      </c>
      <c r="C8" s="914"/>
      <c r="D8" s="914"/>
      <c r="E8" s="914"/>
      <c r="F8" s="914"/>
      <c r="G8" s="915"/>
      <c r="H8" s="492"/>
      <c r="I8" s="492"/>
      <c r="J8" s="492"/>
      <c r="K8" s="492"/>
      <c r="L8" s="492"/>
      <c r="M8" s="492"/>
    </row>
    <row r="9" spans="1:13" ht="26.25" customHeight="1">
      <c r="A9" s="396"/>
      <c r="B9" s="397" t="s">
        <v>268</v>
      </c>
      <c r="C9" s="921" t="s">
        <v>537</v>
      </c>
      <c r="D9" s="857"/>
      <c r="E9" s="857"/>
      <c r="F9" s="857"/>
      <c r="G9" s="857"/>
      <c r="H9" s="857"/>
      <c r="I9" s="857"/>
      <c r="J9" s="857"/>
      <c r="K9" s="857"/>
      <c r="L9" s="857"/>
      <c r="M9" s="857"/>
    </row>
    <row r="10" spans="1:13">
      <c r="A10" s="396"/>
      <c r="B10" s="546" t="s">
        <v>266</v>
      </c>
      <c r="C10" s="539" t="s">
        <v>532</v>
      </c>
      <c r="D10" s="539"/>
      <c r="E10" s="539"/>
      <c r="F10" s="539"/>
      <c r="G10" s="401"/>
      <c r="L10" s="485"/>
    </row>
    <row r="11" spans="1:13">
      <c r="A11" s="396"/>
      <c r="B11" s="400" t="s">
        <v>267</v>
      </c>
      <c r="C11" s="539" t="s">
        <v>533</v>
      </c>
      <c r="D11" s="539"/>
      <c r="E11" s="539"/>
      <c r="F11" s="539"/>
      <c r="G11" s="401"/>
    </row>
    <row r="12" spans="1:13" ht="15" customHeight="1">
      <c r="A12" s="535" t="s">
        <v>18</v>
      </c>
      <c r="B12" s="922" t="s">
        <v>543</v>
      </c>
      <c r="C12" s="922"/>
      <c r="D12" s="922"/>
      <c r="E12" s="922"/>
      <c r="F12" s="922"/>
      <c r="G12" s="923"/>
      <c r="H12" s="492"/>
      <c r="I12" s="492"/>
      <c r="J12" s="492"/>
      <c r="K12" s="492"/>
      <c r="L12" s="492"/>
      <c r="M12" s="492"/>
    </row>
    <row r="13" spans="1:13">
      <c r="A13" s="402"/>
      <c r="B13" s="400" t="s">
        <v>268</v>
      </c>
      <c r="C13" s="403" t="s">
        <v>342</v>
      </c>
      <c r="D13" s="403"/>
      <c r="E13" s="403"/>
      <c r="F13" s="403"/>
      <c r="G13" s="404"/>
    </row>
    <row r="14" spans="1:13" ht="12.75" customHeight="1">
      <c r="A14" s="402"/>
      <c r="B14" s="397" t="s">
        <v>266</v>
      </c>
      <c r="C14" s="934" t="s">
        <v>314</v>
      </c>
      <c r="D14" s="935"/>
      <c r="E14" s="935"/>
      <c r="F14" s="935"/>
      <c r="G14" s="935"/>
      <c r="H14" s="935"/>
      <c r="I14" s="935"/>
      <c r="J14" s="936"/>
      <c r="K14" s="936"/>
      <c r="L14" s="936"/>
      <c r="M14" s="936"/>
    </row>
    <row r="15" spans="1:13">
      <c r="A15" s="402"/>
      <c r="B15" s="400" t="s">
        <v>267</v>
      </c>
      <c r="C15" s="403" t="s">
        <v>343</v>
      </c>
      <c r="D15" s="403"/>
      <c r="E15" s="403"/>
      <c r="F15" s="403"/>
      <c r="G15" s="404"/>
    </row>
    <row r="16" spans="1:13" ht="15" customHeight="1">
      <c r="A16" s="535" t="s">
        <v>19</v>
      </c>
      <c r="B16" s="548" t="s">
        <v>369</v>
      </c>
      <c r="C16" s="535"/>
      <c r="D16" s="535"/>
      <c r="E16" s="535"/>
      <c r="F16" s="535"/>
      <c r="G16" s="536"/>
      <c r="H16" s="492"/>
      <c r="I16" s="492"/>
      <c r="J16" s="492"/>
      <c r="K16" s="492"/>
      <c r="L16" s="492"/>
      <c r="M16" s="492"/>
    </row>
    <row r="17" spans="1:13">
      <c r="A17" s="402"/>
      <c r="B17" s="400" t="s">
        <v>268</v>
      </c>
      <c r="C17" s="403" t="s">
        <v>544</v>
      </c>
      <c r="D17" s="403"/>
      <c r="E17" s="403"/>
      <c r="F17" s="403"/>
      <c r="G17" s="404"/>
    </row>
    <row r="18" spans="1:13">
      <c r="A18" s="402"/>
      <c r="B18" s="546" t="s">
        <v>266</v>
      </c>
      <c r="C18" s="403" t="s">
        <v>370</v>
      </c>
      <c r="D18" s="403"/>
      <c r="E18" s="403"/>
      <c r="F18" s="403"/>
      <c r="G18" s="404"/>
    </row>
    <row r="19" spans="1:13">
      <c r="A19" s="402"/>
      <c r="B19" s="400" t="s">
        <v>267</v>
      </c>
      <c r="C19" s="403" t="s">
        <v>371</v>
      </c>
      <c r="D19" s="403"/>
      <c r="E19" s="403"/>
      <c r="F19" s="403"/>
      <c r="G19" s="404"/>
    </row>
    <row r="20" spans="1:13" ht="15" customHeight="1">
      <c r="A20" s="535" t="s">
        <v>20</v>
      </c>
      <c r="B20" s="922" t="s">
        <v>538</v>
      </c>
      <c r="C20" s="922"/>
      <c r="D20" s="922"/>
      <c r="E20" s="922"/>
      <c r="F20" s="922"/>
      <c r="G20" s="923"/>
      <c r="H20" s="492"/>
      <c r="I20" s="492"/>
      <c r="J20" s="492"/>
      <c r="K20" s="492"/>
      <c r="L20" s="492"/>
      <c r="M20" s="492"/>
    </row>
    <row r="21" spans="1:13">
      <c r="A21" s="405"/>
      <c r="B21" s="400" t="s">
        <v>268</v>
      </c>
      <c r="C21" s="403" t="s">
        <v>539</v>
      </c>
      <c r="D21" s="403"/>
      <c r="E21" s="403"/>
      <c r="F21" s="403"/>
      <c r="G21" s="404"/>
    </row>
    <row r="22" spans="1:13">
      <c r="A22" s="405"/>
      <c r="B22" s="546" t="s">
        <v>266</v>
      </c>
      <c r="C22" s="403" t="s">
        <v>540</v>
      </c>
      <c r="D22" s="403"/>
      <c r="E22" s="403"/>
      <c r="F22" s="403"/>
      <c r="G22" s="404"/>
    </row>
    <row r="23" spans="1:13">
      <c r="A23" s="405"/>
      <c r="B23" s="400" t="s">
        <v>267</v>
      </c>
      <c r="C23" s="403" t="s">
        <v>541</v>
      </c>
      <c r="D23" s="403"/>
      <c r="E23" s="403"/>
      <c r="F23" s="403"/>
      <c r="G23" s="404"/>
    </row>
    <row r="24" spans="1:13" ht="15" customHeight="1">
      <c r="A24" s="535" t="s">
        <v>21</v>
      </c>
      <c r="B24" s="535" t="s">
        <v>545</v>
      </c>
      <c r="C24" s="535"/>
      <c r="D24" s="535"/>
      <c r="E24" s="535"/>
      <c r="F24" s="535"/>
      <c r="G24" s="536"/>
      <c r="H24" s="550"/>
      <c r="I24" s="550"/>
      <c r="J24" s="492"/>
      <c r="K24" s="492"/>
      <c r="L24" s="492"/>
      <c r="M24" s="492"/>
    </row>
    <row r="25" spans="1:13" ht="12.75" customHeight="1">
      <c r="A25" s="405"/>
      <c r="B25" s="397" t="s">
        <v>268</v>
      </c>
      <c r="C25" s="931" t="s">
        <v>548</v>
      </c>
      <c r="D25" s="857"/>
      <c r="E25" s="857"/>
      <c r="F25" s="857"/>
      <c r="G25" s="857"/>
      <c r="H25" s="857"/>
      <c r="I25" s="857"/>
      <c r="J25" s="857"/>
      <c r="K25" s="857"/>
      <c r="L25" s="857"/>
      <c r="M25" s="857"/>
    </row>
    <row r="26" spans="1:13" ht="15.75" customHeight="1">
      <c r="A26" s="405"/>
      <c r="B26" s="546" t="s">
        <v>266</v>
      </c>
      <c r="C26" s="931" t="s">
        <v>546</v>
      </c>
      <c r="D26" s="857"/>
      <c r="E26" s="857"/>
      <c r="F26" s="857"/>
      <c r="G26" s="857"/>
      <c r="H26" s="857"/>
      <c r="I26" s="857"/>
      <c r="J26" s="857"/>
      <c r="K26" s="857"/>
      <c r="L26" s="857"/>
      <c r="M26" s="857"/>
    </row>
    <row r="27" spans="1:13" ht="15.75" customHeight="1">
      <c r="A27" s="405"/>
      <c r="B27" s="400" t="s">
        <v>267</v>
      </c>
      <c r="C27" s="403" t="s">
        <v>547</v>
      </c>
      <c r="D27" s="403"/>
      <c r="E27" s="403"/>
      <c r="F27" s="403"/>
      <c r="G27" s="404"/>
    </row>
    <row r="28" spans="1:13" ht="15.75" customHeight="1">
      <c r="A28" s="535" t="s">
        <v>22</v>
      </c>
      <c r="B28" s="535" t="s">
        <v>652</v>
      </c>
      <c r="C28" s="535"/>
      <c r="D28" s="535"/>
      <c r="E28" s="535"/>
      <c r="F28" s="535"/>
      <c r="G28" s="536"/>
      <c r="H28" s="550"/>
      <c r="I28" s="550"/>
      <c r="J28" s="492"/>
      <c r="K28" s="492"/>
      <c r="L28" s="492"/>
      <c r="M28" s="492"/>
    </row>
    <row r="29" spans="1:13" ht="15.75" customHeight="1">
      <c r="A29" s="405"/>
      <c r="B29" s="400" t="s">
        <v>268</v>
      </c>
      <c r="C29" s="403" t="s">
        <v>666</v>
      </c>
      <c r="D29" s="403"/>
      <c r="E29" s="403"/>
      <c r="F29" s="403"/>
      <c r="G29" s="404"/>
    </row>
    <row r="30" spans="1:13" ht="15.75" customHeight="1">
      <c r="A30" s="405"/>
      <c r="B30" s="400" t="s">
        <v>266</v>
      </c>
      <c r="C30" s="403" t="s">
        <v>667</v>
      </c>
      <c r="D30" s="403"/>
      <c r="E30" s="403"/>
      <c r="F30" s="403"/>
      <c r="G30" s="404"/>
    </row>
    <row r="31" spans="1:13" ht="15.75" customHeight="1">
      <c r="A31" s="405"/>
      <c r="B31" s="400" t="s">
        <v>267</v>
      </c>
      <c r="C31" s="403" t="s">
        <v>668</v>
      </c>
      <c r="D31" s="403"/>
      <c r="E31" s="403"/>
      <c r="F31" s="403"/>
      <c r="G31" s="404"/>
    </row>
    <row r="32" spans="1:13" ht="15.75" customHeight="1">
      <c r="A32" s="535" t="s">
        <v>23</v>
      </c>
      <c r="B32" s="535" t="s">
        <v>542</v>
      </c>
      <c r="C32" s="535"/>
      <c r="D32" s="535"/>
      <c r="E32" s="535"/>
      <c r="F32" s="535"/>
      <c r="G32" s="535"/>
      <c r="H32" s="545"/>
      <c r="I32" s="545"/>
      <c r="J32" s="492"/>
      <c r="K32" s="492"/>
      <c r="L32" s="492"/>
      <c r="M32" s="492"/>
    </row>
    <row r="33" spans="1:13" ht="15.75" customHeight="1">
      <c r="B33" s="400" t="s">
        <v>268</v>
      </c>
      <c r="C33" s="925" t="s">
        <v>549</v>
      </c>
      <c r="D33" s="857"/>
      <c r="E33" s="857"/>
      <c r="F33" s="857"/>
      <c r="G33" s="857"/>
      <c r="H33" s="857"/>
      <c r="I33" s="857"/>
      <c r="J33" s="857"/>
      <c r="K33" s="857"/>
      <c r="L33" s="857"/>
      <c r="M33" s="857"/>
    </row>
    <row r="34" spans="1:13" ht="15.75" customHeight="1">
      <c r="B34" s="546" t="s">
        <v>266</v>
      </c>
      <c r="C34" s="546" t="s">
        <v>550</v>
      </c>
    </row>
    <row r="35" spans="1:13" ht="15.75" customHeight="1">
      <c r="B35" s="400" t="s">
        <v>267</v>
      </c>
      <c r="C35" s="546" t="s">
        <v>551</v>
      </c>
    </row>
    <row r="36" spans="1:13" ht="15" customHeight="1">
      <c r="A36" s="924" t="s">
        <v>642</v>
      </c>
      <c r="B36" s="924"/>
      <c r="C36" s="924"/>
      <c r="D36" s="924"/>
      <c r="E36" s="924"/>
      <c r="F36" s="924"/>
      <c r="G36" s="924"/>
      <c r="H36" s="924"/>
      <c r="I36" s="924"/>
      <c r="J36" s="924"/>
    </row>
    <row r="37" spans="1:13" ht="12.75" customHeight="1">
      <c r="A37" s="535" t="s">
        <v>16</v>
      </c>
      <c r="B37" s="533" t="s">
        <v>96</v>
      </c>
      <c r="C37" s="533"/>
      <c r="D37" s="533"/>
      <c r="E37" s="533"/>
      <c r="F37" s="533"/>
      <c r="G37" s="534"/>
      <c r="H37" s="494"/>
      <c r="I37" s="548"/>
      <c r="J37" s="548"/>
      <c r="K37" s="492"/>
      <c r="L37" s="492"/>
      <c r="M37" s="492"/>
    </row>
    <row r="38" spans="1:13" ht="15.75" customHeight="1">
      <c r="A38" s="244"/>
      <c r="B38" s="400" t="s">
        <v>268</v>
      </c>
      <c r="C38" s="406" t="s">
        <v>552</v>
      </c>
      <c r="D38" s="537"/>
      <c r="E38" s="537"/>
      <c r="F38" s="537"/>
      <c r="G38" s="537"/>
      <c r="H38" s="537"/>
      <c r="I38" s="537"/>
      <c r="J38" s="537"/>
    </row>
    <row r="39" spans="1:13" ht="15" customHeight="1">
      <c r="A39" s="244"/>
      <c r="B39" s="546" t="s">
        <v>266</v>
      </c>
      <c r="C39" s="933" t="s">
        <v>513</v>
      </c>
      <c r="D39" s="857"/>
      <c r="E39" s="857"/>
      <c r="F39" s="857"/>
      <c r="G39" s="857"/>
      <c r="H39" s="857"/>
      <c r="I39" s="857"/>
      <c r="J39" s="857"/>
    </row>
    <row r="40" spans="1:13" ht="19.5" customHeight="1">
      <c r="A40" s="244"/>
      <c r="B40" s="400" t="s">
        <v>267</v>
      </c>
      <c r="C40" s="933" t="s">
        <v>553</v>
      </c>
      <c r="D40" s="857"/>
      <c r="E40" s="857"/>
      <c r="F40" s="857"/>
      <c r="G40" s="857"/>
      <c r="H40" s="857"/>
      <c r="I40" s="857"/>
      <c r="J40" s="857"/>
      <c r="K40" s="857"/>
      <c r="L40" s="857"/>
      <c r="M40" s="857"/>
    </row>
    <row r="41" spans="1:13" ht="15" customHeight="1">
      <c r="A41" s="533" t="s">
        <v>17</v>
      </c>
      <c r="B41" s="533" t="s">
        <v>554</v>
      </c>
      <c r="C41" s="533"/>
      <c r="D41" s="533"/>
      <c r="E41" s="533"/>
      <c r="F41" s="533"/>
      <c r="G41" s="495"/>
      <c r="H41" s="548"/>
      <c r="I41" s="548"/>
      <c r="J41" s="548"/>
      <c r="K41" s="548"/>
      <c r="L41" s="492"/>
      <c r="M41" s="492"/>
    </row>
    <row r="42" spans="1:13">
      <c r="A42" s="247"/>
      <c r="B42" s="400" t="s">
        <v>268</v>
      </c>
      <c r="C42" s="539" t="s">
        <v>372</v>
      </c>
      <c r="D42" s="537"/>
      <c r="E42" s="537"/>
      <c r="F42" s="537"/>
      <c r="G42" s="537"/>
      <c r="H42" s="537"/>
      <c r="I42" s="537"/>
      <c r="J42" s="537"/>
      <c r="K42" s="537"/>
    </row>
    <row r="43" spans="1:13" ht="14.25" customHeight="1">
      <c r="A43" s="247"/>
      <c r="B43" s="546" t="s">
        <v>266</v>
      </c>
      <c r="C43" s="400" t="s">
        <v>555</v>
      </c>
      <c r="D43" s="537"/>
      <c r="E43" s="537"/>
      <c r="F43" s="537"/>
      <c r="G43" s="537"/>
      <c r="H43" s="537"/>
      <c r="I43" s="537"/>
      <c r="J43" s="537"/>
      <c r="K43" s="537"/>
    </row>
    <row r="44" spans="1:13" ht="17.25" customHeight="1">
      <c r="A44" s="247"/>
      <c r="B44" s="400" t="s">
        <v>267</v>
      </c>
      <c r="C44" s="400" t="s">
        <v>556</v>
      </c>
      <c r="D44" s="537"/>
      <c r="E44" s="537"/>
      <c r="F44" s="537"/>
      <c r="G44" s="537"/>
      <c r="H44" s="537"/>
      <c r="I44" s="537"/>
      <c r="J44" s="537"/>
      <c r="K44" s="537"/>
    </row>
    <row r="45" spans="1:13" ht="15" customHeight="1">
      <c r="A45" s="540" t="s">
        <v>18</v>
      </c>
      <c r="B45" s="932" t="s">
        <v>560</v>
      </c>
      <c r="C45" s="932"/>
      <c r="D45" s="932"/>
      <c r="E45" s="932"/>
      <c r="F45" s="932"/>
      <c r="G45" s="927"/>
      <c r="H45" s="928"/>
      <c r="I45" s="928"/>
      <c r="J45" s="492"/>
      <c r="K45" s="492"/>
      <c r="L45" s="492"/>
      <c r="M45" s="492"/>
    </row>
    <row r="46" spans="1:13" ht="12.75" customHeight="1">
      <c r="A46" s="236"/>
      <c r="B46" s="400" t="s">
        <v>268</v>
      </c>
      <c r="C46" s="921" t="s">
        <v>559</v>
      </c>
      <c r="D46" s="857"/>
      <c r="E46" s="857"/>
      <c r="F46" s="857"/>
      <c r="G46" s="857"/>
      <c r="H46" s="857"/>
      <c r="I46" s="857"/>
    </row>
    <row r="47" spans="1:13" ht="12.75" customHeight="1">
      <c r="A47" s="236"/>
      <c r="B47" s="546" t="s">
        <v>266</v>
      </c>
      <c r="C47" s="921" t="s">
        <v>557</v>
      </c>
      <c r="D47" s="857"/>
      <c r="E47" s="857"/>
      <c r="F47" s="857"/>
      <c r="G47" s="857"/>
      <c r="H47" s="857"/>
      <c r="I47" s="857"/>
    </row>
    <row r="48" spans="1:13" ht="12.75" customHeight="1">
      <c r="A48" s="236"/>
      <c r="B48" s="400" t="s">
        <v>267</v>
      </c>
      <c r="C48" s="921" t="s">
        <v>558</v>
      </c>
      <c r="D48" s="857"/>
      <c r="E48" s="857"/>
      <c r="F48" s="857"/>
      <c r="G48" s="857"/>
      <c r="H48" s="857"/>
      <c r="I48" s="857"/>
      <c r="J48" s="857"/>
      <c r="K48" s="857"/>
      <c r="L48" s="857"/>
      <c r="M48" s="857"/>
    </row>
    <row r="49" spans="1:13" ht="15" customHeight="1">
      <c r="A49" s="541" t="s">
        <v>19</v>
      </c>
      <c r="B49" s="534" t="s">
        <v>561</v>
      </c>
      <c r="C49" s="534"/>
      <c r="D49" s="534"/>
      <c r="E49" s="534"/>
      <c r="F49" s="534"/>
      <c r="G49" s="534"/>
      <c r="H49" s="494"/>
      <c r="I49" s="548"/>
      <c r="J49" s="548"/>
      <c r="K49" s="492"/>
      <c r="L49" s="492"/>
      <c r="M49" s="492"/>
    </row>
    <row r="50" spans="1:13" ht="12.75" customHeight="1">
      <c r="A50" s="261"/>
      <c r="B50" s="400" t="s">
        <v>268</v>
      </c>
      <c r="C50" s="549" t="s">
        <v>564</v>
      </c>
      <c r="D50" s="537"/>
      <c r="E50" s="537"/>
      <c r="F50" s="537"/>
      <c r="G50" s="537"/>
      <c r="H50" s="537"/>
      <c r="I50" s="537"/>
      <c r="J50" s="537"/>
    </row>
    <row r="51" spans="1:13" ht="12.75" customHeight="1">
      <c r="A51" s="261"/>
      <c r="B51" s="546" t="s">
        <v>266</v>
      </c>
      <c r="C51" s="400" t="s">
        <v>563</v>
      </c>
      <c r="D51" s="537"/>
      <c r="E51" s="537"/>
      <c r="F51" s="537"/>
      <c r="G51" s="537"/>
      <c r="H51" s="537"/>
      <c r="I51" s="537"/>
      <c r="J51" s="537"/>
    </row>
    <row r="52" spans="1:13" ht="12.75" customHeight="1">
      <c r="A52" s="261"/>
      <c r="B52" s="400" t="s">
        <v>267</v>
      </c>
      <c r="C52" s="400" t="s">
        <v>562</v>
      </c>
      <c r="D52" s="537"/>
      <c r="E52" s="537"/>
      <c r="F52" s="537"/>
      <c r="G52" s="537"/>
      <c r="H52" s="537"/>
      <c r="I52" s="537"/>
      <c r="J52" s="537"/>
    </row>
    <row r="53" spans="1:13" ht="15" customHeight="1">
      <c r="A53" s="541" t="s">
        <v>20</v>
      </c>
      <c r="B53" s="932" t="s">
        <v>572</v>
      </c>
      <c r="C53" s="932"/>
      <c r="D53" s="932"/>
      <c r="E53" s="932"/>
      <c r="F53" s="932"/>
      <c r="G53" s="927"/>
      <c r="H53" s="928"/>
      <c r="I53" s="928"/>
      <c r="J53" s="928"/>
      <c r="K53" s="492"/>
      <c r="L53" s="492"/>
      <c r="M53" s="492"/>
    </row>
    <row r="54" spans="1:13">
      <c r="A54" s="261"/>
      <c r="B54" s="400" t="s">
        <v>268</v>
      </c>
      <c r="C54" s="549" t="s">
        <v>573</v>
      </c>
      <c r="D54" s="537"/>
      <c r="E54" s="537"/>
      <c r="F54" s="537"/>
      <c r="G54" s="537"/>
      <c r="H54" s="537"/>
      <c r="I54" s="537"/>
      <c r="J54" s="537"/>
    </row>
    <row r="55" spans="1:13">
      <c r="A55" s="261"/>
      <c r="B55" s="546" t="s">
        <v>266</v>
      </c>
      <c r="C55" s="400" t="s">
        <v>337</v>
      </c>
      <c r="D55" s="537"/>
      <c r="E55" s="537"/>
      <c r="F55" s="537"/>
      <c r="G55" s="537"/>
      <c r="H55" s="537"/>
      <c r="I55" s="537"/>
      <c r="J55" s="537"/>
    </row>
    <row r="56" spans="1:13">
      <c r="A56" s="261"/>
      <c r="B56" s="400" t="s">
        <v>267</v>
      </c>
      <c r="C56" s="400" t="s">
        <v>338</v>
      </c>
      <c r="D56" s="537"/>
      <c r="E56" s="537"/>
      <c r="F56" s="537"/>
      <c r="G56" s="537"/>
      <c r="H56" s="537"/>
      <c r="I56" s="537"/>
      <c r="J56" s="537"/>
    </row>
    <row r="57" spans="1:13" ht="15" customHeight="1">
      <c r="A57" s="541" t="s">
        <v>21</v>
      </c>
      <c r="B57" s="926" t="s">
        <v>63</v>
      </c>
      <c r="C57" s="926"/>
      <c r="D57" s="926"/>
      <c r="E57" s="926"/>
      <c r="F57" s="926"/>
      <c r="G57" s="927"/>
      <c r="H57" s="928"/>
      <c r="I57" s="928"/>
      <c r="J57" s="928"/>
      <c r="K57" s="492"/>
      <c r="L57" s="492"/>
      <c r="M57" s="492"/>
    </row>
    <row r="58" spans="1:13" ht="12.75" customHeight="1">
      <c r="A58" s="248"/>
      <c r="B58" s="397" t="s">
        <v>268</v>
      </c>
      <c r="C58" s="921" t="s">
        <v>565</v>
      </c>
      <c r="D58" s="857"/>
      <c r="E58" s="857"/>
      <c r="F58" s="857"/>
      <c r="G58" s="857"/>
      <c r="H58" s="857"/>
      <c r="I58" s="857"/>
      <c r="J58" s="857"/>
      <c r="K58" s="857"/>
      <c r="L58" s="857"/>
      <c r="M58" s="857"/>
    </row>
    <row r="59" spans="1:13" ht="12.75" customHeight="1">
      <c r="A59" s="248"/>
      <c r="B59" s="408" t="s">
        <v>266</v>
      </c>
      <c r="C59" s="925" t="s">
        <v>566</v>
      </c>
      <c r="D59" s="857"/>
      <c r="E59" s="857"/>
      <c r="F59" s="857"/>
      <c r="G59" s="857"/>
      <c r="H59" s="857"/>
      <c r="I59" s="857"/>
      <c r="J59" s="857"/>
      <c r="K59" s="857"/>
      <c r="L59" s="857"/>
      <c r="M59" s="857"/>
    </row>
    <row r="60" spans="1:13" ht="12.75" customHeight="1">
      <c r="A60" s="248"/>
      <c r="B60" s="408" t="s">
        <v>267</v>
      </c>
      <c r="C60" s="925" t="s">
        <v>574</v>
      </c>
      <c r="D60" s="857"/>
      <c r="E60" s="857"/>
      <c r="F60" s="857"/>
      <c r="G60" s="857"/>
      <c r="H60" s="857"/>
      <c r="I60" s="857"/>
      <c r="J60" s="857"/>
      <c r="K60" s="857"/>
      <c r="L60" s="857"/>
      <c r="M60" s="857"/>
    </row>
    <row r="61" spans="1:13" ht="15" customHeight="1">
      <c r="A61" s="272" t="s">
        <v>22</v>
      </c>
      <c r="B61" s="926" t="s">
        <v>109</v>
      </c>
      <c r="C61" s="926"/>
      <c r="D61" s="926"/>
      <c r="E61" s="926"/>
      <c r="F61" s="926"/>
      <c r="G61" s="927"/>
      <c r="H61" s="928"/>
      <c r="I61" s="928"/>
      <c r="J61" s="928"/>
      <c r="K61" s="492"/>
      <c r="L61" s="492"/>
      <c r="M61" s="492"/>
    </row>
    <row r="62" spans="1:13" ht="29.25" customHeight="1">
      <c r="A62" s="249"/>
      <c r="B62" s="408" t="s">
        <v>268</v>
      </c>
      <c r="C62" s="921" t="s">
        <v>567</v>
      </c>
      <c r="D62" s="857"/>
      <c r="E62" s="857"/>
      <c r="F62" s="857"/>
      <c r="G62" s="857"/>
      <c r="H62" s="857"/>
      <c r="I62" s="857"/>
      <c r="J62" s="857"/>
      <c r="K62" s="857"/>
      <c r="L62" s="857"/>
      <c r="M62" s="857"/>
    </row>
    <row r="63" spans="1:13" ht="16.5" customHeight="1">
      <c r="A63" s="249"/>
      <c r="B63" s="408" t="s">
        <v>266</v>
      </c>
      <c r="C63" s="921" t="s">
        <v>568</v>
      </c>
      <c r="D63" s="857"/>
      <c r="E63" s="857"/>
      <c r="F63" s="857"/>
      <c r="G63" s="857"/>
      <c r="H63" s="857"/>
      <c r="I63" s="857"/>
      <c r="J63" s="857"/>
      <c r="K63" s="857"/>
      <c r="L63" s="857"/>
      <c r="M63" s="857"/>
    </row>
    <row r="64" spans="1:13" ht="16.5" customHeight="1">
      <c r="A64" s="249"/>
      <c r="B64" s="408" t="s">
        <v>267</v>
      </c>
      <c r="C64" s="921" t="s">
        <v>569</v>
      </c>
      <c r="D64" s="857"/>
      <c r="E64" s="857"/>
      <c r="F64" s="857"/>
      <c r="G64" s="857"/>
      <c r="H64" s="857"/>
      <c r="I64" s="857"/>
      <c r="J64" s="857"/>
      <c r="K64" s="857"/>
      <c r="L64" s="857"/>
      <c r="M64" s="857"/>
    </row>
    <row r="65" spans="1:13" ht="15" customHeight="1">
      <c r="A65" s="535" t="s">
        <v>23</v>
      </c>
      <c r="B65" s="926" t="s">
        <v>71</v>
      </c>
      <c r="C65" s="928"/>
      <c r="D65" s="928"/>
      <c r="E65" s="928"/>
      <c r="F65" s="928"/>
      <c r="G65" s="928"/>
      <c r="H65" s="928"/>
      <c r="I65" s="928"/>
      <c r="J65" s="928"/>
      <c r="K65" s="492"/>
      <c r="L65" s="492"/>
      <c r="M65" s="492"/>
    </row>
    <row r="66" spans="1:13" ht="18" customHeight="1">
      <c r="A66" s="10"/>
      <c r="B66" s="397" t="s">
        <v>268</v>
      </c>
      <c r="C66" s="925" t="s">
        <v>324</v>
      </c>
      <c r="D66" s="857"/>
      <c r="E66" s="857"/>
      <c r="F66" s="857"/>
      <c r="G66" s="857"/>
      <c r="H66" s="857"/>
      <c r="I66" s="857"/>
      <c r="J66" s="857"/>
      <c r="K66" s="857"/>
      <c r="L66" s="857"/>
      <c r="M66" s="857"/>
    </row>
    <row r="67" spans="1:13" ht="15.75" customHeight="1">
      <c r="A67" s="10"/>
      <c r="B67" s="546" t="s">
        <v>266</v>
      </c>
      <c r="C67" s="925" t="s">
        <v>570</v>
      </c>
      <c r="D67" s="925"/>
      <c r="E67" s="925"/>
      <c r="F67" s="925"/>
      <c r="G67" s="925"/>
      <c r="H67" s="925"/>
      <c r="I67" s="925"/>
      <c r="J67" s="925"/>
      <c r="K67" s="925"/>
      <c r="L67" s="925"/>
      <c r="M67" s="925"/>
    </row>
    <row r="68" spans="1:13" ht="16.5" customHeight="1">
      <c r="A68" s="10"/>
      <c r="B68" s="400" t="s">
        <v>267</v>
      </c>
      <c r="C68" s="925" t="s">
        <v>571</v>
      </c>
      <c r="D68" s="857"/>
      <c r="E68" s="857"/>
      <c r="F68" s="857"/>
      <c r="G68" s="857"/>
      <c r="H68" s="857"/>
      <c r="I68" s="857"/>
      <c r="J68" s="857"/>
      <c r="K68" s="857"/>
    </row>
    <row r="69" spans="1:13" ht="15" customHeight="1">
      <c r="A69" s="535" t="s">
        <v>24</v>
      </c>
      <c r="B69" s="926" t="s">
        <v>575</v>
      </c>
      <c r="C69" s="939"/>
      <c r="D69" s="939"/>
      <c r="E69" s="939"/>
      <c r="F69" s="939"/>
      <c r="G69" s="939"/>
      <c r="H69" s="939"/>
      <c r="I69" s="939"/>
      <c r="J69" s="548"/>
      <c r="K69" s="492"/>
      <c r="L69" s="492"/>
      <c r="M69" s="492"/>
    </row>
    <row r="70" spans="1:13" ht="29.25" customHeight="1">
      <c r="B70" s="400" t="s">
        <v>268</v>
      </c>
      <c r="C70" s="546" t="s">
        <v>344</v>
      </c>
    </row>
    <row r="71" spans="1:13" ht="12.75" customHeight="1">
      <c r="B71" s="546" t="s">
        <v>266</v>
      </c>
      <c r="C71" s="546" t="s">
        <v>345</v>
      </c>
    </row>
    <row r="72" spans="1:13" ht="12.75" customHeight="1">
      <c r="B72" s="400" t="s">
        <v>267</v>
      </c>
      <c r="C72" s="546" t="s">
        <v>373</v>
      </c>
    </row>
    <row r="73" spans="1:13" ht="15" customHeight="1">
      <c r="A73" s="924" t="s">
        <v>643</v>
      </c>
      <c r="B73" s="924"/>
      <c r="C73" s="924"/>
      <c r="D73" s="924"/>
      <c r="E73" s="924"/>
      <c r="F73" s="924"/>
      <c r="G73" s="924"/>
      <c r="H73" s="924"/>
      <c r="I73" s="924"/>
      <c r="J73" s="924"/>
    </row>
    <row r="74" spans="1:13">
      <c r="A74" s="540" t="s">
        <v>16</v>
      </c>
      <c r="B74" s="548" t="s">
        <v>75</v>
      </c>
      <c r="C74" s="548"/>
      <c r="D74" s="548"/>
      <c r="E74" s="548"/>
      <c r="F74" s="548"/>
      <c r="G74" s="548"/>
      <c r="H74" s="548"/>
      <c r="I74" s="545"/>
      <c r="J74" s="545"/>
      <c r="K74" s="545"/>
      <c r="L74" s="492"/>
      <c r="M74" s="492"/>
    </row>
    <row r="75" spans="1:13" ht="12.75" customHeight="1">
      <c r="A75" s="409"/>
      <c r="B75" s="400" t="s">
        <v>268</v>
      </c>
      <c r="C75" s="921" t="s">
        <v>399</v>
      </c>
      <c r="D75" s="857"/>
      <c r="E75" s="857"/>
      <c r="F75" s="857"/>
      <c r="G75" s="857"/>
      <c r="H75" s="857"/>
      <c r="I75" s="857"/>
      <c r="J75" s="857"/>
      <c r="L75" s="537"/>
    </row>
    <row r="76" spans="1:13" ht="12.75" customHeight="1">
      <c r="A76" s="17"/>
      <c r="B76" s="546" t="s">
        <v>266</v>
      </c>
      <c r="C76" s="921" t="s">
        <v>400</v>
      </c>
      <c r="D76" s="857"/>
      <c r="E76" s="857"/>
      <c r="F76" s="857"/>
      <c r="G76" s="857"/>
      <c r="H76" s="857"/>
      <c r="I76" s="857"/>
      <c r="J76" s="857"/>
      <c r="L76" s="537"/>
    </row>
    <row r="77" spans="1:13" ht="19.5" customHeight="1">
      <c r="A77" s="17"/>
      <c r="B77" s="400" t="s">
        <v>267</v>
      </c>
      <c r="C77" s="921" t="s">
        <v>401</v>
      </c>
      <c r="D77" s="857"/>
      <c r="E77" s="857"/>
      <c r="F77" s="857"/>
      <c r="G77" s="857"/>
      <c r="H77" s="857"/>
      <c r="I77" s="857"/>
      <c r="J77" s="857"/>
      <c r="K77" s="857"/>
      <c r="L77" s="537"/>
    </row>
    <row r="78" spans="1:13" ht="15" customHeight="1">
      <c r="A78" s="540" t="s">
        <v>17</v>
      </c>
      <c r="B78" s="937" t="s">
        <v>72</v>
      </c>
      <c r="C78" s="937"/>
      <c r="D78" s="937"/>
      <c r="E78" s="937"/>
      <c r="F78" s="937"/>
      <c r="G78" s="938"/>
      <c r="H78" s="928"/>
      <c r="I78" s="928"/>
      <c r="J78" s="928"/>
      <c r="K78" s="492"/>
      <c r="L78" s="492"/>
      <c r="M78" s="492"/>
    </row>
    <row r="79" spans="1:13" ht="12.75" customHeight="1">
      <c r="A79" s="410"/>
      <c r="B79" s="400" t="s">
        <v>268</v>
      </c>
      <c r="C79" s="916" t="s">
        <v>315</v>
      </c>
      <c r="D79" s="857"/>
      <c r="E79" s="857"/>
      <c r="F79" s="857"/>
      <c r="G79" s="857"/>
      <c r="H79" s="857"/>
      <c r="I79" s="857"/>
      <c r="J79" s="857"/>
      <c r="K79" s="857"/>
    </row>
    <row r="80" spans="1:13" ht="12.75" customHeight="1">
      <c r="A80" s="410"/>
      <c r="B80" s="546" t="s">
        <v>266</v>
      </c>
      <c r="C80" s="405" t="s">
        <v>328</v>
      </c>
      <c r="D80" s="537"/>
      <c r="E80" s="537"/>
      <c r="F80" s="537"/>
      <c r="G80" s="537"/>
      <c r="H80" s="537"/>
      <c r="I80" s="537"/>
      <c r="J80" s="537"/>
      <c r="K80" s="537"/>
    </row>
    <row r="81" spans="1:13" ht="12.75" customHeight="1">
      <c r="A81" s="410"/>
      <c r="B81" s="400" t="s">
        <v>267</v>
      </c>
      <c r="C81" s="916" t="s">
        <v>374</v>
      </c>
      <c r="D81" s="857"/>
      <c r="E81" s="857"/>
      <c r="F81" s="857"/>
      <c r="G81" s="857"/>
      <c r="H81" s="857"/>
      <c r="I81" s="857"/>
      <c r="J81" s="857"/>
      <c r="K81" s="857"/>
    </row>
    <row r="82" spans="1:13" ht="15" customHeight="1">
      <c r="A82" s="540" t="s">
        <v>18</v>
      </c>
      <c r="B82" s="937" t="s">
        <v>73</v>
      </c>
      <c r="C82" s="937"/>
      <c r="D82" s="937"/>
      <c r="E82" s="937"/>
      <c r="F82" s="937"/>
      <c r="G82" s="938"/>
      <c r="H82" s="928"/>
      <c r="I82" s="928"/>
      <c r="J82" s="928"/>
      <c r="K82" s="492"/>
      <c r="L82" s="492"/>
      <c r="M82" s="492"/>
    </row>
    <row r="83" spans="1:13" ht="12.75" customHeight="1">
      <c r="A83" s="410"/>
      <c r="B83" s="400" t="s">
        <v>268</v>
      </c>
      <c r="C83" s="916" t="s">
        <v>329</v>
      </c>
      <c r="D83" s="857"/>
      <c r="E83" s="857"/>
      <c r="F83" s="857"/>
      <c r="G83" s="857"/>
      <c r="H83" s="857"/>
      <c r="I83" s="857"/>
      <c r="J83" s="537"/>
    </row>
    <row r="84" spans="1:13" ht="12.75" customHeight="1">
      <c r="A84" s="410"/>
      <c r="B84" s="546" t="s">
        <v>266</v>
      </c>
      <c r="C84" s="916" t="s">
        <v>316</v>
      </c>
      <c r="D84" s="857"/>
      <c r="E84" s="857"/>
      <c r="F84" s="857"/>
      <c r="G84" s="857"/>
      <c r="H84" s="857"/>
      <c r="I84" s="857"/>
      <c r="J84" s="537"/>
    </row>
    <row r="85" spans="1:13" ht="12.75" customHeight="1">
      <c r="A85" s="410"/>
      <c r="B85" s="400" t="s">
        <v>267</v>
      </c>
      <c r="C85" s="916" t="s">
        <v>330</v>
      </c>
      <c r="D85" s="857"/>
      <c r="E85" s="857"/>
      <c r="F85" s="857"/>
      <c r="G85" s="857"/>
      <c r="H85" s="857"/>
      <c r="I85" s="857"/>
      <c r="J85" s="537"/>
    </row>
    <row r="86" spans="1:13" ht="15" customHeight="1">
      <c r="A86" s="540" t="s">
        <v>19</v>
      </c>
      <c r="B86" s="926" t="s">
        <v>93</v>
      </c>
      <c r="C86" s="926"/>
      <c r="D86" s="926"/>
      <c r="E86" s="926"/>
      <c r="F86" s="926"/>
      <c r="G86" s="927"/>
      <c r="H86" s="928"/>
      <c r="I86" s="928"/>
      <c r="J86" s="928"/>
      <c r="K86" s="492"/>
      <c r="L86" s="492"/>
      <c r="M86" s="492"/>
    </row>
    <row r="87" spans="1:13" ht="12.75" customHeight="1">
      <c r="A87" s="409"/>
      <c r="B87" s="400" t="s">
        <v>268</v>
      </c>
      <c r="C87" s="552" t="s">
        <v>576</v>
      </c>
      <c r="D87" s="552"/>
      <c r="E87" s="552"/>
      <c r="F87" s="552"/>
      <c r="G87" s="549"/>
      <c r="H87" s="537"/>
      <c r="I87" s="537"/>
      <c r="J87" s="537"/>
    </row>
    <row r="88" spans="1:13" ht="12.75" customHeight="1">
      <c r="A88" s="409"/>
      <c r="B88" s="546" t="s">
        <v>266</v>
      </c>
      <c r="C88" s="552" t="s">
        <v>375</v>
      </c>
      <c r="D88" s="542"/>
      <c r="E88" s="542"/>
      <c r="F88" s="542"/>
      <c r="G88" s="543"/>
      <c r="H88" s="530"/>
      <c r="I88" s="530"/>
      <c r="J88" s="530"/>
    </row>
    <row r="89" spans="1:13" ht="12.75" customHeight="1">
      <c r="A89" s="409"/>
      <c r="B89" s="400" t="s">
        <v>267</v>
      </c>
      <c r="C89" s="552" t="s">
        <v>402</v>
      </c>
      <c r="D89" s="552"/>
      <c r="E89" s="552"/>
      <c r="F89" s="552"/>
      <c r="G89" s="549"/>
      <c r="H89" s="537"/>
      <c r="I89" s="537"/>
      <c r="J89" s="537"/>
    </row>
    <row r="90" spans="1:13" ht="15" customHeight="1">
      <c r="A90" s="540" t="s">
        <v>20</v>
      </c>
      <c r="B90" s="926" t="s">
        <v>74</v>
      </c>
      <c r="C90" s="928"/>
      <c r="D90" s="928"/>
      <c r="E90" s="928"/>
      <c r="F90" s="928"/>
      <c r="G90" s="928"/>
      <c r="H90" s="928"/>
      <c r="I90" s="928"/>
      <c r="J90" s="928"/>
      <c r="K90" s="492"/>
      <c r="L90" s="492"/>
      <c r="M90" s="492"/>
    </row>
    <row r="91" spans="1:13" ht="12.75" customHeight="1">
      <c r="A91" s="410"/>
      <c r="B91" s="400" t="s">
        <v>268</v>
      </c>
      <c r="C91" s="925" t="s">
        <v>352</v>
      </c>
      <c r="D91" s="857"/>
      <c r="E91" s="857"/>
      <c r="F91" s="857"/>
      <c r="G91" s="857"/>
      <c r="H91" s="857"/>
      <c r="I91" s="857"/>
      <c r="J91" s="857"/>
    </row>
    <row r="92" spans="1:13" ht="12.75" customHeight="1">
      <c r="A92" s="410"/>
      <c r="B92" s="546" t="s">
        <v>266</v>
      </c>
      <c r="C92" s="925" t="s">
        <v>351</v>
      </c>
      <c r="D92" s="857"/>
      <c r="E92" s="857"/>
      <c r="F92" s="857"/>
      <c r="G92" s="857"/>
      <c r="H92" s="857"/>
      <c r="I92" s="857"/>
      <c r="J92" s="857"/>
    </row>
    <row r="93" spans="1:13" ht="12.75" customHeight="1">
      <c r="A93" s="410"/>
      <c r="B93" s="400" t="s">
        <v>267</v>
      </c>
      <c r="C93" s="925" t="s">
        <v>353</v>
      </c>
      <c r="D93" s="857"/>
      <c r="E93" s="857"/>
      <c r="F93" s="857"/>
      <c r="G93" s="857"/>
      <c r="H93" s="857"/>
      <c r="I93" s="857"/>
      <c r="J93" s="857"/>
    </row>
    <row r="94" spans="1:13" ht="15" customHeight="1">
      <c r="A94" s="540" t="s">
        <v>21</v>
      </c>
      <c r="B94" s="926" t="s">
        <v>656</v>
      </c>
      <c r="C94" s="928"/>
      <c r="D94" s="928"/>
      <c r="E94" s="928"/>
      <c r="F94" s="928"/>
      <c r="G94" s="928"/>
      <c r="H94" s="928"/>
      <c r="I94" s="928"/>
      <c r="J94" s="928"/>
      <c r="K94" s="492"/>
      <c r="L94" s="492"/>
      <c r="M94" s="492"/>
    </row>
    <row r="95" spans="1:13" ht="12.75" customHeight="1">
      <c r="A95" s="410"/>
      <c r="B95" s="406" t="s">
        <v>268</v>
      </c>
      <c r="C95" s="925" t="s">
        <v>672</v>
      </c>
      <c r="D95" s="857"/>
      <c r="E95" s="857"/>
      <c r="F95" s="857"/>
      <c r="G95" s="857"/>
      <c r="H95" s="857"/>
      <c r="I95" s="857"/>
      <c r="J95" s="857"/>
      <c r="K95" s="857"/>
      <c r="L95" s="857"/>
      <c r="M95" s="857"/>
    </row>
    <row r="96" spans="1:13" ht="12.75" customHeight="1">
      <c r="A96" s="410"/>
      <c r="B96" s="406" t="s">
        <v>266</v>
      </c>
      <c r="C96" s="925" t="s">
        <v>673</v>
      </c>
      <c r="D96" s="857"/>
      <c r="E96" s="857"/>
      <c r="F96" s="857"/>
      <c r="G96" s="857"/>
      <c r="H96" s="857"/>
      <c r="I96" s="857"/>
      <c r="J96" s="857"/>
      <c r="K96" s="857"/>
      <c r="L96" s="857"/>
      <c r="M96" s="857"/>
    </row>
    <row r="97" spans="1:13" ht="12.75" customHeight="1">
      <c r="A97" s="410"/>
      <c r="B97" s="406" t="s">
        <v>267</v>
      </c>
      <c r="C97" s="925" t="s">
        <v>674</v>
      </c>
      <c r="D97" s="857"/>
      <c r="E97" s="857"/>
      <c r="F97" s="857"/>
      <c r="G97" s="857"/>
      <c r="H97" s="857"/>
      <c r="I97" s="857"/>
      <c r="J97" s="857"/>
      <c r="K97" s="857"/>
      <c r="L97" s="857"/>
      <c r="M97" s="857"/>
    </row>
    <row r="98" spans="1:13" ht="12.75" customHeight="1">
      <c r="A98" s="540" t="s">
        <v>22</v>
      </c>
      <c r="B98" s="926" t="s">
        <v>657</v>
      </c>
      <c r="C98" s="928"/>
      <c r="D98" s="928"/>
      <c r="E98" s="928"/>
      <c r="F98" s="928"/>
      <c r="G98" s="928"/>
      <c r="H98" s="928"/>
      <c r="I98" s="928"/>
      <c r="J98" s="928"/>
      <c r="K98" s="492"/>
      <c r="L98" s="492"/>
      <c r="M98" s="492"/>
    </row>
    <row r="99" spans="1:13" ht="12.75" customHeight="1">
      <c r="A99" s="410"/>
      <c r="B99" s="406" t="s">
        <v>268</v>
      </c>
      <c r="C99" s="925" t="s">
        <v>675</v>
      </c>
      <c r="D99" s="857"/>
      <c r="E99" s="857"/>
      <c r="F99" s="857"/>
      <c r="G99" s="857"/>
      <c r="H99" s="857"/>
      <c r="I99" s="857"/>
      <c r="J99" s="857"/>
      <c r="K99" s="857"/>
      <c r="L99" s="857"/>
      <c r="M99" s="857"/>
    </row>
    <row r="100" spans="1:13" ht="12.75" customHeight="1">
      <c r="A100" s="410"/>
      <c r="B100" s="406" t="s">
        <v>266</v>
      </c>
      <c r="C100" s="925" t="s">
        <v>676</v>
      </c>
      <c r="D100" s="857"/>
      <c r="E100" s="857"/>
      <c r="F100" s="857"/>
      <c r="G100" s="857"/>
      <c r="H100" s="857"/>
      <c r="I100" s="857"/>
      <c r="J100" s="857"/>
      <c r="K100" s="857"/>
      <c r="L100" s="857"/>
      <c r="M100" s="857"/>
    </row>
    <row r="101" spans="1:13" ht="12.75" customHeight="1">
      <c r="A101" s="410"/>
      <c r="B101" s="406" t="s">
        <v>267</v>
      </c>
      <c r="C101" s="925" t="s">
        <v>677</v>
      </c>
      <c r="D101" s="857"/>
      <c r="E101" s="857"/>
      <c r="F101" s="857"/>
      <c r="G101" s="857"/>
      <c r="H101" s="857"/>
      <c r="I101" s="857"/>
      <c r="J101" s="857"/>
      <c r="K101" s="857"/>
      <c r="L101" s="857"/>
      <c r="M101" s="857"/>
    </row>
    <row r="102" spans="1:13" ht="12.75" customHeight="1">
      <c r="A102" s="540" t="s">
        <v>23</v>
      </c>
      <c r="B102" s="926" t="s">
        <v>250</v>
      </c>
      <c r="C102" s="926"/>
      <c r="D102" s="926"/>
      <c r="E102" s="926"/>
      <c r="F102" s="926"/>
      <c r="G102" s="927"/>
      <c r="H102" s="928"/>
      <c r="I102" s="928"/>
      <c r="J102" s="928"/>
      <c r="K102" s="492"/>
      <c r="L102" s="492"/>
      <c r="M102" s="492"/>
    </row>
    <row r="103" spans="1:13" ht="12.75" customHeight="1">
      <c r="A103" s="396"/>
      <c r="B103" s="400" t="s">
        <v>268</v>
      </c>
      <c r="C103" s="921" t="s">
        <v>579</v>
      </c>
      <c r="D103" s="857"/>
      <c r="E103" s="857"/>
      <c r="F103" s="857"/>
      <c r="G103" s="857"/>
      <c r="H103" s="857"/>
      <c r="I103" s="857"/>
      <c r="J103" s="537"/>
    </row>
    <row r="104" spans="1:13" ht="12.75" customHeight="1">
      <c r="A104" s="396"/>
      <c r="B104" s="408" t="s">
        <v>266</v>
      </c>
      <c r="C104" s="921" t="s">
        <v>577</v>
      </c>
      <c r="D104" s="857"/>
      <c r="E104" s="857"/>
      <c r="F104" s="857"/>
      <c r="G104" s="857"/>
      <c r="H104" s="857"/>
      <c r="I104" s="857"/>
      <c r="J104" s="857"/>
      <c r="K104" s="857"/>
      <c r="L104" s="857"/>
      <c r="M104" s="857"/>
    </row>
    <row r="105" spans="1:13" ht="12.75" customHeight="1">
      <c r="A105" s="396"/>
      <c r="B105" s="408" t="s">
        <v>267</v>
      </c>
      <c r="C105" s="921" t="s">
        <v>578</v>
      </c>
      <c r="D105" s="857"/>
      <c r="E105" s="857"/>
      <c r="F105" s="857"/>
      <c r="G105" s="857"/>
      <c r="H105" s="857"/>
      <c r="I105" s="857"/>
      <c r="J105" s="857"/>
      <c r="K105" s="857"/>
      <c r="L105" s="857"/>
      <c r="M105" s="857"/>
    </row>
    <row r="106" spans="1:13" ht="15" customHeight="1">
      <c r="A106" s="535" t="s">
        <v>24</v>
      </c>
      <c r="B106" s="926" t="s">
        <v>580</v>
      </c>
      <c r="C106" s="926"/>
      <c r="D106" s="926"/>
      <c r="E106" s="926"/>
      <c r="F106" s="926"/>
      <c r="G106" s="927"/>
      <c r="H106" s="928"/>
      <c r="I106" s="928"/>
      <c r="J106" s="928"/>
      <c r="K106" s="492"/>
      <c r="L106" s="492"/>
      <c r="M106" s="492"/>
    </row>
    <row r="107" spans="1:13" ht="13.5" customHeight="1">
      <c r="A107" s="403"/>
      <c r="B107" s="400" t="s">
        <v>268</v>
      </c>
      <c r="C107" s="921" t="s">
        <v>321</v>
      </c>
      <c r="D107" s="857"/>
      <c r="E107" s="857"/>
      <c r="F107" s="857"/>
      <c r="G107" s="857"/>
      <c r="H107" s="857"/>
      <c r="I107" s="857"/>
      <c r="J107" s="857"/>
    </row>
    <row r="108" spans="1:13" ht="16.5" customHeight="1">
      <c r="A108" s="403"/>
      <c r="B108" s="546" t="s">
        <v>266</v>
      </c>
      <c r="C108" s="921" t="s">
        <v>322</v>
      </c>
      <c r="D108" s="857"/>
      <c r="E108" s="857"/>
      <c r="F108" s="857"/>
      <c r="G108" s="857"/>
      <c r="H108" s="857"/>
      <c r="I108" s="857"/>
      <c r="J108" s="857"/>
    </row>
    <row r="109" spans="1:13" ht="15.75" customHeight="1">
      <c r="A109" s="403"/>
      <c r="B109" s="400" t="s">
        <v>267</v>
      </c>
      <c r="C109" s="921" t="s">
        <v>323</v>
      </c>
      <c r="D109" s="857"/>
      <c r="E109" s="857"/>
      <c r="F109" s="857"/>
      <c r="G109" s="857"/>
      <c r="H109" s="857"/>
      <c r="I109" s="857"/>
      <c r="J109" s="857"/>
      <c r="K109" s="857"/>
    </row>
    <row r="110" spans="1:13" ht="15" customHeight="1">
      <c r="A110" s="535" t="s">
        <v>25</v>
      </c>
      <c r="B110" s="926" t="s">
        <v>113</v>
      </c>
      <c r="C110" s="926"/>
      <c r="D110" s="926"/>
      <c r="E110" s="926"/>
      <c r="F110" s="926"/>
      <c r="G110" s="927"/>
      <c r="H110" s="928"/>
      <c r="I110" s="928"/>
      <c r="J110" s="928"/>
      <c r="K110" s="492"/>
      <c r="L110" s="492"/>
      <c r="M110" s="492"/>
    </row>
    <row r="111" spans="1:13" ht="12.75" customHeight="1">
      <c r="A111" s="403"/>
      <c r="B111" s="400" t="s">
        <v>268</v>
      </c>
      <c r="C111" s="921" t="s">
        <v>321</v>
      </c>
      <c r="D111" s="857"/>
      <c r="E111" s="857"/>
      <c r="F111" s="857"/>
      <c r="G111" s="857"/>
      <c r="H111" s="857"/>
      <c r="I111" s="857"/>
      <c r="J111" s="857"/>
    </row>
    <row r="112" spans="1:13" ht="12.75" customHeight="1">
      <c r="A112" s="403"/>
      <c r="B112" s="546" t="s">
        <v>266</v>
      </c>
      <c r="C112" s="921" t="s">
        <v>322</v>
      </c>
      <c r="D112" s="857"/>
      <c r="E112" s="857"/>
      <c r="F112" s="857"/>
      <c r="G112" s="857"/>
      <c r="H112" s="857"/>
      <c r="I112" s="857"/>
      <c r="J112" s="857"/>
    </row>
    <row r="113" spans="1:15" ht="12.75" customHeight="1">
      <c r="A113" s="403"/>
      <c r="B113" s="400" t="s">
        <v>267</v>
      </c>
      <c r="C113" s="921" t="s">
        <v>323</v>
      </c>
      <c r="D113" s="857"/>
      <c r="E113" s="857"/>
      <c r="F113" s="857"/>
      <c r="G113" s="857"/>
      <c r="H113" s="857"/>
      <c r="I113" s="857"/>
      <c r="J113" s="857"/>
      <c r="K113" s="857"/>
    </row>
    <row r="114" spans="1:15" ht="15" customHeight="1">
      <c r="A114" s="535" t="s">
        <v>26</v>
      </c>
      <c r="B114" s="926" t="s">
        <v>1003</v>
      </c>
      <c r="C114" s="939"/>
      <c r="D114" s="939"/>
      <c r="E114" s="939"/>
      <c r="F114" s="939"/>
      <c r="G114" s="939"/>
      <c r="H114" s="939"/>
      <c r="I114" s="939"/>
      <c r="J114" s="548"/>
      <c r="K114" s="492"/>
      <c r="L114" s="492"/>
      <c r="M114" s="492"/>
    </row>
    <row r="115" spans="1:15" ht="12.75" customHeight="1">
      <c r="A115" s="403"/>
      <c r="B115" s="397" t="s">
        <v>268</v>
      </c>
      <c r="C115" s="925" t="s">
        <v>1008</v>
      </c>
      <c r="D115" s="857"/>
      <c r="E115" s="857"/>
      <c r="F115" s="857"/>
      <c r="G115" s="857"/>
      <c r="H115" s="857"/>
      <c r="I115" s="857"/>
      <c r="J115" s="857"/>
      <c r="K115" s="857"/>
      <c r="L115" s="857"/>
      <c r="M115" s="857"/>
    </row>
    <row r="116" spans="1:15" ht="12.75" customHeight="1">
      <c r="A116" s="17"/>
      <c r="B116" s="546" t="s">
        <v>266</v>
      </c>
      <c r="C116" s="925" t="s">
        <v>1009</v>
      </c>
      <c r="D116" s="857"/>
      <c r="E116" s="857"/>
      <c r="F116" s="857"/>
      <c r="G116" s="857"/>
      <c r="H116" s="857"/>
      <c r="I116" s="857"/>
      <c r="J116" s="857"/>
      <c r="K116" s="857"/>
      <c r="L116" s="857"/>
      <c r="M116" s="857"/>
    </row>
    <row r="117" spans="1:15" ht="12.75" customHeight="1">
      <c r="A117" s="17"/>
      <c r="B117" s="397" t="s">
        <v>267</v>
      </c>
      <c r="C117" s="925" t="s">
        <v>1010</v>
      </c>
      <c r="D117" s="857"/>
      <c r="E117" s="857"/>
      <c r="F117" s="857"/>
      <c r="G117" s="857"/>
      <c r="H117" s="857"/>
      <c r="I117" s="857"/>
      <c r="J117" s="857"/>
      <c r="K117" s="857"/>
      <c r="L117" s="857"/>
      <c r="M117" s="857"/>
    </row>
    <row r="118" spans="1:15" ht="15" customHeight="1">
      <c r="A118" s="535" t="s">
        <v>27</v>
      </c>
      <c r="B118" s="926" t="s">
        <v>116</v>
      </c>
      <c r="C118" s="939"/>
      <c r="D118" s="939"/>
      <c r="E118" s="939"/>
      <c r="F118" s="939"/>
      <c r="G118" s="939"/>
      <c r="H118" s="939"/>
      <c r="I118" s="939"/>
      <c r="J118" s="548"/>
      <c r="K118" s="492"/>
      <c r="L118" s="492"/>
      <c r="M118" s="492"/>
    </row>
    <row r="119" spans="1:15" ht="27.75" customHeight="1">
      <c r="A119" s="403"/>
      <c r="B119" s="397" t="s">
        <v>268</v>
      </c>
      <c r="C119" s="925" t="s">
        <v>354</v>
      </c>
      <c r="D119" s="857"/>
      <c r="E119" s="857"/>
      <c r="F119" s="857"/>
      <c r="G119" s="857"/>
      <c r="H119" s="857"/>
      <c r="I119" s="857"/>
      <c r="J119" s="857"/>
      <c r="K119" s="857"/>
      <c r="L119" s="857"/>
      <c r="M119" s="857"/>
    </row>
    <row r="120" spans="1:15" ht="12.75" customHeight="1">
      <c r="A120" s="17"/>
      <c r="B120" s="546" t="s">
        <v>266</v>
      </c>
      <c r="C120" s="925" t="s">
        <v>582</v>
      </c>
      <c r="D120" s="857"/>
      <c r="E120" s="857"/>
      <c r="F120" s="857"/>
      <c r="G120" s="857"/>
      <c r="H120" s="857"/>
      <c r="I120" s="857"/>
      <c r="J120" s="857"/>
      <c r="K120" s="857"/>
      <c r="L120" s="857"/>
      <c r="M120" s="857"/>
    </row>
    <row r="121" spans="1:15" ht="30" customHeight="1">
      <c r="A121" s="17"/>
      <c r="B121" s="397" t="s">
        <v>267</v>
      </c>
      <c r="C121" s="925" t="s">
        <v>581</v>
      </c>
      <c r="D121" s="857"/>
      <c r="E121" s="857"/>
      <c r="F121" s="857"/>
      <c r="G121" s="857"/>
      <c r="H121" s="857"/>
      <c r="I121" s="857"/>
      <c r="J121" s="857"/>
      <c r="K121" s="857"/>
      <c r="L121" s="857"/>
      <c r="M121" s="857"/>
    </row>
    <row r="122" spans="1:15" ht="15" customHeight="1">
      <c r="A122" s="535" t="s">
        <v>28</v>
      </c>
      <c r="B122" s="926" t="s">
        <v>79</v>
      </c>
      <c r="C122" s="939"/>
      <c r="D122" s="939"/>
      <c r="E122" s="939"/>
      <c r="F122" s="939"/>
      <c r="G122" s="939"/>
      <c r="H122" s="939"/>
      <c r="I122" s="939"/>
      <c r="J122" s="548"/>
      <c r="K122" s="492"/>
      <c r="L122" s="492"/>
      <c r="M122" s="492"/>
    </row>
    <row r="123" spans="1:15" ht="26.25" customHeight="1">
      <c r="A123" s="403"/>
      <c r="B123" s="397" t="s">
        <v>268</v>
      </c>
      <c r="C123" s="925" t="s">
        <v>514</v>
      </c>
      <c r="D123" s="857"/>
      <c r="E123" s="857"/>
      <c r="F123" s="857"/>
      <c r="G123" s="857"/>
      <c r="H123" s="857"/>
      <c r="I123" s="857"/>
      <c r="J123" s="857"/>
      <c r="K123" s="857"/>
      <c r="L123" s="857"/>
      <c r="M123" s="857"/>
    </row>
    <row r="124" spans="1:15" ht="27" customHeight="1">
      <c r="A124" s="403"/>
      <c r="B124" s="397" t="s">
        <v>266</v>
      </c>
      <c r="C124" s="925" t="s">
        <v>355</v>
      </c>
      <c r="D124" s="857"/>
      <c r="E124" s="857"/>
      <c r="F124" s="857"/>
      <c r="G124" s="857"/>
      <c r="H124" s="857"/>
      <c r="I124" s="857"/>
      <c r="J124" s="857"/>
      <c r="K124" s="857"/>
      <c r="L124" s="857"/>
      <c r="M124" s="857"/>
    </row>
    <row r="125" spans="1:15" ht="12.75" customHeight="1">
      <c r="A125" s="403"/>
      <c r="B125" s="400" t="s">
        <v>267</v>
      </c>
      <c r="C125" s="925" t="s">
        <v>331</v>
      </c>
      <c r="D125" s="857"/>
      <c r="E125" s="857"/>
      <c r="F125" s="857"/>
      <c r="G125" s="857"/>
      <c r="H125" s="857"/>
      <c r="I125" s="857"/>
      <c r="J125" s="857"/>
      <c r="K125" s="857"/>
      <c r="L125" s="857"/>
      <c r="M125" s="857"/>
    </row>
    <row r="126" spans="1:15" ht="29.25" customHeight="1">
      <c r="A126" s="279" t="s">
        <v>29</v>
      </c>
      <c r="B126" s="917" t="s">
        <v>716</v>
      </c>
      <c r="C126" s="917"/>
      <c r="D126" s="917"/>
      <c r="E126" s="917"/>
      <c r="F126" s="917"/>
      <c r="G126" s="918"/>
      <c r="H126" s="919"/>
      <c r="I126" s="919"/>
      <c r="J126" s="919"/>
      <c r="K126" s="919"/>
      <c r="L126" s="919"/>
      <c r="M126" s="920"/>
      <c r="N126" s="223"/>
      <c r="O126" s="537"/>
    </row>
    <row r="127" spans="1:15" ht="12.75" customHeight="1">
      <c r="A127" s="414"/>
      <c r="B127" s="400" t="s">
        <v>268</v>
      </c>
      <c r="C127" s="925" t="s">
        <v>515</v>
      </c>
      <c r="D127" s="857"/>
      <c r="E127" s="857"/>
      <c r="F127" s="857"/>
      <c r="G127" s="857"/>
      <c r="H127" s="857"/>
      <c r="I127" s="857"/>
      <c r="J127" s="857"/>
      <c r="K127" s="930"/>
      <c r="L127" s="930"/>
      <c r="M127" s="930"/>
      <c r="N127" s="537"/>
      <c r="O127" s="537"/>
    </row>
    <row r="128" spans="1:15">
      <c r="A128" s="414"/>
      <c r="B128" s="546" t="s">
        <v>266</v>
      </c>
      <c r="C128" s="400" t="s">
        <v>332</v>
      </c>
      <c r="D128" s="537"/>
      <c r="E128" s="537"/>
      <c r="F128" s="537"/>
      <c r="G128" s="537"/>
      <c r="H128" s="537"/>
      <c r="I128" s="537"/>
      <c r="J128" s="537"/>
      <c r="K128" s="537"/>
      <c r="L128" s="530"/>
      <c r="M128" s="530"/>
      <c r="N128" s="530"/>
      <c r="O128" s="530"/>
    </row>
    <row r="129" spans="1:15">
      <c r="A129" s="414"/>
      <c r="B129" s="400" t="s">
        <v>267</v>
      </c>
      <c r="C129" s="400" t="s">
        <v>583</v>
      </c>
      <c r="D129" s="537"/>
      <c r="E129" s="537"/>
      <c r="F129" s="537"/>
      <c r="G129" s="537"/>
      <c r="H129" s="537"/>
      <c r="I129" s="537"/>
      <c r="J129" s="537"/>
      <c r="K129" s="537"/>
      <c r="L129" s="530"/>
      <c r="M129" s="530"/>
      <c r="N129" s="530"/>
      <c r="O129" s="530"/>
    </row>
    <row r="130" spans="1:15">
      <c r="A130" s="279" t="s">
        <v>30</v>
      </c>
      <c r="B130" s="548" t="s">
        <v>661</v>
      </c>
      <c r="C130" s="548"/>
      <c r="D130" s="548"/>
      <c r="E130" s="548"/>
      <c r="F130" s="548"/>
      <c r="G130" s="548"/>
      <c r="H130" s="548"/>
      <c r="I130" s="548"/>
      <c r="J130" s="545"/>
      <c r="K130" s="545"/>
      <c r="L130" s="538"/>
      <c r="M130" s="538"/>
      <c r="N130" s="530"/>
      <c r="O130" s="530"/>
    </row>
    <row r="131" spans="1:15">
      <c r="A131" s="414"/>
      <c r="B131" s="400" t="s">
        <v>268</v>
      </c>
      <c r="C131" s="400" t="s">
        <v>956</v>
      </c>
      <c r="D131" s="537"/>
      <c r="E131" s="537"/>
      <c r="F131" s="537"/>
      <c r="G131" s="537"/>
      <c r="H131" s="537"/>
      <c r="I131" s="537"/>
      <c r="J131" s="537"/>
      <c r="K131" s="537"/>
      <c r="L131" s="530"/>
      <c r="M131" s="530"/>
      <c r="N131" s="530"/>
      <c r="O131" s="530"/>
    </row>
    <row r="132" spans="1:15">
      <c r="A132" s="414"/>
      <c r="B132" s="400" t="s">
        <v>266</v>
      </c>
      <c r="C132" s="400" t="s">
        <v>670</v>
      </c>
      <c r="D132" s="537"/>
      <c r="E132" s="537"/>
      <c r="F132" s="537"/>
      <c r="G132" s="537"/>
      <c r="H132" s="537"/>
      <c r="I132" s="537"/>
      <c r="J132" s="537"/>
      <c r="K132" s="537"/>
      <c r="L132" s="530"/>
      <c r="M132" s="530"/>
      <c r="N132" s="530"/>
      <c r="O132" s="530"/>
    </row>
    <row r="133" spans="1:15">
      <c r="A133" s="414"/>
      <c r="B133" s="400" t="s">
        <v>267</v>
      </c>
      <c r="C133" s="400" t="s">
        <v>671</v>
      </c>
      <c r="D133" s="537"/>
      <c r="E133" s="537"/>
      <c r="F133" s="537"/>
      <c r="G133" s="537"/>
      <c r="H133" s="537"/>
      <c r="I133" s="537"/>
      <c r="J133" s="537"/>
      <c r="K133" s="537"/>
      <c r="L133" s="530"/>
      <c r="M133" s="530"/>
      <c r="N133" s="530"/>
      <c r="O133" s="530"/>
    </row>
    <row r="134" spans="1:15" ht="15" customHeight="1">
      <c r="A134" s="279" t="s">
        <v>31</v>
      </c>
      <c r="B134" s="548" t="s">
        <v>356</v>
      </c>
      <c r="C134" s="548"/>
      <c r="D134" s="548"/>
      <c r="E134" s="548"/>
      <c r="F134" s="548"/>
      <c r="G134" s="548"/>
      <c r="H134" s="548"/>
      <c r="I134" s="548"/>
      <c r="J134" s="545"/>
      <c r="K134" s="545"/>
      <c r="L134" s="538"/>
      <c r="M134" s="538"/>
      <c r="N134" s="530"/>
      <c r="O134" s="530"/>
    </row>
    <row r="135" spans="1:15" ht="39" customHeight="1">
      <c r="A135" s="414"/>
      <c r="B135" s="397" t="s">
        <v>268</v>
      </c>
      <c r="C135" s="925" t="s">
        <v>357</v>
      </c>
      <c r="D135" s="857"/>
      <c r="E135" s="857"/>
      <c r="F135" s="857"/>
      <c r="G135" s="857"/>
      <c r="H135" s="857"/>
      <c r="I135" s="857"/>
      <c r="J135" s="857"/>
      <c r="K135" s="857"/>
      <c r="L135" s="857"/>
      <c r="M135" s="857"/>
      <c r="N135" s="530"/>
      <c r="O135" s="530"/>
    </row>
    <row r="136" spans="1:15" ht="29.25" customHeight="1">
      <c r="A136" s="414"/>
      <c r="B136" s="397" t="s">
        <v>266</v>
      </c>
      <c r="C136" s="925" t="s">
        <v>341</v>
      </c>
      <c r="D136" s="857"/>
      <c r="E136" s="857"/>
      <c r="F136" s="857"/>
      <c r="G136" s="857"/>
      <c r="H136" s="857"/>
      <c r="I136" s="857"/>
      <c r="J136" s="857"/>
      <c r="K136" s="857"/>
      <c r="L136" s="857"/>
      <c r="M136" s="857"/>
      <c r="N136" s="530"/>
      <c r="O136" s="530"/>
    </row>
    <row r="137" spans="1:15" ht="16.5" customHeight="1">
      <c r="A137" s="414"/>
      <c r="B137" s="397" t="s">
        <v>267</v>
      </c>
      <c r="C137" s="925" t="s">
        <v>358</v>
      </c>
      <c r="D137" s="857"/>
      <c r="E137" s="857"/>
      <c r="F137" s="857"/>
      <c r="G137" s="857"/>
      <c r="H137" s="857"/>
      <c r="I137" s="857"/>
      <c r="J137" s="857"/>
      <c r="K137" s="857"/>
      <c r="L137" s="857"/>
      <c r="M137" s="857"/>
      <c r="N137" s="530"/>
      <c r="O137" s="530"/>
    </row>
    <row r="138" spans="1:15" ht="19.5" customHeight="1">
      <c r="A138" s="924" t="s">
        <v>644</v>
      </c>
      <c r="B138" s="924"/>
      <c r="C138" s="924"/>
      <c r="D138" s="924"/>
      <c r="E138" s="924"/>
      <c r="F138" s="924"/>
      <c r="G138" s="924"/>
      <c r="H138" s="924"/>
      <c r="I138" s="924"/>
    </row>
    <row r="139" spans="1:15" ht="15" customHeight="1">
      <c r="A139" s="535" t="s">
        <v>16</v>
      </c>
      <c r="B139" s="922" t="s">
        <v>114</v>
      </c>
      <c r="C139" s="922"/>
      <c r="D139" s="922"/>
      <c r="E139" s="922"/>
      <c r="F139" s="922"/>
      <c r="G139" s="923"/>
      <c r="H139" s="496"/>
      <c r="I139" s="492"/>
      <c r="J139" s="492"/>
      <c r="K139" s="492"/>
      <c r="L139" s="492"/>
      <c r="M139" s="492"/>
    </row>
    <row r="140" spans="1:15">
      <c r="A140" s="402"/>
      <c r="B140" s="400" t="s">
        <v>268</v>
      </c>
      <c r="C140" s="405" t="s">
        <v>346</v>
      </c>
      <c r="D140" s="405"/>
      <c r="E140" s="405"/>
      <c r="F140" s="405"/>
      <c r="G140" s="415"/>
      <c r="H140" s="48"/>
    </row>
    <row r="141" spans="1:15">
      <c r="A141" s="402"/>
      <c r="B141" s="546" t="s">
        <v>266</v>
      </c>
      <c r="C141" s="405" t="s">
        <v>347</v>
      </c>
      <c r="D141" s="405"/>
      <c r="E141" s="405"/>
      <c r="F141" s="405"/>
      <c r="G141" s="415"/>
      <c r="H141" s="48"/>
    </row>
    <row r="142" spans="1:15">
      <c r="A142" s="402"/>
      <c r="B142" s="400" t="s">
        <v>267</v>
      </c>
      <c r="C142" s="405" t="s">
        <v>348</v>
      </c>
      <c r="D142" s="405"/>
      <c r="E142" s="405"/>
      <c r="F142" s="405"/>
      <c r="G142" s="415"/>
      <c r="H142" s="48"/>
    </row>
    <row r="143" spans="1:15" ht="15" customHeight="1">
      <c r="A143" s="535" t="s">
        <v>17</v>
      </c>
      <c r="B143" s="922" t="s">
        <v>304</v>
      </c>
      <c r="C143" s="922"/>
      <c r="D143" s="922"/>
      <c r="E143" s="922"/>
      <c r="F143" s="922"/>
      <c r="G143" s="923"/>
      <c r="H143" s="496"/>
      <c r="I143" s="492"/>
      <c r="J143" s="492"/>
      <c r="K143" s="492"/>
      <c r="L143" s="492"/>
      <c r="M143" s="492"/>
    </row>
    <row r="144" spans="1:15">
      <c r="A144" s="402"/>
      <c r="B144" s="400" t="s">
        <v>268</v>
      </c>
      <c r="C144" s="405" t="s">
        <v>305</v>
      </c>
      <c r="D144" s="405"/>
      <c r="E144" s="405"/>
      <c r="F144" s="405"/>
      <c r="G144" s="415"/>
      <c r="H144" s="48"/>
    </row>
    <row r="145" spans="1:13">
      <c r="A145" s="402"/>
      <c r="B145" s="546" t="s">
        <v>266</v>
      </c>
      <c r="C145" s="405" t="s">
        <v>359</v>
      </c>
      <c r="D145" s="405"/>
      <c r="E145" s="405"/>
      <c r="F145" s="405"/>
      <c r="G145" s="415"/>
      <c r="H145" s="48"/>
    </row>
    <row r="146" spans="1:13">
      <c r="A146" s="402"/>
      <c r="B146" s="400" t="s">
        <v>267</v>
      </c>
      <c r="C146" s="405" t="s">
        <v>516</v>
      </c>
      <c r="D146" s="405"/>
      <c r="E146" s="405"/>
      <c r="F146" s="405"/>
      <c r="G146" s="415"/>
      <c r="H146" s="48"/>
    </row>
    <row r="147" spans="1:13" ht="15" customHeight="1">
      <c r="A147" s="535" t="s">
        <v>18</v>
      </c>
      <c r="B147" s="922" t="s">
        <v>229</v>
      </c>
      <c r="C147" s="922"/>
      <c r="D147" s="922"/>
      <c r="E147" s="922"/>
      <c r="F147" s="922"/>
      <c r="G147" s="923"/>
      <c r="H147" s="496"/>
      <c r="I147" s="492"/>
      <c r="J147" s="492"/>
      <c r="K147" s="492"/>
      <c r="L147" s="492"/>
      <c r="M147" s="492"/>
    </row>
    <row r="148" spans="1:13">
      <c r="A148" s="402"/>
      <c r="B148" s="400" t="s">
        <v>268</v>
      </c>
      <c r="C148" s="405" t="s">
        <v>403</v>
      </c>
      <c r="D148" s="405"/>
      <c r="E148" s="405"/>
      <c r="F148" s="405"/>
      <c r="G148" s="415"/>
      <c r="H148" s="48"/>
    </row>
    <row r="149" spans="1:13">
      <c r="A149" s="402"/>
      <c r="B149" s="546" t="s">
        <v>266</v>
      </c>
      <c r="C149" s="405" t="s">
        <v>584</v>
      </c>
      <c r="D149" s="405"/>
      <c r="E149" s="405"/>
      <c r="F149" s="405"/>
      <c r="G149" s="415"/>
      <c r="H149" s="48"/>
    </row>
    <row r="150" spans="1:13" ht="15.75" customHeight="1">
      <c r="A150" s="402"/>
      <c r="B150" s="397" t="s">
        <v>267</v>
      </c>
      <c r="C150" s="916" t="s">
        <v>585</v>
      </c>
      <c r="D150" s="857"/>
      <c r="E150" s="857"/>
      <c r="F150" s="857"/>
      <c r="G150" s="857"/>
      <c r="H150" s="857"/>
      <c r="I150" s="857"/>
      <c r="J150" s="857"/>
      <c r="K150" s="857"/>
      <c r="L150" s="857"/>
      <c r="M150" s="857"/>
    </row>
    <row r="151" spans="1:13" ht="15" customHeight="1">
      <c r="A151" s="535" t="s">
        <v>19</v>
      </c>
      <c r="B151" s="922" t="s">
        <v>102</v>
      </c>
      <c r="C151" s="922"/>
      <c r="D151" s="922"/>
      <c r="E151" s="922"/>
      <c r="F151" s="922"/>
      <c r="G151" s="923"/>
      <c r="H151" s="496"/>
      <c r="I151" s="492"/>
      <c r="J151" s="492"/>
      <c r="K151" s="492"/>
      <c r="L151" s="492"/>
      <c r="M151" s="492"/>
    </row>
    <row r="152" spans="1:13">
      <c r="A152" s="402"/>
      <c r="B152" s="400" t="s">
        <v>268</v>
      </c>
      <c r="C152" s="405" t="s">
        <v>586</v>
      </c>
      <c r="D152" s="405"/>
      <c r="E152" s="405"/>
      <c r="F152" s="405"/>
      <c r="G152" s="415"/>
      <c r="H152" s="48"/>
    </row>
    <row r="153" spans="1:13" ht="15.75" customHeight="1">
      <c r="A153" s="402"/>
      <c r="B153" s="546" t="s">
        <v>266</v>
      </c>
      <c r="C153" s="916" t="s">
        <v>587</v>
      </c>
      <c r="D153" s="857"/>
      <c r="E153" s="857"/>
      <c r="F153" s="857"/>
      <c r="G153" s="857"/>
      <c r="H153" s="857"/>
      <c r="I153" s="857"/>
      <c r="J153" s="857"/>
      <c r="K153" s="857"/>
      <c r="L153" s="857"/>
      <c r="M153" s="857"/>
    </row>
    <row r="154" spans="1:13">
      <c r="A154" s="402"/>
      <c r="B154" s="400" t="s">
        <v>267</v>
      </c>
      <c r="C154" s="405" t="s">
        <v>588</v>
      </c>
      <c r="D154" s="405"/>
      <c r="E154" s="405"/>
      <c r="F154" s="405"/>
      <c r="G154" s="415"/>
      <c r="H154" s="48"/>
    </row>
    <row r="155" spans="1:13" ht="15" customHeight="1">
      <c r="A155" s="535" t="s">
        <v>20</v>
      </c>
      <c r="B155" s="922" t="s">
        <v>360</v>
      </c>
      <c r="C155" s="922"/>
      <c r="D155" s="922"/>
      <c r="E155" s="922"/>
      <c r="F155" s="922"/>
      <c r="G155" s="923"/>
      <c r="H155" s="496"/>
      <c r="I155" s="492"/>
      <c r="J155" s="492"/>
      <c r="K155" s="492"/>
      <c r="L155" s="492"/>
      <c r="M155" s="492"/>
    </row>
    <row r="156" spans="1:13" ht="15" customHeight="1">
      <c r="A156" s="402"/>
      <c r="B156" s="408" t="s">
        <v>268</v>
      </c>
      <c r="C156" s="916" t="s">
        <v>326</v>
      </c>
      <c r="D156" s="857"/>
      <c r="E156" s="857"/>
      <c r="F156" s="857"/>
      <c r="G156" s="857"/>
      <c r="H156" s="857"/>
      <c r="I156" s="857"/>
      <c r="J156" s="857"/>
      <c r="K156" s="857"/>
      <c r="L156" s="857"/>
      <c r="M156" s="857"/>
    </row>
    <row r="157" spans="1:13" ht="15.75" customHeight="1">
      <c r="A157" s="402"/>
      <c r="B157" s="408" t="s">
        <v>266</v>
      </c>
      <c r="C157" s="916" t="s">
        <v>327</v>
      </c>
      <c r="D157" s="857"/>
      <c r="E157" s="857"/>
      <c r="F157" s="857"/>
      <c r="G157" s="857"/>
      <c r="H157" s="857"/>
      <c r="I157" s="857"/>
      <c r="J157" s="857"/>
      <c r="K157" s="857"/>
      <c r="L157" s="857"/>
      <c r="M157" s="857"/>
    </row>
    <row r="158" spans="1:13" ht="15.75" customHeight="1">
      <c r="A158" s="402"/>
      <c r="B158" s="400" t="s">
        <v>267</v>
      </c>
      <c r="C158" s="916" t="s">
        <v>589</v>
      </c>
      <c r="D158" s="857"/>
      <c r="E158" s="857"/>
      <c r="F158" s="857"/>
      <c r="G158" s="857"/>
      <c r="H158" s="857"/>
      <c r="I158" s="857"/>
      <c r="J158" s="857"/>
      <c r="K158" s="857"/>
      <c r="L158" s="857"/>
      <c r="M158" s="857"/>
    </row>
    <row r="159" spans="1:13" ht="15" customHeight="1">
      <c r="A159" s="535" t="s">
        <v>21</v>
      </c>
      <c r="B159" s="922" t="s">
        <v>361</v>
      </c>
      <c r="C159" s="922"/>
      <c r="D159" s="922"/>
      <c r="E159" s="922"/>
      <c r="F159" s="922"/>
      <c r="G159" s="923"/>
      <c r="H159" s="496"/>
      <c r="I159" s="492"/>
      <c r="J159" s="492"/>
      <c r="K159" s="492"/>
      <c r="L159" s="492"/>
      <c r="M159" s="492"/>
    </row>
    <row r="160" spans="1:13" ht="25.5" customHeight="1">
      <c r="A160" s="402"/>
      <c r="B160" s="397" t="s">
        <v>268</v>
      </c>
      <c r="C160" s="916" t="s">
        <v>590</v>
      </c>
      <c r="D160" s="857"/>
      <c r="E160" s="857"/>
      <c r="F160" s="857"/>
      <c r="G160" s="857"/>
      <c r="H160" s="857"/>
      <c r="I160" s="857"/>
      <c r="J160" s="857"/>
      <c r="K160" s="857"/>
      <c r="L160" s="857"/>
      <c r="M160" s="857"/>
    </row>
    <row r="161" spans="1:13" ht="17.25" customHeight="1">
      <c r="A161" s="402"/>
      <c r="B161" s="408" t="s">
        <v>266</v>
      </c>
      <c r="C161" s="916" t="s">
        <v>325</v>
      </c>
      <c r="D161" s="857"/>
      <c r="E161" s="857"/>
      <c r="F161" s="857"/>
      <c r="G161" s="857"/>
      <c r="H161" s="857"/>
      <c r="I161" s="857"/>
      <c r="J161" s="857"/>
      <c r="K161" s="857"/>
      <c r="L161" s="857"/>
      <c r="M161" s="857"/>
    </row>
    <row r="162" spans="1:13" ht="25.5" customHeight="1">
      <c r="A162" s="402"/>
      <c r="B162" s="397" t="s">
        <v>267</v>
      </c>
      <c r="C162" s="916" t="s">
        <v>727</v>
      </c>
      <c r="D162" s="857"/>
      <c r="E162" s="857"/>
      <c r="F162" s="857"/>
      <c r="G162" s="857"/>
      <c r="H162" s="857"/>
      <c r="I162" s="857"/>
      <c r="J162" s="857"/>
      <c r="K162" s="857"/>
      <c r="L162" s="857"/>
      <c r="M162" s="857"/>
    </row>
    <row r="163" spans="1:13" ht="15" customHeight="1">
      <c r="A163" s="535" t="s">
        <v>22</v>
      </c>
      <c r="B163" s="922" t="s">
        <v>58</v>
      </c>
      <c r="C163" s="922"/>
      <c r="D163" s="922"/>
      <c r="E163" s="922"/>
      <c r="F163" s="922"/>
      <c r="G163" s="923"/>
      <c r="H163" s="496"/>
      <c r="I163" s="492"/>
      <c r="J163" s="492"/>
      <c r="K163" s="492"/>
      <c r="L163" s="492"/>
      <c r="M163" s="492"/>
    </row>
    <row r="164" spans="1:13" ht="42.75" customHeight="1">
      <c r="A164" s="402"/>
      <c r="B164" s="397" t="s">
        <v>268</v>
      </c>
      <c r="C164" s="916" t="s">
        <v>522</v>
      </c>
      <c r="D164" s="857"/>
      <c r="E164" s="857"/>
      <c r="F164" s="857"/>
      <c r="G164" s="857"/>
      <c r="H164" s="857"/>
      <c r="I164" s="857"/>
      <c r="J164" s="857"/>
      <c r="K164" s="857"/>
      <c r="L164" s="857"/>
      <c r="M164" s="857"/>
    </row>
    <row r="165" spans="1:13">
      <c r="A165" s="402"/>
      <c r="B165" s="546" t="s">
        <v>266</v>
      </c>
      <c r="C165" s="405" t="s">
        <v>444</v>
      </c>
      <c r="D165" s="405"/>
      <c r="E165" s="405"/>
      <c r="F165" s="405"/>
      <c r="G165" s="415"/>
      <c r="H165" s="48"/>
    </row>
    <row r="166" spans="1:13">
      <c r="A166" s="402"/>
      <c r="B166" s="400" t="s">
        <v>267</v>
      </c>
      <c r="C166" s="405" t="s">
        <v>443</v>
      </c>
      <c r="D166" s="405"/>
      <c r="E166" s="405"/>
      <c r="F166" s="405"/>
      <c r="G166" s="415"/>
      <c r="H166" s="48"/>
    </row>
    <row r="167" spans="1:13" ht="15" customHeight="1">
      <c r="A167" s="535" t="s">
        <v>23</v>
      </c>
      <c r="B167" s="922" t="s">
        <v>77</v>
      </c>
      <c r="C167" s="922"/>
      <c r="D167" s="922"/>
      <c r="E167" s="922"/>
      <c r="F167" s="922"/>
      <c r="G167" s="923"/>
      <c r="H167" s="496"/>
      <c r="I167" s="492"/>
      <c r="J167" s="492"/>
      <c r="K167" s="492"/>
      <c r="L167" s="492"/>
      <c r="M167" s="492"/>
    </row>
    <row r="168" spans="1:13" ht="13.5" customHeight="1">
      <c r="A168" s="402"/>
      <c r="B168" s="397" t="s">
        <v>268</v>
      </c>
      <c r="C168" s="916" t="s">
        <v>349</v>
      </c>
      <c r="D168" s="857"/>
      <c r="E168" s="857"/>
      <c r="F168" s="857"/>
      <c r="G168" s="857"/>
      <c r="H168" s="857"/>
      <c r="I168" s="857"/>
      <c r="J168" s="857"/>
      <c r="K168" s="857"/>
      <c r="L168" s="857"/>
      <c r="M168" s="857"/>
    </row>
    <row r="169" spans="1:13" ht="14.25" customHeight="1">
      <c r="A169" s="402"/>
      <c r="B169" s="397" t="s">
        <v>266</v>
      </c>
      <c r="C169" s="916" t="s">
        <v>350</v>
      </c>
      <c r="D169" s="857"/>
      <c r="E169" s="857"/>
      <c r="F169" s="857"/>
      <c r="G169" s="857"/>
      <c r="H169" s="857"/>
      <c r="I169" s="857"/>
      <c r="J169" s="857"/>
    </row>
    <row r="170" spans="1:13" ht="15.75" customHeight="1">
      <c r="A170" s="402"/>
      <c r="B170" s="397" t="s">
        <v>267</v>
      </c>
      <c r="C170" s="916" t="s">
        <v>362</v>
      </c>
      <c r="D170" s="857"/>
      <c r="E170" s="857"/>
      <c r="F170" s="857"/>
      <c r="G170" s="857"/>
      <c r="H170" s="857"/>
      <c r="I170" s="857"/>
      <c r="J170" s="857"/>
      <c r="K170" s="857"/>
      <c r="L170" s="857"/>
      <c r="M170" s="857"/>
    </row>
    <row r="171" spans="1:13" ht="15" customHeight="1">
      <c r="A171" s="535" t="s">
        <v>363</v>
      </c>
      <c r="B171" s="940" t="s">
        <v>523</v>
      </c>
      <c r="C171" s="940"/>
      <c r="D171" s="940"/>
      <c r="E171" s="940"/>
      <c r="F171" s="940"/>
      <c r="G171" s="940"/>
      <c r="H171" s="857"/>
      <c r="I171" s="857"/>
      <c r="J171" s="857"/>
      <c r="K171" s="497"/>
      <c r="L171" s="492"/>
      <c r="M171" s="492"/>
    </row>
    <row r="172" spans="1:13">
      <c r="A172" s="402"/>
      <c r="B172" s="400" t="s">
        <v>268</v>
      </c>
      <c r="C172" s="405" t="s">
        <v>526</v>
      </c>
      <c r="D172" s="405"/>
      <c r="E172" s="405"/>
      <c r="F172" s="405"/>
      <c r="G172" s="415"/>
      <c r="H172" s="48"/>
    </row>
    <row r="173" spans="1:13">
      <c r="A173" s="402"/>
      <c r="B173" s="546" t="s">
        <v>266</v>
      </c>
      <c r="C173" s="405" t="s">
        <v>527</v>
      </c>
      <c r="D173" s="405"/>
      <c r="E173" s="405"/>
      <c r="F173" s="405"/>
      <c r="G173" s="415"/>
      <c r="H173" s="48"/>
    </row>
    <row r="174" spans="1:13">
      <c r="A174" s="402"/>
      <c r="B174" s="400" t="s">
        <v>267</v>
      </c>
      <c r="C174" s="405" t="s">
        <v>528</v>
      </c>
      <c r="D174" s="405"/>
      <c r="E174" s="405"/>
      <c r="F174" s="405"/>
      <c r="G174" s="415"/>
      <c r="H174" s="48"/>
    </row>
    <row r="175" spans="1:13" ht="15" customHeight="1">
      <c r="A175" s="535" t="s">
        <v>25</v>
      </c>
      <c r="B175" s="915" t="s">
        <v>664</v>
      </c>
      <c r="C175" s="915"/>
      <c r="D175" s="915"/>
      <c r="E175" s="915"/>
      <c r="F175" s="915"/>
      <c r="G175" s="915"/>
      <c r="H175" s="496"/>
      <c r="I175" s="492"/>
      <c r="J175" s="492"/>
      <c r="K175" s="492"/>
      <c r="L175" s="492"/>
      <c r="M175" s="492"/>
    </row>
    <row r="176" spans="1:13">
      <c r="B176" s="400" t="s">
        <v>268</v>
      </c>
      <c r="C176" s="415" t="s">
        <v>495</v>
      </c>
    </row>
    <row r="177" spans="1:16">
      <c r="B177" s="546" t="s">
        <v>266</v>
      </c>
      <c r="C177" s="415" t="s">
        <v>445</v>
      </c>
    </row>
    <row r="178" spans="1:16">
      <c r="B178" s="400" t="s">
        <v>267</v>
      </c>
      <c r="C178" s="415" t="s">
        <v>663</v>
      </c>
    </row>
    <row r="179" spans="1:16">
      <c r="B179" s="400"/>
      <c r="C179" s="415"/>
    </row>
    <row r="180" spans="1:16" ht="19.5" customHeight="1">
      <c r="A180" s="924" t="s">
        <v>645</v>
      </c>
      <c r="B180" s="924"/>
      <c r="C180" s="924"/>
      <c r="D180" s="924"/>
      <c r="E180" s="924"/>
      <c r="F180" s="924"/>
      <c r="G180" s="924"/>
      <c r="H180" s="924"/>
    </row>
    <row r="181" spans="1:16" ht="15" customHeight="1">
      <c r="A181" s="540" t="s">
        <v>16</v>
      </c>
      <c r="B181" s="943" t="s">
        <v>398</v>
      </c>
      <c r="C181" s="943"/>
      <c r="D181" s="943"/>
      <c r="E181" s="943"/>
      <c r="F181" s="943"/>
      <c r="G181" s="944"/>
      <c r="H181" s="496"/>
      <c r="I181" s="496"/>
      <c r="J181" s="496"/>
      <c r="K181" s="492"/>
      <c r="L181" s="492"/>
      <c r="M181" s="492"/>
    </row>
    <row r="182" spans="1:16">
      <c r="A182" s="351"/>
      <c r="B182" s="400" t="s">
        <v>268</v>
      </c>
      <c r="C182" s="409" t="s">
        <v>446</v>
      </c>
      <c r="D182" s="409"/>
      <c r="E182" s="409"/>
      <c r="F182" s="409"/>
      <c r="G182" s="417"/>
      <c r="H182" s="48"/>
      <c r="I182" s="48"/>
      <c r="J182" s="48"/>
    </row>
    <row r="183" spans="1:16">
      <c r="A183" s="351"/>
      <c r="B183" s="546" t="s">
        <v>266</v>
      </c>
      <c r="C183" s="409" t="s">
        <v>447</v>
      </c>
      <c r="D183" s="409"/>
      <c r="E183" s="409"/>
      <c r="F183" s="409"/>
      <c r="G183" s="417"/>
      <c r="H183" s="48"/>
      <c r="I183" s="48"/>
      <c r="J183" s="48"/>
    </row>
    <row r="184" spans="1:16">
      <c r="A184" s="351"/>
      <c r="B184" s="400" t="s">
        <v>267</v>
      </c>
      <c r="C184" s="409" t="s">
        <v>448</v>
      </c>
      <c r="D184" s="409"/>
      <c r="E184" s="409"/>
      <c r="F184" s="409"/>
      <c r="G184" s="417"/>
      <c r="H184" s="48"/>
      <c r="I184" s="48"/>
      <c r="J184" s="48"/>
    </row>
    <row r="185" spans="1:16" ht="15" customHeight="1">
      <c r="A185" s="533" t="s">
        <v>17</v>
      </c>
      <c r="B185" s="914" t="s">
        <v>721</v>
      </c>
      <c r="C185" s="914"/>
      <c r="D185" s="914"/>
      <c r="E185" s="914"/>
      <c r="F185" s="914"/>
      <c r="G185" s="915"/>
      <c r="H185" s="496"/>
      <c r="I185" s="496"/>
      <c r="J185" s="496"/>
      <c r="K185" s="492"/>
      <c r="L185" s="492"/>
      <c r="M185" s="492"/>
      <c r="N185" s="294"/>
      <c r="O185" s="13"/>
      <c r="P185" s="13"/>
    </row>
    <row r="186" spans="1:16" ht="18.75" customHeight="1">
      <c r="A186" s="418"/>
      <c r="B186" s="397" t="s">
        <v>268</v>
      </c>
      <c r="C186" s="921" t="s">
        <v>591</v>
      </c>
      <c r="D186" s="857"/>
      <c r="E186" s="857"/>
      <c r="F186" s="857"/>
      <c r="G186" s="857"/>
      <c r="H186" s="857"/>
      <c r="I186" s="857"/>
      <c r="J186" s="857"/>
      <c r="K186" s="857"/>
      <c r="L186" s="857"/>
      <c r="M186" s="857"/>
    </row>
    <row r="187" spans="1:16" ht="12.75" customHeight="1">
      <c r="A187" s="418"/>
      <c r="B187" s="400" t="s">
        <v>267</v>
      </c>
      <c r="C187" s="921" t="s">
        <v>592</v>
      </c>
      <c r="D187" s="857"/>
      <c r="E187" s="857"/>
      <c r="F187" s="857"/>
      <c r="G187" s="857"/>
      <c r="H187" s="857"/>
      <c r="I187" s="857"/>
      <c r="J187" s="857"/>
      <c r="K187" s="857"/>
      <c r="L187" s="857"/>
      <c r="M187" s="857"/>
    </row>
    <row r="188" spans="1:16" ht="15" customHeight="1">
      <c r="A188" s="533" t="s">
        <v>18</v>
      </c>
      <c r="B188" s="914" t="s">
        <v>115</v>
      </c>
      <c r="C188" s="914"/>
      <c r="D188" s="914"/>
      <c r="E188" s="914"/>
      <c r="F188" s="914"/>
      <c r="G188" s="915"/>
      <c r="H188" s="496"/>
      <c r="I188" s="496"/>
      <c r="J188" s="496"/>
      <c r="K188" s="492"/>
      <c r="L188" s="492"/>
      <c r="M188" s="492"/>
    </row>
    <row r="189" spans="1:16" ht="12.75" customHeight="1">
      <c r="A189" s="418"/>
      <c r="B189" s="400" t="s">
        <v>268</v>
      </c>
      <c r="C189" s="921" t="s">
        <v>593</v>
      </c>
      <c r="D189" s="857"/>
      <c r="E189" s="857"/>
      <c r="F189" s="857"/>
      <c r="G189" s="857"/>
      <c r="H189" s="857"/>
      <c r="I189" s="857"/>
      <c r="J189" s="857"/>
      <c r="K189" s="930"/>
      <c r="L189" s="930"/>
      <c r="M189" s="930"/>
    </row>
    <row r="190" spans="1:16">
      <c r="A190" s="418"/>
      <c r="B190" s="546" t="s">
        <v>266</v>
      </c>
      <c r="C190" s="539" t="s">
        <v>594</v>
      </c>
      <c r="D190" s="539"/>
      <c r="E190" s="539"/>
      <c r="F190" s="539"/>
      <c r="G190" s="401"/>
      <c r="H190" s="48"/>
      <c r="I190" s="48"/>
      <c r="J190" s="48"/>
    </row>
    <row r="191" spans="1:16">
      <c r="A191" s="418"/>
      <c r="B191" s="400" t="s">
        <v>267</v>
      </c>
      <c r="C191" s="539" t="s">
        <v>595</v>
      </c>
      <c r="D191" s="539"/>
      <c r="E191" s="539"/>
      <c r="F191" s="539"/>
      <c r="G191" s="401"/>
      <c r="H191" s="48"/>
      <c r="I191" s="48"/>
      <c r="J191" s="48"/>
    </row>
    <row r="192" spans="1:16" ht="15" customHeight="1">
      <c r="A192" s="533" t="s">
        <v>19</v>
      </c>
      <c r="B192" s="914" t="s">
        <v>247</v>
      </c>
      <c r="C192" s="914"/>
      <c r="D192" s="914"/>
      <c r="E192" s="914"/>
      <c r="F192" s="914"/>
      <c r="G192" s="915"/>
      <c r="H192" s="496"/>
      <c r="I192" s="496"/>
      <c r="J192" s="496"/>
      <c r="K192" s="492"/>
      <c r="L192" s="492"/>
      <c r="M192" s="492"/>
    </row>
    <row r="193" spans="1:22">
      <c r="A193" s="418"/>
      <c r="B193" s="400" t="s">
        <v>268</v>
      </c>
      <c r="C193" s="552" t="s">
        <v>449</v>
      </c>
      <c r="D193" s="552"/>
      <c r="E193" s="552"/>
      <c r="F193" s="552"/>
      <c r="G193" s="549"/>
      <c r="H193" s="48"/>
      <c r="I193" s="48"/>
      <c r="J193" s="48"/>
    </row>
    <row r="194" spans="1:22">
      <c r="A194" s="418"/>
      <c r="B194" s="546" t="s">
        <v>266</v>
      </c>
      <c r="C194" s="552" t="s">
        <v>496</v>
      </c>
      <c r="D194" s="552"/>
      <c r="E194" s="552"/>
      <c r="F194" s="552"/>
      <c r="G194" s="549"/>
      <c r="H194" s="48"/>
      <c r="I194" s="48"/>
      <c r="J194" s="48"/>
    </row>
    <row r="195" spans="1:22">
      <c r="A195" s="418"/>
      <c r="B195" s="400" t="s">
        <v>267</v>
      </c>
      <c r="C195" s="552" t="s">
        <v>450</v>
      </c>
      <c r="D195" s="552"/>
      <c r="E195" s="552"/>
      <c r="F195" s="552"/>
      <c r="G195" s="549"/>
      <c r="H195" s="48"/>
      <c r="I195" s="48"/>
      <c r="J195" s="48"/>
    </row>
    <row r="196" spans="1:22" ht="15" customHeight="1">
      <c r="A196" s="533" t="s">
        <v>20</v>
      </c>
      <c r="B196" s="533" t="s">
        <v>78</v>
      </c>
      <c r="C196" s="533"/>
      <c r="D196" s="533"/>
      <c r="E196" s="533"/>
      <c r="F196" s="533"/>
      <c r="G196" s="534"/>
      <c r="H196" s="499"/>
      <c r="I196" s="545"/>
      <c r="J196" s="545"/>
      <c r="K196" s="492"/>
      <c r="L196" s="492"/>
      <c r="M196" s="492"/>
    </row>
    <row r="197" spans="1:22">
      <c r="A197" s="537"/>
      <c r="B197" s="400" t="s">
        <v>268</v>
      </c>
      <c r="C197" s="552" t="s">
        <v>596</v>
      </c>
      <c r="D197" s="537"/>
      <c r="E197" s="537"/>
      <c r="F197" s="537"/>
      <c r="G197" s="537"/>
      <c r="H197" s="537"/>
      <c r="I197" s="537"/>
      <c r="J197" s="537"/>
    </row>
    <row r="198" spans="1:22">
      <c r="A198" s="418"/>
      <c r="B198" s="546" t="s">
        <v>266</v>
      </c>
      <c r="C198" s="419" t="s">
        <v>597</v>
      </c>
      <c r="D198" s="250"/>
      <c r="E198" s="250"/>
      <c r="F198" s="250"/>
      <c r="G198" s="250"/>
      <c r="H198" s="530"/>
      <c r="I198" s="530"/>
      <c r="J198" s="530"/>
    </row>
    <row r="199" spans="1:22">
      <c r="A199" s="418"/>
      <c r="B199" s="400" t="s">
        <v>267</v>
      </c>
      <c r="C199" s="419" t="s">
        <v>455</v>
      </c>
      <c r="D199" s="250"/>
      <c r="E199" s="250"/>
      <c r="F199" s="250"/>
      <c r="G199" s="250"/>
      <c r="H199" s="530"/>
      <c r="I199" s="530"/>
      <c r="J199" s="530"/>
    </row>
    <row r="200" spans="1:22" ht="15" customHeight="1">
      <c r="A200" s="533" t="s">
        <v>21</v>
      </c>
      <c r="B200" s="914" t="s">
        <v>599</v>
      </c>
      <c r="C200" s="914"/>
      <c r="D200" s="914"/>
      <c r="E200" s="914"/>
      <c r="F200" s="914"/>
      <c r="G200" s="915"/>
      <c r="H200" s="496"/>
      <c r="I200" s="496"/>
      <c r="J200" s="496"/>
      <c r="K200" s="492"/>
      <c r="L200" s="492"/>
      <c r="M200" s="492"/>
    </row>
    <row r="201" spans="1:22" ht="12.75" customHeight="1">
      <c r="A201" s="484"/>
      <c r="B201" s="400" t="s">
        <v>268</v>
      </c>
      <c r="C201" s="925" t="s">
        <v>598</v>
      </c>
      <c r="D201" s="857"/>
      <c r="E201" s="857"/>
      <c r="F201" s="857"/>
      <c r="G201" s="857"/>
      <c r="H201" s="857"/>
      <c r="I201" s="857"/>
      <c r="J201" s="857"/>
      <c r="K201" s="857"/>
      <c r="L201" s="857"/>
      <c r="M201" s="857"/>
    </row>
    <row r="202" spans="1:22" ht="15" customHeight="1">
      <c r="A202" s="484"/>
      <c r="B202" s="546" t="s">
        <v>266</v>
      </c>
      <c r="C202" s="537" t="s">
        <v>451</v>
      </c>
      <c r="D202" s="537"/>
      <c r="E202" s="537"/>
      <c r="F202" s="537"/>
      <c r="G202" s="537"/>
      <c r="H202" s="537"/>
      <c r="I202" s="48"/>
      <c r="J202" s="48"/>
    </row>
    <row r="203" spans="1:22" ht="14.25" customHeight="1">
      <c r="A203" s="484"/>
      <c r="B203" s="400" t="s">
        <v>267</v>
      </c>
      <c r="C203" s="400" t="s">
        <v>600</v>
      </c>
      <c r="D203" s="537"/>
      <c r="E203" s="537"/>
      <c r="F203" s="537"/>
      <c r="G203" s="537"/>
      <c r="H203" s="537"/>
      <c r="I203" s="48"/>
      <c r="J203" s="48"/>
    </row>
    <row r="204" spans="1:22" ht="15" customHeight="1">
      <c r="A204" s="533" t="s">
        <v>22</v>
      </c>
      <c r="B204" s="926" t="s">
        <v>717</v>
      </c>
      <c r="C204" s="946"/>
      <c r="D204" s="946"/>
      <c r="E204" s="946"/>
      <c r="F204" s="946"/>
      <c r="G204" s="947"/>
      <c r="H204" s="496"/>
      <c r="I204" s="496"/>
      <c r="J204" s="496"/>
      <c r="K204" s="492"/>
      <c r="L204" s="492"/>
      <c r="M204" s="492"/>
    </row>
    <row r="205" spans="1:22" ht="29.25" customHeight="1">
      <c r="A205" s="418"/>
      <c r="B205" s="397" t="s">
        <v>268</v>
      </c>
      <c r="C205" s="942" t="s">
        <v>531</v>
      </c>
      <c r="D205" s="857"/>
      <c r="E205" s="857"/>
      <c r="F205" s="857"/>
      <c r="G205" s="857"/>
      <c r="H205" s="857"/>
      <c r="I205" s="857"/>
      <c r="J205" s="857"/>
      <c r="K205" s="857"/>
      <c r="L205" s="857"/>
      <c r="M205" s="857"/>
    </row>
    <row r="206" spans="1:22" ht="15" customHeight="1">
      <c r="A206" s="251"/>
      <c r="B206" s="546" t="s">
        <v>266</v>
      </c>
      <c r="C206" s="251" t="s">
        <v>452</v>
      </c>
      <c r="D206" s="251"/>
      <c r="E206" s="251"/>
      <c r="F206" s="251"/>
      <c r="G206" s="251"/>
      <c r="H206" s="48"/>
      <c r="I206" s="48"/>
      <c r="J206" s="48"/>
    </row>
    <row r="207" spans="1:22" ht="15" customHeight="1">
      <c r="A207" s="251"/>
      <c r="B207" s="400" t="s">
        <v>267</v>
      </c>
      <c r="C207" s="251" t="s">
        <v>453</v>
      </c>
      <c r="D207" s="251"/>
      <c r="E207" s="251"/>
      <c r="F207" s="251"/>
      <c r="G207" s="251"/>
      <c r="H207" s="48"/>
      <c r="I207" s="48"/>
      <c r="J207" s="48"/>
      <c r="L207" s="421"/>
      <c r="M207" s="552"/>
      <c r="N207" s="531"/>
      <c r="O207" s="531"/>
      <c r="P207" s="531"/>
      <c r="Q207" s="531"/>
      <c r="R207" s="532"/>
      <c r="S207" s="537"/>
      <c r="T207" s="537"/>
      <c r="U207" s="537"/>
      <c r="V207" s="537"/>
    </row>
    <row r="208" spans="1:22" ht="15" customHeight="1">
      <c r="A208" s="533" t="s">
        <v>23</v>
      </c>
      <c r="B208" s="914" t="s">
        <v>80</v>
      </c>
      <c r="C208" s="914"/>
      <c r="D208" s="914"/>
      <c r="E208" s="914"/>
      <c r="F208" s="914"/>
      <c r="G208" s="915"/>
      <c r="H208" s="496"/>
      <c r="I208" s="496"/>
      <c r="J208" s="496"/>
      <c r="K208" s="492"/>
      <c r="L208" s="503"/>
      <c r="M208" s="545"/>
      <c r="N208" s="537"/>
      <c r="O208" s="537"/>
      <c r="P208" s="537"/>
      <c r="Q208" s="537"/>
      <c r="R208" s="537"/>
      <c r="S208" s="537"/>
      <c r="T208" s="537"/>
      <c r="U208" s="537"/>
      <c r="V208" s="537"/>
    </row>
    <row r="209" spans="1:22" ht="26.25" customHeight="1">
      <c r="A209" s="418"/>
      <c r="B209" s="397" t="s">
        <v>268</v>
      </c>
      <c r="C209" s="925" t="s">
        <v>404</v>
      </c>
      <c r="D209" s="857"/>
      <c r="E209" s="857"/>
      <c r="F209" s="857"/>
      <c r="G209" s="857"/>
      <c r="H209" s="857"/>
      <c r="I209" s="857"/>
      <c r="J209" s="857"/>
      <c r="K209" s="857"/>
      <c r="L209" s="857"/>
      <c r="M209" s="857"/>
      <c r="N209" s="537"/>
      <c r="O209" s="537"/>
      <c r="P209" s="537"/>
      <c r="Q209" s="537"/>
      <c r="R209" s="537"/>
      <c r="S209" s="537"/>
      <c r="T209" s="537"/>
      <c r="U209" s="537"/>
      <c r="V209" s="537"/>
    </row>
    <row r="210" spans="1:22">
      <c r="A210" s="418"/>
      <c r="B210" s="546" t="s">
        <v>266</v>
      </c>
      <c r="C210" s="539" t="s">
        <v>601</v>
      </c>
      <c r="D210" s="539"/>
      <c r="E210" s="539"/>
      <c r="F210" s="539"/>
      <c r="G210" s="401"/>
      <c r="H210" s="48"/>
      <c r="I210" s="48"/>
      <c r="J210" s="48"/>
      <c r="L210" s="423"/>
      <c r="M210" s="537"/>
      <c r="N210" s="537"/>
      <c r="O210" s="537"/>
      <c r="P210" s="537"/>
      <c r="Q210" s="537"/>
      <c r="R210" s="537"/>
      <c r="S210" s="537"/>
      <c r="T210" s="537"/>
      <c r="U210" s="537"/>
      <c r="V210" s="537"/>
    </row>
    <row r="211" spans="1:22">
      <c r="A211" s="418"/>
      <c r="B211" s="400" t="s">
        <v>267</v>
      </c>
      <c r="C211" s="539" t="s">
        <v>602</v>
      </c>
      <c r="D211" s="539"/>
      <c r="E211" s="539"/>
      <c r="F211" s="539"/>
      <c r="G211" s="401"/>
      <c r="H211" s="48"/>
      <c r="I211" s="48"/>
      <c r="J211" s="48"/>
      <c r="L211" s="402"/>
      <c r="M211" s="537"/>
      <c r="N211" s="537"/>
      <c r="O211" s="537"/>
      <c r="P211" s="537"/>
      <c r="Q211" s="537"/>
      <c r="R211" s="537"/>
      <c r="S211" s="537"/>
      <c r="T211" s="537"/>
      <c r="U211" s="537"/>
      <c r="V211" s="537"/>
    </row>
    <row r="212" spans="1:22" ht="15" customHeight="1">
      <c r="A212" s="535" t="s">
        <v>363</v>
      </c>
      <c r="B212" s="914" t="s">
        <v>105</v>
      </c>
      <c r="C212" s="914"/>
      <c r="D212" s="914"/>
      <c r="E212" s="914"/>
      <c r="F212" s="914"/>
      <c r="G212" s="915"/>
      <c r="H212" s="496"/>
      <c r="I212" s="496"/>
      <c r="J212" s="496"/>
      <c r="K212" s="492"/>
      <c r="L212" s="504"/>
      <c r="M212" s="545"/>
      <c r="N212" s="537"/>
      <c r="O212" s="537"/>
      <c r="P212" s="537"/>
      <c r="Q212" s="537"/>
      <c r="R212" s="537"/>
      <c r="S212" s="537"/>
      <c r="T212" s="537"/>
      <c r="U212" s="537"/>
      <c r="V212" s="537"/>
    </row>
    <row r="213" spans="1:22" ht="28.5" customHeight="1">
      <c r="A213" s="484"/>
      <c r="B213" s="397" t="s">
        <v>268</v>
      </c>
      <c r="C213" s="925" t="s">
        <v>404</v>
      </c>
      <c r="D213" s="857"/>
      <c r="E213" s="857"/>
      <c r="F213" s="857"/>
      <c r="G213" s="857"/>
      <c r="H213" s="857"/>
      <c r="I213" s="857"/>
      <c r="J213" s="857"/>
      <c r="K213" s="857"/>
      <c r="L213" s="857"/>
      <c r="M213" s="857"/>
      <c r="N213" s="537"/>
      <c r="O213" s="537"/>
      <c r="P213" s="537"/>
      <c r="Q213" s="537"/>
      <c r="R213" s="537"/>
      <c r="S213" s="537"/>
      <c r="T213" s="537"/>
      <c r="U213" s="537"/>
      <c r="V213" s="537"/>
    </row>
    <row r="214" spans="1:22">
      <c r="A214" s="537"/>
      <c r="B214" s="546" t="s">
        <v>266</v>
      </c>
      <c r="C214" s="400" t="s">
        <v>378</v>
      </c>
      <c r="D214" s="537"/>
      <c r="E214" s="537"/>
      <c r="F214" s="537"/>
      <c r="G214" s="537"/>
      <c r="H214" s="537"/>
      <c r="I214" s="537"/>
      <c r="J214" s="537"/>
      <c r="K214" s="537"/>
      <c r="L214" s="402"/>
      <c r="M214" s="537"/>
      <c r="N214" s="537"/>
      <c r="O214" s="537"/>
      <c r="P214" s="537"/>
      <c r="Q214" s="537"/>
      <c r="R214" s="537"/>
      <c r="S214" s="537"/>
      <c r="T214" s="537"/>
      <c r="U214" s="537"/>
      <c r="V214" s="537"/>
    </row>
    <row r="215" spans="1:22" ht="12.75" customHeight="1">
      <c r="A215" s="537"/>
      <c r="B215" s="397" t="s">
        <v>267</v>
      </c>
      <c r="C215" s="925" t="s">
        <v>454</v>
      </c>
      <c r="D215" s="857"/>
      <c r="E215" s="857"/>
      <c r="F215" s="857"/>
      <c r="G215" s="857"/>
      <c r="H215" s="857"/>
      <c r="I215" s="857"/>
      <c r="J215" s="857"/>
      <c r="K215" s="930"/>
      <c r="L215" s="930"/>
      <c r="M215" s="930"/>
      <c r="N215" s="537"/>
      <c r="O215" s="537"/>
      <c r="P215" s="537"/>
      <c r="Q215" s="537"/>
      <c r="R215" s="537"/>
      <c r="S215" s="537"/>
      <c r="T215" s="537"/>
      <c r="U215" s="537"/>
      <c r="V215" s="537"/>
    </row>
    <row r="216" spans="1:22" ht="15" customHeight="1">
      <c r="A216" s="535" t="s">
        <v>25</v>
      </c>
      <c r="B216" s="548" t="s">
        <v>605</v>
      </c>
      <c r="C216" s="548"/>
      <c r="D216" s="548"/>
      <c r="E216" s="548"/>
      <c r="F216" s="548"/>
      <c r="G216" s="548"/>
      <c r="H216" s="545"/>
      <c r="I216" s="545"/>
      <c r="J216" s="545"/>
      <c r="K216" s="545"/>
      <c r="L216" s="505"/>
      <c r="M216" s="545"/>
      <c r="N216" s="537"/>
      <c r="O216" s="537"/>
      <c r="P216" s="537"/>
      <c r="Q216" s="537"/>
      <c r="R216" s="537"/>
      <c r="S216" s="537"/>
      <c r="T216" s="537"/>
      <c r="U216" s="537"/>
      <c r="V216" s="537"/>
    </row>
    <row r="217" spans="1:22">
      <c r="A217" s="537"/>
      <c r="B217" s="400" t="s">
        <v>268</v>
      </c>
      <c r="C217" s="400" t="s">
        <v>606</v>
      </c>
      <c r="D217" s="537"/>
      <c r="E217" s="537"/>
      <c r="F217" s="537"/>
      <c r="G217" s="537"/>
      <c r="H217" s="537"/>
      <c r="I217" s="537"/>
      <c r="J217" s="537"/>
      <c r="K217" s="537"/>
    </row>
    <row r="218" spans="1:22">
      <c r="A218" s="537"/>
      <c r="B218" s="546" t="s">
        <v>266</v>
      </c>
      <c r="C218" s="400" t="s">
        <v>607</v>
      </c>
      <c r="D218" s="537"/>
      <c r="E218" s="537"/>
      <c r="F218" s="537"/>
      <c r="G218" s="537"/>
      <c r="H218" s="537"/>
      <c r="I218" s="537"/>
      <c r="J218" s="537"/>
      <c r="K218" s="537"/>
    </row>
    <row r="219" spans="1:22">
      <c r="A219" s="537"/>
      <c r="B219" s="400" t="s">
        <v>267</v>
      </c>
      <c r="C219" s="400" t="s">
        <v>608</v>
      </c>
      <c r="D219" s="537"/>
      <c r="E219" s="537"/>
      <c r="F219" s="537"/>
      <c r="G219" s="537"/>
      <c r="H219" s="537"/>
      <c r="I219" s="537"/>
      <c r="J219" s="537"/>
      <c r="K219" s="537"/>
    </row>
    <row r="220" spans="1:22" ht="15" customHeight="1">
      <c r="A220" s="548" t="s">
        <v>279</v>
      </c>
      <c r="B220" s="548" t="s">
        <v>1011</v>
      </c>
      <c r="C220" s="548"/>
      <c r="D220" s="548"/>
      <c r="E220" s="548"/>
      <c r="F220" s="548"/>
      <c r="G220" s="548"/>
      <c r="H220" s="545"/>
      <c r="I220" s="545"/>
      <c r="J220" s="545"/>
      <c r="K220" s="545"/>
      <c r="L220" s="492"/>
      <c r="M220" s="492"/>
    </row>
    <row r="221" spans="1:22" ht="12.75" customHeight="1">
      <c r="A221" s="537"/>
      <c r="B221" s="400" t="s">
        <v>268</v>
      </c>
      <c r="C221" s="925" t="s">
        <v>1012</v>
      </c>
      <c r="D221" s="857"/>
      <c r="E221" s="857"/>
      <c r="F221" s="857"/>
      <c r="G221" s="857"/>
      <c r="H221" s="857"/>
      <c r="I221" s="857"/>
      <c r="J221" s="857"/>
      <c r="K221" s="930"/>
      <c r="L221" s="930"/>
      <c r="M221" s="930"/>
    </row>
    <row r="222" spans="1:22">
      <c r="A222" s="537"/>
      <c r="B222" s="546" t="s">
        <v>266</v>
      </c>
      <c r="C222" s="406" t="s">
        <v>1013</v>
      </c>
      <c r="D222" s="537"/>
      <c r="E222" s="537"/>
      <c r="F222" s="537"/>
      <c r="G222" s="537"/>
      <c r="H222" s="537"/>
      <c r="I222" s="537"/>
      <c r="J222" s="537"/>
      <c r="K222" s="537"/>
    </row>
    <row r="223" spans="1:22">
      <c r="A223" s="537"/>
      <c r="B223" s="400" t="s">
        <v>267</v>
      </c>
      <c r="C223" s="406" t="s">
        <v>1014</v>
      </c>
      <c r="D223" s="537"/>
      <c r="E223" s="537"/>
      <c r="F223" s="537"/>
      <c r="G223" s="537"/>
      <c r="H223" s="537"/>
      <c r="I223" s="537"/>
      <c r="J223" s="537"/>
      <c r="K223" s="537"/>
    </row>
    <row r="224" spans="1:22" ht="15" customHeight="1">
      <c r="A224" s="548" t="s">
        <v>1015</v>
      </c>
      <c r="B224" s="548" t="s">
        <v>242</v>
      </c>
      <c r="C224" s="548"/>
      <c r="D224" s="548"/>
      <c r="E224" s="548"/>
      <c r="F224" s="548"/>
      <c r="G224" s="548"/>
      <c r="H224" s="545"/>
      <c r="I224" s="545"/>
      <c r="J224" s="545"/>
      <c r="K224" s="545"/>
      <c r="L224" s="492"/>
      <c r="M224" s="492"/>
    </row>
    <row r="225" spans="1:13" ht="16.5" customHeight="1">
      <c r="A225" s="537"/>
      <c r="B225" s="400" t="s">
        <v>268</v>
      </c>
      <c r="C225" s="925" t="s">
        <v>456</v>
      </c>
      <c r="D225" s="857"/>
      <c r="E225" s="857"/>
      <c r="F225" s="857"/>
      <c r="G225" s="857"/>
      <c r="H225" s="857"/>
      <c r="I225" s="857"/>
      <c r="J225" s="857"/>
      <c r="K225" s="930"/>
      <c r="L225" s="930"/>
      <c r="M225" s="930"/>
    </row>
    <row r="226" spans="1:13">
      <c r="A226" s="537"/>
      <c r="B226" s="546" t="s">
        <v>266</v>
      </c>
      <c r="C226" s="406" t="s">
        <v>457</v>
      </c>
      <c r="D226" s="537"/>
      <c r="E226" s="537"/>
      <c r="F226" s="537"/>
      <c r="G226" s="537"/>
      <c r="H226" s="537"/>
      <c r="I226" s="537"/>
      <c r="J226" s="537"/>
      <c r="K226" s="537"/>
    </row>
    <row r="227" spans="1:13">
      <c r="A227" s="537"/>
      <c r="B227" s="400" t="s">
        <v>267</v>
      </c>
      <c r="C227" s="406" t="s">
        <v>603</v>
      </c>
      <c r="D227" s="537"/>
      <c r="E227" s="537"/>
      <c r="F227" s="537"/>
      <c r="G227" s="537"/>
      <c r="H227" s="537"/>
      <c r="I227" s="537"/>
      <c r="J227" s="537"/>
      <c r="K227" s="537"/>
    </row>
    <row r="228" spans="1:13" ht="15" customHeight="1">
      <c r="A228" s="550" t="s">
        <v>28</v>
      </c>
      <c r="B228" s="550" t="s">
        <v>59</v>
      </c>
      <c r="C228" s="550"/>
      <c r="D228" s="550"/>
      <c r="E228" s="550"/>
      <c r="F228" s="550"/>
      <c r="G228" s="550"/>
      <c r="H228" s="492"/>
      <c r="I228" s="492"/>
      <c r="J228" s="492"/>
      <c r="K228" s="492"/>
      <c r="L228" s="492"/>
      <c r="M228" s="492"/>
    </row>
    <row r="229" spans="1:13" ht="15.75" customHeight="1">
      <c r="B229" s="397" t="s">
        <v>268</v>
      </c>
      <c r="C229" s="925" t="s">
        <v>376</v>
      </c>
      <c r="D229" s="857"/>
      <c r="E229" s="857"/>
      <c r="F229" s="857"/>
      <c r="G229" s="857"/>
      <c r="H229" s="857"/>
      <c r="I229" s="857"/>
      <c r="J229" s="857"/>
      <c r="K229" s="857"/>
      <c r="L229" s="857"/>
      <c r="M229" s="857"/>
    </row>
    <row r="230" spans="1:13" ht="27" customHeight="1">
      <c r="B230" s="546" t="s">
        <v>266</v>
      </c>
      <c r="C230" s="546" t="s">
        <v>604</v>
      </c>
    </row>
    <row r="231" spans="1:13">
      <c r="B231" s="400" t="s">
        <v>267</v>
      </c>
      <c r="C231" s="546" t="s">
        <v>377</v>
      </c>
    </row>
    <row r="232" spans="1:13" ht="15" customHeight="1">
      <c r="A232" s="550" t="s">
        <v>29</v>
      </c>
      <c r="B232" s="550" t="s">
        <v>746</v>
      </c>
      <c r="C232" s="550"/>
      <c r="D232" s="550"/>
      <c r="E232" s="550"/>
      <c r="F232" s="550"/>
      <c r="G232" s="550"/>
      <c r="H232" s="550"/>
      <c r="I232" s="550"/>
      <c r="J232" s="550"/>
      <c r="K232" s="492"/>
      <c r="L232" s="492"/>
      <c r="M232" s="492"/>
    </row>
    <row r="233" spans="1:13" ht="12.75" customHeight="1">
      <c r="B233" s="400" t="s">
        <v>268</v>
      </c>
      <c r="C233" s="925" t="s">
        <v>458</v>
      </c>
      <c r="D233" s="857"/>
      <c r="E233" s="857"/>
      <c r="F233" s="857"/>
      <c r="G233" s="857"/>
      <c r="H233" s="857"/>
      <c r="I233" s="857"/>
      <c r="J233" s="857"/>
      <c r="K233" s="857"/>
      <c r="L233" s="857"/>
      <c r="M233" s="857"/>
    </row>
    <row r="234" spans="1:13" ht="12.75" customHeight="1">
      <c r="B234" s="397" t="s">
        <v>266</v>
      </c>
      <c r="C234" s="925" t="s">
        <v>497</v>
      </c>
      <c r="D234" s="857"/>
      <c r="E234" s="857"/>
      <c r="F234" s="857"/>
      <c r="G234" s="857"/>
      <c r="H234" s="857"/>
      <c r="I234" s="857"/>
      <c r="J234" s="857"/>
      <c r="K234" s="857"/>
      <c r="L234" s="857"/>
      <c r="M234" s="857"/>
    </row>
    <row r="235" spans="1:13">
      <c r="B235" s="400" t="s">
        <v>267</v>
      </c>
      <c r="C235" s="546" t="s">
        <v>459</v>
      </c>
    </row>
    <row r="236" spans="1:13" ht="15" customHeight="1">
      <c r="A236" s="550" t="s">
        <v>30</v>
      </c>
      <c r="B236" s="550" t="s">
        <v>719</v>
      </c>
      <c r="C236" s="550"/>
      <c r="D236" s="550"/>
      <c r="E236" s="550"/>
      <c r="F236" s="550"/>
      <c r="G236" s="550"/>
      <c r="H236" s="492"/>
      <c r="I236" s="492"/>
      <c r="J236" s="492"/>
      <c r="K236" s="492"/>
      <c r="L236" s="492"/>
      <c r="M236" s="492"/>
    </row>
    <row r="237" spans="1:13">
      <c r="B237" s="400" t="s">
        <v>268</v>
      </c>
      <c r="C237" s="544" t="s">
        <v>419</v>
      </c>
    </row>
    <row r="238" spans="1:13" ht="13.5" customHeight="1">
      <c r="B238" s="546" t="s">
        <v>266</v>
      </c>
      <c r="C238" s="544" t="s">
        <v>420</v>
      </c>
    </row>
    <row r="239" spans="1:13">
      <c r="B239" s="400" t="s">
        <v>267</v>
      </c>
      <c r="C239" s="546" t="s">
        <v>460</v>
      </c>
    </row>
    <row r="240" spans="1:13" ht="15" customHeight="1">
      <c r="A240" s="550" t="s">
        <v>31</v>
      </c>
      <c r="B240" s="550" t="s">
        <v>238</v>
      </c>
      <c r="C240" s="550"/>
      <c r="D240" s="550"/>
      <c r="E240" s="550"/>
      <c r="F240" s="550"/>
      <c r="G240" s="550"/>
      <c r="H240" s="492"/>
      <c r="I240" s="492"/>
      <c r="J240" s="492"/>
      <c r="K240" s="492"/>
      <c r="L240" s="492"/>
      <c r="M240" s="492"/>
    </row>
    <row r="241" spans="1:13" ht="29.25" customHeight="1">
      <c r="B241" s="400" t="s">
        <v>268</v>
      </c>
      <c r="C241" s="546" t="s">
        <v>383</v>
      </c>
    </row>
    <row r="242" spans="1:13" ht="12.75" customHeight="1">
      <c r="B242" s="397" t="s">
        <v>266</v>
      </c>
      <c r="C242" s="925" t="s">
        <v>384</v>
      </c>
      <c r="D242" s="857"/>
      <c r="E242" s="857"/>
      <c r="F242" s="857"/>
      <c r="G242" s="857"/>
      <c r="H242" s="857"/>
      <c r="I242" s="857"/>
      <c r="J242" s="857"/>
      <c r="K242" s="857"/>
      <c r="L242" s="857"/>
      <c r="M242" s="857"/>
    </row>
    <row r="243" spans="1:13">
      <c r="B243" s="400" t="s">
        <v>267</v>
      </c>
      <c r="C243" s="546" t="s">
        <v>385</v>
      </c>
    </row>
    <row r="244" spans="1:13" ht="15" customHeight="1">
      <c r="A244" s="550" t="s">
        <v>227</v>
      </c>
      <c r="B244" s="550" t="s">
        <v>87</v>
      </c>
      <c r="C244" s="550"/>
      <c r="D244" s="550"/>
      <c r="E244" s="550"/>
      <c r="F244" s="492"/>
      <c r="G244" s="492"/>
      <c r="H244" s="492"/>
      <c r="I244" s="492"/>
      <c r="J244" s="492"/>
      <c r="K244" s="492"/>
      <c r="L244" s="492"/>
      <c r="M244" s="492"/>
    </row>
    <row r="245" spans="1:13" ht="12.75" customHeight="1">
      <c r="B245" s="397" t="s">
        <v>268</v>
      </c>
      <c r="C245" s="925" t="s">
        <v>498</v>
      </c>
      <c r="D245" s="857"/>
      <c r="E245" s="857"/>
      <c r="F245" s="857"/>
      <c r="G245" s="857"/>
      <c r="H245" s="857"/>
      <c r="I245" s="857"/>
      <c r="J245" s="857"/>
      <c r="K245" s="857"/>
      <c r="L245" s="857"/>
      <c r="M245" s="857"/>
    </row>
    <row r="246" spans="1:13">
      <c r="B246" s="546" t="s">
        <v>266</v>
      </c>
      <c r="C246" s="546" t="s">
        <v>493</v>
      </c>
    </row>
    <row r="247" spans="1:13">
      <c r="B247" s="400" t="s">
        <v>267</v>
      </c>
      <c r="C247" s="546" t="s">
        <v>609</v>
      </c>
    </row>
    <row r="248" spans="1:13" ht="15" customHeight="1">
      <c r="A248" s="550" t="s">
        <v>226</v>
      </c>
      <c r="B248" s="550" t="s">
        <v>720</v>
      </c>
      <c r="C248" s="550"/>
      <c r="D248" s="550"/>
      <c r="E248" s="550"/>
      <c r="F248" s="550"/>
      <c r="G248" s="492"/>
      <c r="H248" s="492"/>
      <c r="I248" s="492"/>
      <c r="J248" s="492"/>
      <c r="K248" s="492"/>
      <c r="L248" s="492"/>
      <c r="M248" s="492"/>
    </row>
    <row r="249" spans="1:13">
      <c r="B249" s="400" t="s">
        <v>268</v>
      </c>
      <c r="C249" s="546" t="s">
        <v>386</v>
      </c>
    </row>
    <row r="250" spans="1:13">
      <c r="B250" s="546" t="s">
        <v>266</v>
      </c>
      <c r="C250" s="546" t="s">
        <v>387</v>
      </c>
    </row>
    <row r="251" spans="1:13">
      <c r="B251" s="400" t="s">
        <v>267</v>
      </c>
      <c r="C251" s="546" t="s">
        <v>388</v>
      </c>
    </row>
    <row r="252" spans="1:13" ht="15" customHeight="1">
      <c r="A252" s="550" t="s">
        <v>228</v>
      </c>
      <c r="B252" s="550" t="s">
        <v>612</v>
      </c>
      <c r="C252" s="550"/>
      <c r="D252" s="550"/>
      <c r="E252" s="550"/>
      <c r="F252" s="550"/>
      <c r="G252" s="550"/>
      <c r="H252" s="492"/>
      <c r="I252" s="492"/>
      <c r="J252" s="492"/>
      <c r="K252" s="492"/>
      <c r="L252" s="492"/>
      <c r="M252" s="492"/>
    </row>
    <row r="253" spans="1:13">
      <c r="B253" s="400" t="s">
        <v>268</v>
      </c>
      <c r="C253" s="546" t="s">
        <v>957</v>
      </c>
    </row>
    <row r="254" spans="1:13">
      <c r="B254" s="546" t="s">
        <v>266</v>
      </c>
      <c r="C254" s="546" t="s">
        <v>610</v>
      </c>
    </row>
    <row r="255" spans="1:13">
      <c r="B255" s="400" t="s">
        <v>267</v>
      </c>
      <c r="C255" s="546" t="s">
        <v>958</v>
      </c>
    </row>
    <row r="256" spans="1:13" ht="19.5" customHeight="1">
      <c r="A256" s="550" t="s">
        <v>819</v>
      </c>
      <c r="B256" s="550" t="s">
        <v>234</v>
      </c>
      <c r="C256" s="550"/>
      <c r="D256" s="550"/>
      <c r="E256" s="550"/>
      <c r="F256" s="550"/>
      <c r="G256" s="550"/>
      <c r="H256" s="492"/>
      <c r="I256" s="492"/>
      <c r="J256" s="492"/>
      <c r="K256" s="492"/>
      <c r="L256" s="492"/>
      <c r="M256" s="492"/>
    </row>
    <row r="257" spans="1:14" ht="15" customHeight="1">
      <c r="B257" s="400" t="s">
        <v>268</v>
      </c>
      <c r="C257" s="546" t="s">
        <v>389</v>
      </c>
    </row>
    <row r="258" spans="1:14">
      <c r="B258" s="546" t="s">
        <v>266</v>
      </c>
      <c r="C258" s="546" t="s">
        <v>390</v>
      </c>
    </row>
    <row r="259" spans="1:14">
      <c r="B259" s="400" t="s">
        <v>267</v>
      </c>
      <c r="C259" s="546" t="s">
        <v>391</v>
      </c>
    </row>
    <row r="260" spans="1:14" ht="15.75">
      <c r="A260" s="173">
        <v>6</v>
      </c>
      <c r="B260" s="551" t="s">
        <v>636</v>
      </c>
      <c r="C260" s="551"/>
      <c r="D260" s="551"/>
      <c r="E260" s="551"/>
      <c r="F260" s="551"/>
    </row>
    <row r="261" spans="1:14" ht="15" customHeight="1">
      <c r="A261" s="550" t="s">
        <v>16</v>
      </c>
      <c r="B261" s="550" t="s">
        <v>280</v>
      </c>
      <c r="C261" s="550"/>
      <c r="D261" s="550"/>
      <c r="E261" s="550"/>
      <c r="F261" s="550"/>
      <c r="G261" s="550"/>
      <c r="H261" s="492"/>
      <c r="I261" s="492"/>
      <c r="J261" s="492"/>
      <c r="K261" s="492"/>
      <c r="L261" s="492"/>
      <c r="M261" s="492"/>
    </row>
    <row r="262" spans="1:14">
      <c r="B262" s="400" t="s">
        <v>268</v>
      </c>
      <c r="C262" s="546" t="s">
        <v>461</v>
      </c>
    </row>
    <row r="263" spans="1:14">
      <c r="B263" s="546" t="s">
        <v>266</v>
      </c>
      <c r="C263" s="546" t="s">
        <v>462</v>
      </c>
    </row>
    <row r="264" spans="1:14">
      <c r="B264" s="400" t="s">
        <v>267</v>
      </c>
      <c r="C264" s="546" t="s">
        <v>463</v>
      </c>
    </row>
    <row r="265" spans="1:14" ht="15" customHeight="1">
      <c r="A265" s="550" t="s">
        <v>17</v>
      </c>
      <c r="B265" s="550" t="s">
        <v>241</v>
      </c>
      <c r="C265" s="550"/>
      <c r="D265" s="550"/>
      <c r="E265" s="550"/>
      <c r="F265" s="550"/>
      <c r="G265" s="550"/>
      <c r="H265" s="492"/>
      <c r="I265" s="492"/>
      <c r="J265" s="492"/>
      <c r="K265" s="492"/>
      <c r="L265" s="492"/>
      <c r="M265" s="492"/>
    </row>
    <row r="266" spans="1:14" ht="27" customHeight="1">
      <c r="B266" s="400" t="s">
        <v>268</v>
      </c>
      <c r="C266" s="546" t="s">
        <v>464</v>
      </c>
    </row>
    <row r="267" spans="1:14">
      <c r="B267" s="546" t="s">
        <v>266</v>
      </c>
      <c r="C267" s="546" t="s">
        <v>499</v>
      </c>
    </row>
    <row r="268" spans="1:14" ht="15.75" customHeight="1">
      <c r="B268" s="400" t="s">
        <v>267</v>
      </c>
      <c r="C268" s="546" t="s">
        <v>500</v>
      </c>
    </row>
    <row r="269" spans="1:14" s="13" customFormat="1" ht="15" customHeight="1">
      <c r="A269" s="281" t="s">
        <v>18</v>
      </c>
      <c r="B269" s="928" t="s">
        <v>627</v>
      </c>
      <c r="C269" s="928"/>
      <c r="D269" s="928"/>
      <c r="E269" s="928"/>
      <c r="F269" s="928"/>
      <c r="G269" s="928"/>
      <c r="H269" s="928"/>
      <c r="I269" s="928"/>
      <c r="J269" s="857"/>
      <c r="K269" s="857"/>
      <c r="L269" s="857"/>
      <c r="M269" s="857"/>
      <c r="N269" s="294"/>
    </row>
    <row r="270" spans="1:14" s="13" customFormat="1" ht="13.5" customHeight="1">
      <c r="A270" s="544"/>
      <c r="B270" s="397" t="s">
        <v>268</v>
      </c>
      <c r="C270" s="925" t="s">
        <v>628</v>
      </c>
      <c r="D270" s="857"/>
      <c r="E270" s="857"/>
      <c r="F270" s="857"/>
      <c r="G270" s="857"/>
      <c r="H270" s="857"/>
      <c r="I270" s="857"/>
      <c r="J270" s="857"/>
      <c r="K270" s="857"/>
      <c r="L270" s="857"/>
      <c r="M270" s="857"/>
    </row>
    <row r="271" spans="1:14" s="13" customFormat="1">
      <c r="A271" s="544"/>
      <c r="B271" s="546" t="s">
        <v>266</v>
      </c>
      <c r="C271" s="546" t="s">
        <v>629</v>
      </c>
      <c r="D271" s="544"/>
      <c r="E271" s="544"/>
      <c r="F271" s="544"/>
      <c r="G271" s="544"/>
      <c r="H271" s="544"/>
      <c r="I271" s="544"/>
      <c r="J271" s="544"/>
      <c r="K271" s="544"/>
      <c r="L271" s="544"/>
      <c r="M271" s="544"/>
    </row>
    <row r="272" spans="1:14" s="13" customFormat="1" ht="12.75" customHeight="1">
      <c r="A272" s="544"/>
      <c r="B272" s="400" t="s">
        <v>267</v>
      </c>
      <c r="C272" s="925" t="s">
        <v>382</v>
      </c>
      <c r="D272" s="857"/>
      <c r="E272" s="857"/>
      <c r="F272" s="857"/>
      <c r="G272" s="857"/>
      <c r="H272" s="857"/>
      <c r="I272" s="857"/>
      <c r="J272" s="857"/>
      <c r="K272" s="857"/>
      <c r="L272" s="857"/>
      <c r="M272" s="857"/>
    </row>
    <row r="273" spans="1:13" ht="15" customHeight="1">
      <c r="A273" s="550" t="s">
        <v>19</v>
      </c>
      <c r="B273" s="550" t="s">
        <v>623</v>
      </c>
      <c r="C273" s="550"/>
      <c r="D273" s="550"/>
      <c r="E273" s="550"/>
      <c r="F273" s="550"/>
      <c r="G273" s="550"/>
      <c r="H273" s="550"/>
      <c r="I273" s="492"/>
      <c r="J273" s="492"/>
      <c r="K273" s="492"/>
      <c r="L273" s="492"/>
      <c r="M273" s="492"/>
    </row>
    <row r="274" spans="1:13" ht="12.75" customHeight="1">
      <c r="A274" s="13"/>
      <c r="B274" s="426" t="s">
        <v>268</v>
      </c>
      <c r="C274" s="945" t="s">
        <v>624</v>
      </c>
      <c r="D274" s="838"/>
      <c r="E274" s="838"/>
      <c r="F274" s="838"/>
      <c r="G274" s="838"/>
      <c r="H274" s="838"/>
      <c r="I274" s="838"/>
      <c r="J274" s="838"/>
      <c r="K274" s="838"/>
      <c r="L274" s="838"/>
      <c r="M274" s="838"/>
    </row>
    <row r="275" spans="1:13">
      <c r="A275" s="13"/>
      <c r="B275" s="427" t="s">
        <v>266</v>
      </c>
      <c r="C275" s="427" t="s">
        <v>625</v>
      </c>
      <c r="D275" s="13"/>
      <c r="E275" s="13"/>
      <c r="F275" s="13"/>
      <c r="G275" s="13"/>
      <c r="H275" s="13"/>
      <c r="I275" s="13"/>
      <c r="J275" s="13"/>
      <c r="K275" s="13"/>
      <c r="L275" s="13"/>
      <c r="M275" s="13"/>
    </row>
    <row r="276" spans="1:13">
      <c r="A276" s="13"/>
      <c r="B276" s="428" t="s">
        <v>267</v>
      </c>
      <c r="C276" s="427" t="s">
        <v>626</v>
      </c>
      <c r="D276" s="13"/>
      <c r="E276" s="13"/>
      <c r="F276" s="13"/>
      <c r="G276" s="13"/>
      <c r="H276" s="13"/>
      <c r="I276" s="13"/>
      <c r="J276" s="13"/>
      <c r="K276" s="13"/>
      <c r="L276" s="13"/>
      <c r="M276" s="13"/>
    </row>
    <row r="277" spans="1:13" ht="18" customHeight="1">
      <c r="A277" s="550" t="s">
        <v>20</v>
      </c>
      <c r="B277" s="550" t="s">
        <v>611</v>
      </c>
      <c r="C277" s="550"/>
      <c r="D277" s="550"/>
      <c r="E277" s="550"/>
      <c r="F277" s="550"/>
      <c r="G277" s="550"/>
      <c r="H277" s="492"/>
      <c r="I277" s="492"/>
      <c r="J277" s="492"/>
      <c r="K277" s="492"/>
      <c r="L277" s="492"/>
      <c r="M277" s="492"/>
    </row>
    <row r="278" spans="1:13" ht="16.5" customHeight="1">
      <c r="B278" s="400" t="s">
        <v>268</v>
      </c>
      <c r="C278" s="925" t="s">
        <v>613</v>
      </c>
      <c r="D278" s="857"/>
      <c r="E278" s="857"/>
      <c r="F278" s="857"/>
      <c r="G278" s="857"/>
      <c r="H278" s="857"/>
      <c r="I278" s="857"/>
      <c r="J278" s="857"/>
      <c r="K278" s="857"/>
      <c r="L278" s="857"/>
      <c r="M278" s="857"/>
    </row>
    <row r="279" spans="1:13" ht="15" customHeight="1">
      <c r="B279" s="546" t="s">
        <v>266</v>
      </c>
      <c r="C279" s="546" t="s">
        <v>615</v>
      </c>
    </row>
    <row r="280" spans="1:13" ht="15.75" customHeight="1">
      <c r="B280" s="400" t="s">
        <v>267</v>
      </c>
      <c r="C280" s="546" t="s">
        <v>614</v>
      </c>
    </row>
    <row r="281" spans="1:13" ht="15" customHeight="1">
      <c r="A281" s="173">
        <v>7</v>
      </c>
      <c r="B281" s="551" t="s">
        <v>646</v>
      </c>
      <c r="C281" s="551"/>
      <c r="D281" s="551"/>
    </row>
    <row r="282" spans="1:13" ht="15" customHeight="1">
      <c r="A282" s="540" t="s">
        <v>16</v>
      </c>
      <c r="B282" s="914" t="s">
        <v>106</v>
      </c>
      <c r="C282" s="914"/>
      <c r="D282" s="914"/>
      <c r="E282" s="914"/>
      <c r="F282" s="914"/>
      <c r="G282" s="915"/>
      <c r="H282" s="492"/>
      <c r="I282" s="492"/>
      <c r="J282" s="492"/>
      <c r="K282" s="492"/>
      <c r="L282" s="492"/>
      <c r="M282" s="492"/>
    </row>
    <row r="283" spans="1:13" ht="12.75" customHeight="1">
      <c r="A283" s="410"/>
      <c r="B283" s="400" t="s">
        <v>268</v>
      </c>
      <c r="C283" s="941" t="s">
        <v>411</v>
      </c>
      <c r="D283" s="857"/>
      <c r="E283" s="857"/>
      <c r="F283" s="857"/>
      <c r="G283" s="857"/>
      <c r="H283" s="857"/>
      <c r="I283" s="857"/>
      <c r="J283" s="857"/>
      <c r="K283" s="857"/>
      <c r="L283" s="857"/>
      <c r="M283" s="857"/>
    </row>
    <row r="284" spans="1:13" ht="12.75" customHeight="1">
      <c r="A284" s="410"/>
      <c r="B284" s="546" t="s">
        <v>266</v>
      </c>
      <c r="C284" s="941" t="s">
        <v>511</v>
      </c>
      <c r="D284" s="857"/>
      <c r="E284" s="857"/>
      <c r="F284" s="857"/>
      <c r="G284" s="857"/>
      <c r="H284" s="857"/>
      <c r="I284" s="857"/>
      <c r="J284" s="857"/>
    </row>
    <row r="285" spans="1:13" ht="12.75" customHeight="1">
      <c r="A285" s="410"/>
      <c r="B285" s="400" t="s">
        <v>267</v>
      </c>
      <c r="C285" s="941" t="s">
        <v>412</v>
      </c>
      <c r="D285" s="857"/>
      <c r="E285" s="857"/>
      <c r="F285" s="857"/>
      <c r="G285" s="857"/>
      <c r="H285" s="857"/>
      <c r="I285" s="857"/>
      <c r="J285" s="857"/>
      <c r="K285" s="857"/>
      <c r="L285" s="857"/>
      <c r="M285" s="857"/>
    </row>
    <row r="286" spans="1:13" ht="15" customHeight="1">
      <c r="A286" s="540" t="s">
        <v>17</v>
      </c>
      <c r="B286" s="914" t="s">
        <v>81</v>
      </c>
      <c r="C286" s="914"/>
      <c r="D286" s="914"/>
      <c r="E286" s="914"/>
      <c r="F286" s="914"/>
      <c r="G286" s="915"/>
      <c r="H286" s="492"/>
      <c r="I286" s="492"/>
      <c r="J286" s="492"/>
      <c r="K286" s="492"/>
      <c r="L286" s="492"/>
      <c r="M286" s="492"/>
    </row>
    <row r="287" spans="1:13">
      <c r="A287" s="409"/>
      <c r="B287" s="400" t="s">
        <v>268</v>
      </c>
      <c r="C287" s="552" t="s">
        <v>413</v>
      </c>
      <c r="D287" s="552"/>
      <c r="E287" s="552"/>
      <c r="F287" s="552"/>
      <c r="G287" s="549"/>
    </row>
    <row r="288" spans="1:13">
      <c r="A288" s="409"/>
      <c r="B288" s="546" t="s">
        <v>266</v>
      </c>
      <c r="C288" s="552" t="s">
        <v>392</v>
      </c>
      <c r="D288" s="552"/>
      <c r="E288" s="552"/>
      <c r="F288" s="552"/>
      <c r="G288" s="549"/>
    </row>
    <row r="289" spans="1:13">
      <c r="A289" s="409"/>
      <c r="B289" s="400" t="s">
        <v>267</v>
      </c>
      <c r="C289" s="552" t="s">
        <v>393</v>
      </c>
      <c r="D289" s="552"/>
      <c r="E289" s="552"/>
      <c r="F289" s="552"/>
      <c r="G289" s="549"/>
    </row>
    <row r="290" spans="1:13" ht="15" customHeight="1">
      <c r="A290" s="540" t="s">
        <v>18</v>
      </c>
      <c r="B290" s="914" t="s">
        <v>82</v>
      </c>
      <c r="C290" s="914"/>
      <c r="D290" s="914"/>
      <c r="E290" s="914"/>
      <c r="F290" s="914"/>
      <c r="G290" s="915"/>
      <c r="H290" s="492"/>
      <c r="I290" s="492"/>
      <c r="J290" s="492"/>
      <c r="K290" s="492"/>
      <c r="L290" s="492"/>
      <c r="M290" s="492"/>
    </row>
    <row r="291" spans="1:13">
      <c r="A291" s="409"/>
      <c r="B291" s="400" t="s">
        <v>268</v>
      </c>
      <c r="C291" s="552" t="s">
        <v>405</v>
      </c>
      <c r="D291" s="552"/>
      <c r="E291" s="552"/>
      <c r="F291" s="552"/>
      <c r="G291" s="549"/>
    </row>
    <row r="292" spans="1:13">
      <c r="A292" s="409"/>
      <c r="B292" s="546" t="s">
        <v>266</v>
      </c>
      <c r="C292" s="552" t="s">
        <v>406</v>
      </c>
      <c r="D292" s="552"/>
      <c r="E292" s="552"/>
      <c r="F292" s="552"/>
      <c r="G292" s="549"/>
    </row>
    <row r="293" spans="1:13">
      <c r="A293" s="409"/>
      <c r="B293" s="400" t="s">
        <v>267</v>
      </c>
      <c r="C293" s="552" t="s">
        <v>394</v>
      </c>
      <c r="D293" s="552"/>
      <c r="E293" s="552"/>
      <c r="F293" s="552"/>
      <c r="G293" s="549"/>
    </row>
    <row r="294" spans="1:13" ht="15" customHeight="1">
      <c r="A294" s="540" t="s">
        <v>19</v>
      </c>
      <c r="B294" s="926" t="s">
        <v>103</v>
      </c>
      <c r="C294" s="926"/>
      <c r="D294" s="926"/>
      <c r="E294" s="926"/>
      <c r="F294" s="926"/>
      <c r="G294" s="932"/>
      <c r="H294" s="857"/>
      <c r="I294" s="492"/>
      <c r="J294" s="492"/>
      <c r="K294" s="492"/>
      <c r="L294" s="492"/>
      <c r="M294" s="492"/>
    </row>
    <row r="295" spans="1:13">
      <c r="A295" s="410"/>
      <c r="B295" s="400" t="s">
        <v>268</v>
      </c>
      <c r="C295" s="552" t="s">
        <v>395</v>
      </c>
      <c r="D295" s="552"/>
      <c r="E295" s="552"/>
      <c r="F295" s="552"/>
      <c r="G295" s="549"/>
    </row>
    <row r="296" spans="1:13">
      <c r="A296" s="410"/>
      <c r="B296" s="546" t="s">
        <v>266</v>
      </c>
      <c r="C296" s="552" t="s">
        <v>407</v>
      </c>
      <c r="D296" s="552"/>
      <c r="E296" s="552"/>
      <c r="F296" s="552"/>
      <c r="G296" s="549"/>
    </row>
    <row r="297" spans="1:13">
      <c r="A297" s="410"/>
      <c r="B297" s="400" t="s">
        <v>267</v>
      </c>
      <c r="C297" s="552" t="s">
        <v>396</v>
      </c>
      <c r="D297" s="552"/>
      <c r="E297" s="552"/>
      <c r="F297" s="552"/>
      <c r="G297" s="549"/>
    </row>
    <row r="298" spans="1:13" ht="15" customHeight="1">
      <c r="A298" s="540" t="s">
        <v>20</v>
      </c>
      <c r="B298" s="914" t="s">
        <v>83</v>
      </c>
      <c r="C298" s="914"/>
      <c r="D298" s="914"/>
      <c r="E298" s="914"/>
      <c r="F298" s="914"/>
      <c r="G298" s="915"/>
      <c r="H298" s="492"/>
      <c r="I298" s="492"/>
      <c r="J298" s="492"/>
      <c r="K298" s="492"/>
      <c r="L298" s="492"/>
      <c r="M298" s="492"/>
    </row>
    <row r="299" spans="1:13">
      <c r="A299" s="410"/>
      <c r="B299" s="400" t="s">
        <v>268</v>
      </c>
      <c r="C299" s="552" t="s">
        <v>465</v>
      </c>
      <c r="D299" s="552"/>
      <c r="E299" s="552"/>
      <c r="F299" s="552"/>
      <c r="G299" s="549"/>
    </row>
    <row r="300" spans="1:13">
      <c r="A300" s="410"/>
      <c r="B300" s="546" t="s">
        <v>266</v>
      </c>
      <c r="C300" s="552" t="s">
        <v>466</v>
      </c>
      <c r="D300" s="552"/>
      <c r="E300" s="552"/>
      <c r="F300" s="552"/>
      <c r="G300" s="549"/>
    </row>
    <row r="301" spans="1:13">
      <c r="A301" s="410"/>
      <c r="B301" s="400" t="s">
        <v>267</v>
      </c>
      <c r="C301" s="552" t="s">
        <v>467</v>
      </c>
      <c r="D301" s="552"/>
      <c r="E301" s="552"/>
      <c r="F301" s="552"/>
      <c r="G301" s="549"/>
    </row>
    <row r="302" spans="1:13" ht="15" customHeight="1">
      <c r="A302" s="498" t="s">
        <v>21</v>
      </c>
      <c r="B302" s="914" t="s">
        <v>84</v>
      </c>
      <c r="C302" s="914"/>
      <c r="D302" s="914"/>
      <c r="E302" s="914"/>
      <c r="F302" s="914"/>
      <c r="G302" s="915"/>
      <c r="H302" s="492"/>
      <c r="I302" s="492"/>
      <c r="J302" s="492"/>
      <c r="K302" s="492"/>
      <c r="L302" s="492"/>
      <c r="M302" s="492"/>
    </row>
    <row r="303" spans="1:13" ht="14.25" customHeight="1">
      <c r="A303" s="410"/>
      <c r="B303" s="400" t="s">
        <v>268</v>
      </c>
      <c r="C303" s="552" t="s">
        <v>414</v>
      </c>
      <c r="D303" s="552"/>
      <c r="E303" s="552"/>
      <c r="F303" s="552"/>
      <c r="G303" s="549"/>
    </row>
    <row r="304" spans="1:13" ht="14.25" customHeight="1">
      <c r="A304" s="410"/>
      <c r="B304" s="546" t="s">
        <v>266</v>
      </c>
      <c r="C304" s="552" t="s">
        <v>501</v>
      </c>
      <c r="D304" s="552"/>
      <c r="E304" s="552"/>
      <c r="F304" s="552"/>
      <c r="G304" s="549"/>
    </row>
    <row r="305" spans="1:13" ht="14.25" customHeight="1">
      <c r="A305" s="410"/>
      <c r="B305" s="400" t="s">
        <v>267</v>
      </c>
      <c r="C305" s="552" t="s">
        <v>415</v>
      </c>
      <c r="D305" s="552"/>
      <c r="E305" s="552"/>
      <c r="F305" s="552"/>
      <c r="G305" s="549"/>
    </row>
    <row r="306" spans="1:13" ht="21" customHeight="1">
      <c r="A306" s="498" t="s">
        <v>22</v>
      </c>
      <c r="B306" s="914" t="s">
        <v>85</v>
      </c>
      <c r="C306" s="914"/>
      <c r="D306" s="914"/>
      <c r="E306" s="914"/>
      <c r="F306" s="914"/>
      <c r="G306" s="915"/>
      <c r="H306" s="492"/>
      <c r="I306" s="492"/>
      <c r="J306" s="492"/>
      <c r="K306" s="492"/>
      <c r="L306" s="492"/>
      <c r="M306" s="492"/>
    </row>
    <row r="307" spans="1:13" ht="15" customHeight="1">
      <c r="B307" s="400" t="s">
        <v>268</v>
      </c>
      <c r="C307" s="549" t="s">
        <v>416</v>
      </c>
    </row>
    <row r="308" spans="1:13" ht="15" customHeight="1">
      <c r="B308" s="546" t="s">
        <v>266</v>
      </c>
      <c r="C308" s="549" t="s">
        <v>417</v>
      </c>
    </row>
    <row r="309" spans="1:13" ht="14.25" customHeight="1">
      <c r="B309" s="400" t="s">
        <v>267</v>
      </c>
      <c r="C309" s="549" t="s">
        <v>418</v>
      </c>
    </row>
    <row r="310" spans="1:13" ht="15" customHeight="1">
      <c r="A310" s="173">
        <v>8</v>
      </c>
      <c r="B310" s="551" t="s">
        <v>638</v>
      </c>
      <c r="C310" s="551"/>
      <c r="D310" s="551"/>
      <c r="E310" s="551"/>
      <c r="F310" s="551"/>
    </row>
    <row r="311" spans="1:13" ht="15" customHeight="1">
      <c r="A311" s="550" t="s">
        <v>16</v>
      </c>
      <c r="B311" s="550" t="s">
        <v>281</v>
      </c>
      <c r="C311" s="550"/>
      <c r="D311" s="550"/>
      <c r="E311" s="550"/>
      <c r="F311" s="492"/>
      <c r="G311" s="492"/>
      <c r="H311" s="492"/>
      <c r="I311" s="492"/>
      <c r="J311" s="492"/>
      <c r="K311" s="492"/>
      <c r="L311" s="492"/>
      <c r="M311" s="492"/>
    </row>
    <row r="312" spans="1:13" ht="15" customHeight="1">
      <c r="B312" s="400" t="s">
        <v>268</v>
      </c>
      <c r="C312" s="549" t="s">
        <v>440</v>
      </c>
    </row>
    <row r="313" spans="1:13" ht="15" customHeight="1">
      <c r="B313" s="546" t="s">
        <v>266</v>
      </c>
      <c r="C313" s="549" t="s">
        <v>502</v>
      </c>
    </row>
    <row r="314" spans="1:13" ht="15" customHeight="1">
      <c r="B314" s="400" t="s">
        <v>267</v>
      </c>
      <c r="C314" s="549" t="s">
        <v>441</v>
      </c>
    </row>
    <row r="315" spans="1:13" ht="15" customHeight="1">
      <c r="A315" s="550" t="s">
        <v>17</v>
      </c>
      <c r="B315" s="550" t="s">
        <v>298</v>
      </c>
      <c r="C315" s="550"/>
      <c r="D315" s="550"/>
      <c r="E315" s="550"/>
      <c r="F315" s="550"/>
      <c r="G315" s="550"/>
      <c r="H315" s="492"/>
      <c r="I315" s="492"/>
      <c r="J315" s="492"/>
      <c r="K315" s="492"/>
      <c r="L315" s="492"/>
      <c r="M315" s="492"/>
    </row>
    <row r="316" spans="1:13" ht="15" customHeight="1">
      <c r="B316" s="400" t="s">
        <v>268</v>
      </c>
      <c r="C316" s="549" t="s">
        <v>503</v>
      </c>
    </row>
    <row r="317" spans="1:13" ht="15" customHeight="1">
      <c r="B317" s="546" t="s">
        <v>266</v>
      </c>
      <c r="C317" s="549" t="s">
        <v>442</v>
      </c>
    </row>
    <row r="318" spans="1:13" ht="14.25" customHeight="1">
      <c r="B318" s="400" t="s">
        <v>267</v>
      </c>
      <c r="C318" s="549" t="s">
        <v>616</v>
      </c>
    </row>
    <row r="319" spans="1:13" ht="15" customHeight="1">
      <c r="A319" s="550" t="s">
        <v>18</v>
      </c>
      <c r="B319" s="550" t="s">
        <v>295</v>
      </c>
      <c r="C319" s="550"/>
      <c r="D319" s="550"/>
      <c r="E319" s="550"/>
      <c r="F319" s="550"/>
      <c r="G319" s="492"/>
      <c r="H319" s="492"/>
      <c r="I319" s="492"/>
      <c r="J319" s="492"/>
      <c r="K319" s="492"/>
      <c r="L319" s="492"/>
      <c r="M319" s="492"/>
    </row>
    <row r="320" spans="1:13" ht="14.25" customHeight="1">
      <c r="B320" s="400" t="s">
        <v>268</v>
      </c>
      <c r="C320" s="544" t="s">
        <v>1016</v>
      </c>
    </row>
    <row r="321" spans="1:14" ht="14.25" customHeight="1">
      <c r="B321" s="546" t="s">
        <v>266</v>
      </c>
      <c r="C321" s="546" t="s">
        <v>1017</v>
      </c>
    </row>
    <row r="322" spans="1:14" ht="15" customHeight="1">
      <c r="B322" s="400" t="s">
        <v>267</v>
      </c>
      <c r="C322" s="544" t="s">
        <v>1018</v>
      </c>
    </row>
    <row r="323" spans="1:14" s="13" customFormat="1" ht="15" customHeight="1">
      <c r="A323" s="550" t="s">
        <v>19</v>
      </c>
      <c r="B323" s="550" t="s">
        <v>253</v>
      </c>
      <c r="C323" s="550"/>
      <c r="D323" s="550"/>
      <c r="E323" s="550"/>
      <c r="F323" s="550"/>
      <c r="G323" s="492"/>
      <c r="H323" s="492"/>
      <c r="I323" s="492"/>
      <c r="J323" s="492"/>
      <c r="K323" s="492"/>
      <c r="L323" s="492"/>
      <c r="M323" s="492"/>
      <c r="N323" s="294"/>
    </row>
    <row r="324" spans="1:14" s="13" customFormat="1" ht="14.25" customHeight="1">
      <c r="A324" s="544"/>
      <c r="B324" s="400" t="s">
        <v>268</v>
      </c>
      <c r="C324" s="546" t="s">
        <v>1019</v>
      </c>
      <c r="D324" s="544"/>
      <c r="E324" s="544"/>
      <c r="F324" s="544"/>
      <c r="G324" s="544"/>
      <c r="H324" s="544"/>
      <c r="I324" s="544"/>
      <c r="J324" s="544"/>
      <c r="K324" s="544"/>
      <c r="L324" s="544"/>
      <c r="M324" s="544"/>
    </row>
    <row r="325" spans="1:14" s="13" customFormat="1" ht="14.25" customHeight="1">
      <c r="A325" s="544"/>
      <c r="B325" s="546" t="s">
        <v>266</v>
      </c>
      <c r="C325" s="546" t="s">
        <v>1020</v>
      </c>
      <c r="D325" s="544"/>
      <c r="E325" s="544"/>
      <c r="F325" s="544"/>
      <c r="G325" s="544"/>
      <c r="H325" s="544"/>
      <c r="I325" s="544"/>
      <c r="J325" s="544"/>
      <c r="K325" s="544"/>
      <c r="L325" s="544"/>
      <c r="M325" s="544"/>
    </row>
    <row r="326" spans="1:14" s="13" customFormat="1" ht="14.25" customHeight="1">
      <c r="A326" s="544"/>
      <c r="B326" s="400" t="s">
        <v>267</v>
      </c>
      <c r="C326" s="546" t="s">
        <v>1021</v>
      </c>
      <c r="D326" s="544"/>
      <c r="E326" s="544"/>
      <c r="F326" s="544"/>
      <c r="G326" s="544"/>
      <c r="H326" s="544"/>
      <c r="I326" s="544"/>
      <c r="J326" s="544"/>
      <c r="K326" s="544"/>
      <c r="L326" s="544"/>
      <c r="M326" s="544"/>
    </row>
    <row r="327" spans="1:14" ht="19.5" customHeight="1">
      <c r="A327" s="550" t="s">
        <v>20</v>
      </c>
      <c r="B327" s="550" t="s">
        <v>254</v>
      </c>
      <c r="C327" s="550"/>
      <c r="D327" s="550"/>
      <c r="E327" s="550"/>
      <c r="F327" s="550"/>
      <c r="G327" s="492"/>
      <c r="H327" s="492"/>
      <c r="I327" s="492"/>
      <c r="J327" s="492"/>
      <c r="K327" s="492"/>
      <c r="L327" s="492"/>
      <c r="M327" s="492"/>
    </row>
    <row r="328" spans="1:14" ht="15" customHeight="1">
      <c r="B328" s="400" t="s">
        <v>268</v>
      </c>
      <c r="C328" s="546" t="s">
        <v>468</v>
      </c>
    </row>
    <row r="329" spans="1:14" ht="14.25" customHeight="1">
      <c r="B329" s="546" t="s">
        <v>266</v>
      </c>
      <c r="C329" s="546" t="s">
        <v>469</v>
      </c>
    </row>
    <row r="330" spans="1:14" ht="14.25" customHeight="1">
      <c r="B330" s="400" t="s">
        <v>267</v>
      </c>
      <c r="C330" s="546" t="s">
        <v>470</v>
      </c>
    </row>
    <row r="331" spans="1:14" ht="14.25" customHeight="1">
      <c r="A331" s="550" t="s">
        <v>21</v>
      </c>
      <c r="B331" s="550" t="s">
        <v>243</v>
      </c>
      <c r="C331" s="550"/>
      <c r="D331" s="550"/>
      <c r="E331" s="550"/>
      <c r="F331" s="550"/>
      <c r="G331" s="492"/>
      <c r="H331" s="492"/>
      <c r="I331" s="492"/>
      <c r="J331" s="492"/>
      <c r="K331" s="492"/>
      <c r="L331" s="492"/>
      <c r="M331" s="492"/>
    </row>
    <row r="332" spans="1:14" ht="15" customHeight="1">
      <c r="A332" s="13"/>
      <c r="B332" s="428" t="s">
        <v>268</v>
      </c>
      <c r="C332" s="427" t="s">
        <v>421</v>
      </c>
      <c r="D332" s="13"/>
      <c r="E332" s="13"/>
      <c r="F332" s="13"/>
      <c r="G332" s="13"/>
      <c r="H332" s="13"/>
      <c r="I332" s="13"/>
      <c r="J332" s="13"/>
      <c r="K332" s="13"/>
      <c r="L332" s="13"/>
      <c r="M332" s="13"/>
    </row>
    <row r="333" spans="1:14" ht="14.25" customHeight="1">
      <c r="A333" s="13"/>
      <c r="B333" s="427" t="s">
        <v>266</v>
      </c>
      <c r="C333" s="427" t="s">
        <v>422</v>
      </c>
      <c r="D333" s="13"/>
      <c r="E333" s="13"/>
      <c r="F333" s="13"/>
      <c r="G333" s="13"/>
      <c r="H333" s="13"/>
      <c r="I333" s="13"/>
      <c r="J333" s="13"/>
      <c r="K333" s="13"/>
      <c r="L333" s="13"/>
      <c r="M333" s="13"/>
    </row>
    <row r="334" spans="1:14" ht="14.25" customHeight="1">
      <c r="A334" s="13"/>
      <c r="B334" s="428" t="s">
        <v>267</v>
      </c>
      <c r="C334" s="427" t="s">
        <v>423</v>
      </c>
      <c r="D334" s="13"/>
      <c r="E334" s="13"/>
      <c r="F334" s="13"/>
      <c r="G334" s="13"/>
      <c r="H334" s="13"/>
      <c r="I334" s="13"/>
      <c r="J334" s="13"/>
      <c r="K334" s="13"/>
      <c r="L334" s="13"/>
      <c r="M334" s="13"/>
    </row>
    <row r="335" spans="1:14" ht="14.25" customHeight="1">
      <c r="A335" s="173">
        <v>9</v>
      </c>
      <c r="B335" s="551" t="s">
        <v>647</v>
      </c>
      <c r="C335" s="551"/>
      <c r="D335" s="551"/>
    </row>
    <row r="336" spans="1:14" ht="15" customHeight="1">
      <c r="A336" s="550" t="s">
        <v>16</v>
      </c>
      <c r="B336" s="550" t="s">
        <v>282</v>
      </c>
      <c r="C336" s="550"/>
      <c r="D336" s="550"/>
      <c r="E336" s="550"/>
      <c r="F336" s="550"/>
      <c r="G336" s="492"/>
      <c r="H336" s="492"/>
      <c r="I336" s="492"/>
      <c r="J336" s="492"/>
      <c r="K336" s="492"/>
      <c r="L336" s="492"/>
      <c r="M336" s="492"/>
    </row>
    <row r="337" spans="1:13" ht="14.25" customHeight="1">
      <c r="B337" s="400" t="s">
        <v>268</v>
      </c>
      <c r="C337" s="546" t="s">
        <v>471</v>
      </c>
    </row>
    <row r="338" spans="1:13" ht="14.25" customHeight="1">
      <c r="B338" s="546" t="s">
        <v>266</v>
      </c>
      <c r="C338" s="546" t="s">
        <v>472</v>
      </c>
    </row>
    <row r="339" spans="1:13" ht="14.25" customHeight="1">
      <c r="B339" s="400" t="s">
        <v>267</v>
      </c>
      <c r="C339" s="546" t="s">
        <v>473</v>
      </c>
    </row>
    <row r="340" spans="1:13" ht="15" customHeight="1">
      <c r="A340" s="550" t="s">
        <v>17</v>
      </c>
      <c r="B340" s="550" t="s">
        <v>65</v>
      </c>
      <c r="C340" s="550"/>
      <c r="D340" s="550"/>
      <c r="E340" s="550"/>
      <c r="F340" s="550"/>
      <c r="G340" s="492"/>
      <c r="H340" s="492"/>
      <c r="I340" s="492"/>
      <c r="J340" s="492"/>
      <c r="K340" s="492"/>
      <c r="L340" s="492"/>
      <c r="M340" s="492"/>
    </row>
    <row r="341" spans="1:13" ht="14.25" customHeight="1">
      <c r="B341" s="400" t="s">
        <v>268</v>
      </c>
      <c r="C341" s="544" t="s">
        <v>311</v>
      </c>
    </row>
    <row r="342" spans="1:13" ht="15" customHeight="1">
      <c r="B342" s="546" t="s">
        <v>266</v>
      </c>
      <c r="C342" s="544" t="s">
        <v>312</v>
      </c>
    </row>
    <row r="343" spans="1:13" ht="15" customHeight="1">
      <c r="B343" s="400" t="s">
        <v>267</v>
      </c>
      <c r="C343" s="544" t="s">
        <v>313</v>
      </c>
    </row>
    <row r="344" spans="1:13" ht="16.5" customHeight="1">
      <c r="A344" s="550" t="s">
        <v>18</v>
      </c>
      <c r="B344" s="550" t="s">
        <v>66</v>
      </c>
      <c r="C344" s="550"/>
      <c r="D344" s="550"/>
      <c r="E344" s="550"/>
      <c r="F344" s="492"/>
      <c r="G344" s="492"/>
      <c r="H344" s="492"/>
      <c r="I344" s="492"/>
      <c r="J344" s="492"/>
      <c r="K344" s="492"/>
      <c r="L344" s="492"/>
      <c r="M344" s="492"/>
    </row>
    <row r="345" spans="1:13" ht="14.25" customHeight="1">
      <c r="B345" s="400" t="s">
        <v>268</v>
      </c>
      <c r="C345" s="546" t="s">
        <v>364</v>
      </c>
    </row>
    <row r="346" spans="1:13" ht="15" customHeight="1">
      <c r="B346" s="546" t="s">
        <v>266</v>
      </c>
      <c r="C346" s="546" t="s">
        <v>333</v>
      </c>
    </row>
    <row r="347" spans="1:13" ht="14.25" customHeight="1">
      <c r="B347" s="400" t="s">
        <v>267</v>
      </c>
      <c r="C347" s="546" t="s">
        <v>334</v>
      </c>
    </row>
    <row r="348" spans="1:13" ht="15" customHeight="1">
      <c r="A348" s="550" t="s">
        <v>19</v>
      </c>
      <c r="B348" s="550" t="s">
        <v>89</v>
      </c>
      <c r="C348" s="550"/>
      <c r="D348" s="550"/>
      <c r="E348" s="550"/>
      <c r="F348" s="492"/>
      <c r="G348" s="492"/>
      <c r="H348" s="492"/>
      <c r="I348" s="492"/>
      <c r="J348" s="492"/>
      <c r="K348" s="492"/>
      <c r="L348" s="492"/>
      <c r="M348" s="492"/>
    </row>
    <row r="349" spans="1:13" ht="15" customHeight="1">
      <c r="B349" s="400" t="s">
        <v>268</v>
      </c>
      <c r="C349" s="546" t="s">
        <v>365</v>
      </c>
    </row>
    <row r="350" spans="1:13" ht="15" customHeight="1">
      <c r="B350" s="546" t="s">
        <v>266</v>
      </c>
      <c r="C350" s="546" t="s">
        <v>335</v>
      </c>
    </row>
    <row r="351" spans="1:13" ht="14.25" customHeight="1">
      <c r="B351" s="400" t="s">
        <v>267</v>
      </c>
      <c r="C351" s="546" t="s">
        <v>336</v>
      </c>
    </row>
    <row r="352" spans="1:13" ht="15" customHeight="1">
      <c r="A352" s="550" t="s">
        <v>20</v>
      </c>
      <c r="B352" s="550" t="s">
        <v>67</v>
      </c>
      <c r="C352" s="550"/>
      <c r="D352" s="550"/>
      <c r="E352" s="550"/>
      <c r="F352" s="550"/>
      <c r="G352" s="492"/>
      <c r="H352" s="492"/>
      <c r="I352" s="492"/>
      <c r="J352" s="492"/>
      <c r="K352" s="492"/>
      <c r="L352" s="492"/>
      <c r="M352" s="492"/>
    </row>
    <row r="353" spans="1:13" ht="14.25" customHeight="1">
      <c r="B353" s="400" t="s">
        <v>268</v>
      </c>
      <c r="C353" s="546" t="s">
        <v>424</v>
      </c>
    </row>
    <row r="354" spans="1:13" ht="14.25" customHeight="1">
      <c r="B354" s="546" t="s">
        <v>266</v>
      </c>
      <c r="C354" s="546" t="s">
        <v>312</v>
      </c>
    </row>
    <row r="355" spans="1:13" ht="14.25" customHeight="1">
      <c r="B355" s="400" t="s">
        <v>267</v>
      </c>
      <c r="C355" s="546" t="s">
        <v>313</v>
      </c>
    </row>
    <row r="356" spans="1:13" ht="15" customHeight="1">
      <c r="A356" s="550" t="s">
        <v>21</v>
      </c>
      <c r="B356" s="550" t="s">
        <v>68</v>
      </c>
      <c r="C356" s="550"/>
      <c r="D356" s="550"/>
      <c r="E356" s="550"/>
      <c r="F356" s="492"/>
      <c r="G356" s="492"/>
      <c r="H356" s="492"/>
      <c r="I356" s="492"/>
      <c r="J356" s="492"/>
      <c r="K356" s="492"/>
      <c r="L356" s="492"/>
      <c r="M356" s="492"/>
    </row>
    <row r="357" spans="1:13" ht="15" customHeight="1">
      <c r="B357" s="400" t="s">
        <v>268</v>
      </c>
      <c r="C357" s="544" t="s">
        <v>311</v>
      </c>
    </row>
    <row r="358" spans="1:13" ht="28.5" customHeight="1">
      <c r="B358" s="546" t="s">
        <v>266</v>
      </c>
      <c r="C358" s="544" t="s">
        <v>312</v>
      </c>
    </row>
    <row r="359" spans="1:13" ht="27" customHeight="1">
      <c r="B359" s="400" t="s">
        <v>267</v>
      </c>
      <c r="C359" s="544" t="s">
        <v>313</v>
      </c>
    </row>
    <row r="360" spans="1:13" ht="15" customHeight="1">
      <c r="A360" s="550" t="s">
        <v>22</v>
      </c>
      <c r="B360" s="550" t="s">
        <v>70</v>
      </c>
      <c r="C360" s="550"/>
      <c r="D360" s="550"/>
      <c r="E360" s="550"/>
      <c r="F360" s="550"/>
      <c r="G360" s="492"/>
      <c r="H360" s="492"/>
      <c r="I360" s="492"/>
      <c r="J360" s="492"/>
      <c r="K360" s="492"/>
      <c r="L360" s="492"/>
      <c r="M360" s="492"/>
    </row>
    <row r="361" spans="1:13" ht="15" customHeight="1">
      <c r="B361" s="400" t="s">
        <v>268</v>
      </c>
      <c r="C361" s="544" t="s">
        <v>425</v>
      </c>
    </row>
    <row r="362" spans="1:13" ht="14.25" customHeight="1">
      <c r="B362" s="546" t="s">
        <v>266</v>
      </c>
      <c r="C362" s="544" t="s">
        <v>426</v>
      </c>
    </row>
    <row r="363" spans="1:13" ht="15" customHeight="1">
      <c r="B363" s="400" t="s">
        <v>267</v>
      </c>
      <c r="C363" s="546" t="s">
        <v>504</v>
      </c>
    </row>
    <row r="364" spans="1:13" ht="15" customHeight="1">
      <c r="A364" s="550" t="s">
        <v>23</v>
      </c>
      <c r="B364" s="550" t="s">
        <v>107</v>
      </c>
      <c r="C364" s="550"/>
      <c r="D364" s="550"/>
      <c r="E364" s="550"/>
      <c r="F364" s="550"/>
      <c r="G364" s="550"/>
      <c r="H364" s="492"/>
      <c r="I364" s="492"/>
      <c r="J364" s="492"/>
      <c r="K364" s="492"/>
      <c r="L364" s="492"/>
      <c r="M364" s="492"/>
    </row>
    <row r="365" spans="1:13" ht="14.25" customHeight="1">
      <c r="B365" s="400" t="s">
        <v>268</v>
      </c>
      <c r="C365" s="925" t="s">
        <v>617</v>
      </c>
      <c r="D365" s="857"/>
      <c r="E365" s="857"/>
      <c r="F365" s="857"/>
      <c r="G365" s="857"/>
      <c r="H365" s="857"/>
      <c r="I365" s="857"/>
      <c r="J365" s="857"/>
      <c r="K365" s="857"/>
      <c r="L365" s="857"/>
      <c r="M365" s="857"/>
    </row>
    <row r="366" spans="1:13" ht="14.25" customHeight="1">
      <c r="B366" s="397" t="s">
        <v>266</v>
      </c>
      <c r="C366" s="925" t="s">
        <v>427</v>
      </c>
      <c r="D366" s="857"/>
      <c r="E366" s="857"/>
      <c r="F366" s="857"/>
      <c r="G366" s="857"/>
      <c r="H366" s="857"/>
      <c r="I366" s="857"/>
      <c r="J366" s="857"/>
      <c r="K366" s="857"/>
      <c r="L366" s="857"/>
      <c r="M366" s="857"/>
    </row>
    <row r="367" spans="1:13" ht="15" customHeight="1">
      <c r="B367" s="397" t="s">
        <v>267</v>
      </c>
      <c r="C367" s="925" t="s">
        <v>428</v>
      </c>
      <c r="D367" s="857"/>
      <c r="E367" s="857"/>
      <c r="F367" s="857"/>
      <c r="G367" s="857"/>
      <c r="H367" s="857"/>
      <c r="I367" s="857"/>
      <c r="J367" s="857"/>
      <c r="K367" s="857"/>
      <c r="L367" s="857"/>
      <c r="M367" s="857"/>
    </row>
    <row r="368" spans="1:13" ht="15" customHeight="1">
      <c r="A368" s="550" t="s">
        <v>24</v>
      </c>
      <c r="B368" s="550" t="s">
        <v>69</v>
      </c>
      <c r="C368" s="550"/>
      <c r="D368" s="550"/>
      <c r="E368" s="550"/>
      <c r="F368" s="550"/>
      <c r="G368" s="492"/>
      <c r="H368" s="492"/>
      <c r="I368" s="492"/>
      <c r="J368" s="492"/>
      <c r="K368" s="492"/>
      <c r="L368" s="492"/>
      <c r="M368" s="492"/>
    </row>
    <row r="369" spans="1:14" ht="24.75" customHeight="1">
      <c r="B369" s="400" t="s">
        <v>268</v>
      </c>
      <c r="C369" s="546" t="s">
        <v>381</v>
      </c>
    </row>
    <row r="370" spans="1:14" ht="15.75" customHeight="1">
      <c r="B370" s="546" t="s">
        <v>266</v>
      </c>
      <c r="C370" s="546" t="s">
        <v>408</v>
      </c>
    </row>
    <row r="371" spans="1:14" ht="15" customHeight="1">
      <c r="B371" s="400" t="s">
        <v>267</v>
      </c>
      <c r="C371" s="546" t="s">
        <v>409</v>
      </c>
    </row>
    <row r="372" spans="1:14" ht="19.5" customHeight="1">
      <c r="A372" s="550" t="s">
        <v>25</v>
      </c>
      <c r="B372" s="550" t="s">
        <v>283</v>
      </c>
      <c r="C372" s="550"/>
      <c r="D372" s="550"/>
      <c r="E372" s="550"/>
      <c r="F372" s="550"/>
      <c r="G372" s="550"/>
      <c r="H372" s="492"/>
      <c r="I372" s="492"/>
      <c r="J372" s="492"/>
      <c r="K372" s="492"/>
      <c r="L372" s="492"/>
      <c r="M372" s="492"/>
    </row>
    <row r="373" spans="1:14" ht="15" customHeight="1">
      <c r="B373" s="400" t="s">
        <v>268</v>
      </c>
      <c r="C373" s="546" t="s">
        <v>429</v>
      </c>
      <c r="N373" s="199"/>
    </row>
    <row r="374" spans="1:14" ht="14.25" customHeight="1">
      <c r="B374" s="546" t="s">
        <v>266</v>
      </c>
      <c r="C374" s="546" t="s">
        <v>430</v>
      </c>
    </row>
    <row r="375" spans="1:14" ht="15" customHeight="1">
      <c r="B375" s="397" t="s">
        <v>267</v>
      </c>
      <c r="C375" s="925" t="s">
        <v>431</v>
      </c>
      <c r="D375" s="857"/>
      <c r="E375" s="857"/>
      <c r="F375" s="857"/>
      <c r="G375" s="857"/>
      <c r="H375" s="857"/>
      <c r="I375" s="857"/>
      <c r="J375" s="857"/>
      <c r="K375" s="857"/>
      <c r="L375" s="857"/>
      <c r="M375" s="857"/>
    </row>
    <row r="376" spans="1:14" ht="14.25" customHeight="1">
      <c r="A376" s="550" t="s">
        <v>26</v>
      </c>
      <c r="B376" s="550" t="s">
        <v>90</v>
      </c>
      <c r="C376" s="550"/>
      <c r="D376" s="550"/>
      <c r="E376" s="550"/>
      <c r="F376" s="550"/>
      <c r="G376" s="550"/>
      <c r="H376" s="550"/>
      <c r="I376" s="492"/>
      <c r="J376" s="492"/>
      <c r="K376" s="492"/>
      <c r="L376" s="492"/>
      <c r="M376" s="492"/>
    </row>
    <row r="377" spans="1:14" ht="15" customHeight="1">
      <c r="B377" s="397" t="s">
        <v>268</v>
      </c>
      <c r="C377" s="925" t="s">
        <v>379</v>
      </c>
      <c r="D377" s="857"/>
      <c r="E377" s="857"/>
      <c r="F377" s="857"/>
      <c r="G377" s="857"/>
      <c r="H377" s="857"/>
      <c r="I377" s="857"/>
      <c r="J377" s="857"/>
      <c r="K377" s="857"/>
      <c r="L377" s="857"/>
      <c r="M377" s="857"/>
    </row>
    <row r="378" spans="1:14" ht="15" customHeight="1">
      <c r="B378" s="546" t="s">
        <v>266</v>
      </c>
      <c r="C378" s="546" t="s">
        <v>410</v>
      </c>
    </row>
    <row r="379" spans="1:14" ht="15" customHeight="1">
      <c r="B379" s="400" t="s">
        <v>267</v>
      </c>
      <c r="C379" s="546" t="s">
        <v>380</v>
      </c>
    </row>
    <row r="380" spans="1:14" ht="15.75" customHeight="1">
      <c r="A380" s="173">
        <v>10</v>
      </c>
      <c r="B380" s="551" t="s">
        <v>648</v>
      </c>
      <c r="C380" s="551"/>
      <c r="D380" s="551"/>
      <c r="E380" s="551"/>
    </row>
    <row r="381" spans="1:14" ht="15" customHeight="1">
      <c r="A381" s="550" t="s">
        <v>16</v>
      </c>
      <c r="B381" s="550" t="s">
        <v>91</v>
      </c>
      <c r="C381" s="550"/>
      <c r="D381" s="550"/>
      <c r="E381" s="550"/>
      <c r="F381" s="550"/>
      <c r="G381" s="550"/>
      <c r="H381" s="492"/>
      <c r="I381" s="492"/>
      <c r="J381" s="497"/>
      <c r="K381" s="492"/>
      <c r="L381" s="492"/>
      <c r="M381" s="492"/>
    </row>
    <row r="382" spans="1:14" ht="14.25" customHeight="1">
      <c r="B382" s="400" t="s">
        <v>268</v>
      </c>
      <c r="C382" s="546" t="s">
        <v>505</v>
      </c>
    </row>
    <row r="383" spans="1:14" ht="27" customHeight="1">
      <c r="B383" s="546" t="s">
        <v>266</v>
      </c>
      <c r="C383" s="546" t="s">
        <v>432</v>
      </c>
    </row>
    <row r="384" spans="1:14" ht="16.5" customHeight="1">
      <c r="B384" s="400" t="s">
        <v>267</v>
      </c>
      <c r="C384" s="546" t="s">
        <v>433</v>
      </c>
    </row>
    <row r="385" spans="1:17" ht="15" customHeight="1">
      <c r="A385" s="550" t="s">
        <v>17</v>
      </c>
      <c r="B385" s="550" t="s">
        <v>255</v>
      </c>
      <c r="C385" s="550"/>
      <c r="D385" s="550"/>
      <c r="E385" s="550"/>
      <c r="F385" s="550"/>
      <c r="G385" s="550"/>
      <c r="H385" s="492"/>
      <c r="I385" s="492"/>
      <c r="J385" s="492"/>
      <c r="K385" s="492"/>
      <c r="L385" s="492"/>
      <c r="M385" s="492"/>
    </row>
    <row r="386" spans="1:17" ht="49.5" customHeight="1">
      <c r="B386" s="546" t="s">
        <v>268</v>
      </c>
      <c r="C386" s="925" t="s">
        <v>366</v>
      </c>
      <c r="D386" s="857"/>
      <c r="E386" s="857"/>
      <c r="F386" s="857"/>
      <c r="G386" s="857"/>
      <c r="H386" s="857"/>
      <c r="I386" s="857"/>
      <c r="J386" s="857"/>
      <c r="K386" s="857"/>
      <c r="L386" s="857"/>
      <c r="M386" s="857"/>
    </row>
    <row r="387" spans="1:17" ht="18" customHeight="1">
      <c r="B387" s="546" t="s">
        <v>266</v>
      </c>
      <c r="C387" s="546" t="s">
        <v>307</v>
      </c>
    </row>
    <row r="388" spans="1:17" ht="43.5" customHeight="1">
      <c r="B388" s="546" t="s">
        <v>267</v>
      </c>
      <c r="C388" s="925" t="s">
        <v>367</v>
      </c>
      <c r="D388" s="857"/>
      <c r="E388" s="857"/>
      <c r="F388" s="857"/>
      <c r="G388" s="857"/>
      <c r="H388" s="857"/>
      <c r="I388" s="857"/>
      <c r="J388" s="857"/>
      <c r="K388" s="857"/>
      <c r="L388" s="857"/>
      <c r="M388" s="857"/>
    </row>
    <row r="389" spans="1:17" ht="15" customHeight="1">
      <c r="A389" s="550" t="s">
        <v>18</v>
      </c>
      <c r="B389" s="550" t="s">
        <v>256</v>
      </c>
      <c r="C389" s="550"/>
      <c r="D389" s="550"/>
      <c r="E389" s="550"/>
      <c r="F389" s="550"/>
      <c r="G389" s="550"/>
      <c r="H389" s="492"/>
      <c r="I389" s="492"/>
      <c r="J389" s="492"/>
      <c r="K389" s="492"/>
      <c r="L389" s="492"/>
      <c r="M389" s="492"/>
    </row>
    <row r="390" spans="1:17">
      <c r="B390" s="546" t="s">
        <v>268</v>
      </c>
      <c r="C390" s="546" t="s">
        <v>317</v>
      </c>
    </row>
    <row r="391" spans="1:17" ht="30" customHeight="1">
      <c r="B391" s="397" t="s">
        <v>266</v>
      </c>
      <c r="C391" s="925" t="s">
        <v>318</v>
      </c>
      <c r="D391" s="857"/>
      <c r="E391" s="857"/>
      <c r="F391" s="857"/>
      <c r="G391" s="857"/>
      <c r="H391" s="857"/>
      <c r="I391" s="857"/>
      <c r="N391" s="526"/>
      <c r="O391" s="526"/>
      <c r="P391" s="526"/>
      <c r="Q391" s="527"/>
    </row>
    <row r="392" spans="1:17">
      <c r="B392" s="546" t="s">
        <v>267</v>
      </c>
      <c r="C392" s="546" t="s">
        <v>319</v>
      </c>
      <c r="N392" s="17"/>
      <c r="O392" s="17"/>
      <c r="P392" s="17"/>
      <c r="Q392" s="17"/>
    </row>
    <row r="393" spans="1:17">
      <c r="A393" s="550" t="s">
        <v>19</v>
      </c>
      <c r="B393" s="550" t="s">
        <v>230</v>
      </c>
      <c r="C393" s="550"/>
      <c r="D393" s="550"/>
      <c r="E393" s="550"/>
      <c r="F393" s="550"/>
      <c r="G393" s="550"/>
      <c r="H393" s="492"/>
      <c r="I393" s="492"/>
      <c r="J393" s="492"/>
      <c r="K393" s="492"/>
      <c r="L393" s="492"/>
      <c r="M393" s="492"/>
      <c r="N393" s="17"/>
      <c r="O393" s="17"/>
      <c r="P393" s="17"/>
      <c r="Q393" s="17"/>
    </row>
    <row r="394" spans="1:17" ht="12.75" customHeight="1">
      <c r="B394" s="397" t="s">
        <v>268</v>
      </c>
      <c r="C394" s="925" t="s">
        <v>506</v>
      </c>
      <c r="D394" s="857"/>
      <c r="E394" s="857"/>
      <c r="F394" s="857"/>
      <c r="G394" s="857"/>
      <c r="H394" s="857"/>
      <c r="I394" s="857"/>
      <c r="J394" s="857"/>
      <c r="K394" s="857"/>
      <c r="L394" s="857"/>
      <c r="M394" s="857"/>
      <c r="N394" s="17"/>
      <c r="O394" s="17"/>
      <c r="P394" s="17"/>
      <c r="Q394" s="17"/>
    </row>
    <row r="395" spans="1:17" ht="15" customHeight="1">
      <c r="B395" s="546" t="s">
        <v>266</v>
      </c>
      <c r="C395" s="546" t="s">
        <v>320</v>
      </c>
      <c r="N395" s="17"/>
      <c r="O395" s="17"/>
      <c r="P395" s="17"/>
      <c r="Q395" s="17"/>
    </row>
    <row r="396" spans="1:17" ht="12.75" customHeight="1">
      <c r="B396" s="397" t="s">
        <v>267</v>
      </c>
      <c r="C396" s="925" t="s">
        <v>488</v>
      </c>
      <c r="D396" s="857"/>
      <c r="E396" s="857"/>
      <c r="F396" s="857"/>
      <c r="G396" s="857"/>
      <c r="H396" s="857"/>
      <c r="I396" s="857"/>
      <c r="J396" s="857"/>
      <c r="K396" s="857"/>
      <c r="L396" s="857"/>
      <c r="M396" s="857"/>
      <c r="N396" s="17"/>
      <c r="O396" s="17"/>
      <c r="P396" s="17"/>
      <c r="Q396" s="17"/>
    </row>
    <row r="397" spans="1:17">
      <c r="A397" s="550" t="s">
        <v>20</v>
      </c>
      <c r="B397" s="550" t="s">
        <v>231</v>
      </c>
      <c r="C397" s="550"/>
      <c r="D397" s="550"/>
      <c r="E397" s="550"/>
      <c r="F397" s="550"/>
      <c r="G397" s="550"/>
      <c r="H397" s="492"/>
      <c r="I397" s="492"/>
      <c r="J397" s="492"/>
      <c r="K397" s="492"/>
      <c r="L397" s="492"/>
      <c r="M397" s="492"/>
      <c r="N397" s="17"/>
      <c r="O397" s="17"/>
      <c r="P397" s="17"/>
      <c r="Q397" s="17"/>
    </row>
    <row r="398" spans="1:17">
      <c r="B398" s="400" t="s">
        <v>268</v>
      </c>
      <c r="C398" s="546" t="s">
        <v>317</v>
      </c>
      <c r="N398" s="17"/>
      <c r="O398" s="17"/>
      <c r="P398" s="17"/>
      <c r="Q398" s="17"/>
    </row>
    <row r="399" spans="1:17" ht="12.75" customHeight="1">
      <c r="B399" s="397" t="s">
        <v>266</v>
      </c>
      <c r="C399" s="925" t="s">
        <v>368</v>
      </c>
      <c r="D399" s="857"/>
      <c r="E399" s="857"/>
      <c r="F399" s="857"/>
      <c r="G399" s="857"/>
      <c r="H399" s="857"/>
      <c r="I399" s="857"/>
      <c r="J399" s="857"/>
      <c r="K399" s="857"/>
      <c r="L399" s="857"/>
      <c r="M399" s="857"/>
      <c r="N399" s="17"/>
      <c r="O399" s="17"/>
      <c r="P399" s="17"/>
      <c r="Q399" s="17"/>
    </row>
    <row r="400" spans="1:17" ht="15">
      <c r="B400" s="400" t="s">
        <v>267</v>
      </c>
      <c r="C400" s="546" t="s">
        <v>487</v>
      </c>
      <c r="K400" s="75"/>
      <c r="L400" s="17"/>
      <c r="M400" s="17"/>
      <c r="N400" s="17"/>
      <c r="O400" s="17"/>
      <c r="P400" s="17"/>
      <c r="Q400" s="17"/>
    </row>
    <row r="401" spans="1:17" ht="15">
      <c r="A401" s="550" t="s">
        <v>21</v>
      </c>
      <c r="B401" s="550" t="s">
        <v>308</v>
      </c>
      <c r="C401" s="550"/>
      <c r="D401" s="550"/>
      <c r="E401" s="550"/>
      <c r="F401" s="550"/>
      <c r="G401" s="550"/>
      <c r="H401" s="492"/>
      <c r="I401" s="492"/>
      <c r="J401" s="492"/>
      <c r="K401" s="292"/>
      <c r="L401" s="291"/>
      <c r="M401" s="291"/>
      <c r="N401" s="17"/>
      <c r="O401" s="17"/>
      <c r="P401" s="17"/>
      <c r="Q401" s="17"/>
    </row>
    <row r="402" spans="1:17" ht="28.5" customHeight="1">
      <c r="B402" s="400" t="s">
        <v>268</v>
      </c>
      <c r="C402" s="546" t="s">
        <v>489</v>
      </c>
      <c r="K402" s="89"/>
      <c r="L402" s="17"/>
      <c r="M402" s="17"/>
      <c r="N402" s="17"/>
      <c r="O402" s="17"/>
      <c r="P402" s="17"/>
      <c r="Q402" s="17"/>
    </row>
    <row r="403" spans="1:17" ht="12.75" customHeight="1">
      <c r="B403" s="397" t="s">
        <v>266</v>
      </c>
      <c r="C403" s="925" t="s">
        <v>490</v>
      </c>
      <c r="D403" s="857"/>
      <c r="E403" s="857"/>
      <c r="F403" s="857"/>
      <c r="G403" s="857"/>
      <c r="H403" s="857"/>
      <c r="I403" s="857"/>
      <c r="J403" s="857"/>
      <c r="K403" s="857"/>
      <c r="L403" s="857"/>
      <c r="M403" s="857"/>
      <c r="N403" s="17"/>
      <c r="O403" s="17"/>
      <c r="P403" s="17"/>
      <c r="Q403" s="17"/>
    </row>
    <row r="404" spans="1:17" ht="15">
      <c r="B404" s="400" t="s">
        <v>267</v>
      </c>
      <c r="C404" s="546" t="s">
        <v>434</v>
      </c>
      <c r="K404" s="98"/>
      <c r="L404" s="17"/>
      <c r="M404" s="17"/>
      <c r="N404" s="17"/>
      <c r="O404" s="17"/>
      <c r="P404" s="17"/>
      <c r="Q404" s="17"/>
    </row>
    <row r="405" spans="1:17" ht="15" customHeight="1">
      <c r="A405" s="550" t="s">
        <v>22</v>
      </c>
      <c r="B405" s="550" t="s">
        <v>236</v>
      </c>
      <c r="C405" s="550"/>
      <c r="D405" s="550"/>
      <c r="E405" s="550"/>
      <c r="F405" s="550"/>
      <c r="G405" s="492"/>
      <c r="H405" s="492"/>
      <c r="I405" s="492"/>
      <c r="J405" s="492"/>
      <c r="K405" s="290"/>
      <c r="L405" s="291"/>
      <c r="M405" s="291"/>
    </row>
    <row r="406" spans="1:17" ht="15">
      <c r="B406" s="400" t="s">
        <v>268</v>
      </c>
      <c r="C406" s="546" t="s">
        <v>435</v>
      </c>
      <c r="K406" s="98"/>
      <c r="L406" s="17"/>
      <c r="M406" s="17"/>
    </row>
    <row r="407" spans="1:17" ht="15">
      <c r="B407" s="546" t="s">
        <v>266</v>
      </c>
      <c r="C407" s="546" t="s">
        <v>436</v>
      </c>
      <c r="K407" s="98"/>
      <c r="L407" s="17"/>
      <c r="M407" s="17"/>
    </row>
    <row r="408" spans="1:17" ht="15">
      <c r="B408" s="400" t="s">
        <v>267</v>
      </c>
      <c r="C408" s="546" t="s">
        <v>437</v>
      </c>
      <c r="K408" s="98"/>
      <c r="L408" s="17"/>
      <c r="M408" s="17"/>
    </row>
    <row r="409" spans="1:17" s="13" customFormat="1" ht="15" customHeight="1">
      <c r="A409" s="550" t="s">
        <v>23</v>
      </c>
      <c r="B409" s="548" t="s">
        <v>491</v>
      </c>
      <c r="C409" s="550"/>
      <c r="D409" s="550"/>
      <c r="E409" s="550"/>
      <c r="F409" s="492"/>
      <c r="G409" s="492"/>
      <c r="H409" s="492"/>
      <c r="I409" s="492"/>
      <c r="J409" s="492"/>
      <c r="K409" s="290"/>
      <c r="L409" s="291"/>
      <c r="M409" s="291"/>
      <c r="N409" s="294"/>
    </row>
    <row r="410" spans="1:17" s="13" customFormat="1" ht="40.5" customHeight="1">
      <c r="A410" s="544"/>
      <c r="B410" s="397" t="s">
        <v>268</v>
      </c>
      <c r="C410" s="925" t="s">
        <v>507</v>
      </c>
      <c r="D410" s="857"/>
      <c r="E410" s="857"/>
      <c r="F410" s="857"/>
      <c r="G410" s="857"/>
      <c r="H410" s="857"/>
      <c r="I410" s="857"/>
      <c r="J410" s="857"/>
      <c r="K410" s="857"/>
      <c r="L410" s="857"/>
      <c r="M410" s="857"/>
    </row>
    <row r="411" spans="1:17" s="13" customFormat="1" ht="15">
      <c r="A411" s="544"/>
      <c r="B411" s="400" t="s">
        <v>266</v>
      </c>
      <c r="C411" s="547" t="s">
        <v>492</v>
      </c>
      <c r="D411" s="544"/>
      <c r="E411" s="544"/>
      <c r="F411" s="544"/>
      <c r="G411" s="544"/>
      <c r="H411" s="544"/>
      <c r="I411" s="544"/>
      <c r="J411" s="544"/>
      <c r="K411" s="98"/>
      <c r="L411" s="17"/>
      <c r="M411" s="17"/>
    </row>
    <row r="412" spans="1:17" s="13" customFormat="1" ht="15">
      <c r="A412" s="544"/>
      <c r="B412" s="400" t="s">
        <v>267</v>
      </c>
      <c r="C412" s="547" t="s">
        <v>508</v>
      </c>
      <c r="D412" s="544"/>
      <c r="E412" s="544"/>
      <c r="F412" s="544"/>
      <c r="G412" s="544"/>
      <c r="H412" s="544"/>
      <c r="I412" s="544"/>
      <c r="J412" s="544"/>
      <c r="K412" s="98"/>
      <c r="L412" s="17"/>
      <c r="M412" s="17"/>
    </row>
    <row r="413" spans="1:17">
      <c r="A413" s="550" t="s">
        <v>363</v>
      </c>
      <c r="B413" s="548" t="s">
        <v>509</v>
      </c>
      <c r="C413" s="550"/>
      <c r="D413" s="550"/>
      <c r="E413" s="550"/>
      <c r="F413" s="550"/>
      <c r="G413" s="550"/>
      <c r="H413" s="492"/>
      <c r="I413" s="492"/>
      <c r="J413" s="492"/>
      <c r="K413" s="492"/>
      <c r="L413" s="492"/>
      <c r="M413" s="492"/>
    </row>
    <row r="414" spans="1:17">
      <c r="B414" s="400" t="s">
        <v>268</v>
      </c>
      <c r="C414" s="546" t="s">
        <v>438</v>
      </c>
    </row>
    <row r="415" spans="1:17">
      <c r="B415" s="546" t="s">
        <v>266</v>
      </c>
      <c r="C415" s="546" t="s">
        <v>439</v>
      </c>
    </row>
    <row r="416" spans="1:17">
      <c r="B416" s="400" t="s">
        <v>267</v>
      </c>
      <c r="C416" s="546" t="s">
        <v>510</v>
      </c>
    </row>
    <row r="417" spans="1:13">
      <c r="A417" s="550" t="s">
        <v>25</v>
      </c>
      <c r="B417" s="550" t="s">
        <v>517</v>
      </c>
      <c r="C417" s="550"/>
      <c r="D417" s="550"/>
      <c r="E417" s="492"/>
      <c r="F417" s="492"/>
      <c r="G417" s="492"/>
      <c r="H417" s="492"/>
      <c r="I417" s="492"/>
      <c r="J417" s="492"/>
      <c r="K417" s="492"/>
      <c r="L417" s="492"/>
      <c r="M417" s="492"/>
    </row>
    <row r="418" spans="1:13" ht="12.75" customHeight="1">
      <c r="A418" s="13"/>
      <c r="B418" s="426" t="s">
        <v>268</v>
      </c>
      <c r="C418" s="945" t="s">
        <v>519</v>
      </c>
      <c r="D418" s="838"/>
      <c r="E418" s="838"/>
      <c r="F418" s="838"/>
      <c r="G418" s="838"/>
      <c r="H418" s="838"/>
      <c r="I418" s="838"/>
      <c r="J418" s="838"/>
      <c r="K418" s="838"/>
      <c r="L418" s="838"/>
      <c r="M418" s="838"/>
    </row>
    <row r="419" spans="1:13">
      <c r="A419" s="13"/>
      <c r="B419" s="427" t="s">
        <v>266</v>
      </c>
      <c r="C419" s="547" t="s">
        <v>520</v>
      </c>
      <c r="D419" s="13"/>
      <c r="E419" s="13"/>
      <c r="F419" s="13"/>
      <c r="G419" s="13"/>
      <c r="H419" s="13"/>
      <c r="I419" s="13"/>
      <c r="J419" s="13"/>
      <c r="K419" s="13"/>
      <c r="L419" s="13"/>
      <c r="M419" s="13"/>
    </row>
    <row r="420" spans="1:13">
      <c r="A420" s="13"/>
      <c r="B420" s="428" t="s">
        <v>267</v>
      </c>
      <c r="C420" s="547" t="s">
        <v>521</v>
      </c>
      <c r="D420" s="13"/>
      <c r="E420" s="13"/>
      <c r="F420" s="13"/>
      <c r="G420" s="13"/>
      <c r="H420" s="13"/>
      <c r="I420" s="13"/>
      <c r="J420" s="13"/>
      <c r="K420" s="13"/>
      <c r="L420" s="13"/>
      <c r="M420" s="13"/>
    </row>
    <row r="421" spans="1:13" ht="15.75">
      <c r="A421" s="906" t="s">
        <v>1604</v>
      </c>
      <c r="B421" s="906"/>
      <c r="C421" s="906"/>
      <c r="D421" s="906"/>
      <c r="E421" s="906"/>
      <c r="F421" s="906"/>
      <c r="G421" s="906"/>
      <c r="H421" s="906"/>
      <c r="I421" s="611"/>
      <c r="J421" s="611"/>
      <c r="K421" s="611"/>
      <c r="L421" s="611"/>
      <c r="M421" s="611"/>
    </row>
    <row r="422" spans="1:13">
      <c r="A422" s="612" t="s">
        <v>16</v>
      </c>
      <c r="B422" s="907" t="s">
        <v>1539</v>
      </c>
      <c r="C422" s="907"/>
      <c r="D422" s="907"/>
      <c r="E422" s="907"/>
      <c r="F422" s="907"/>
      <c r="G422" s="908"/>
      <c r="H422" s="613"/>
      <c r="I422" s="613"/>
      <c r="J422" s="613"/>
      <c r="K422" s="613"/>
      <c r="L422" s="613"/>
      <c r="M422" s="613"/>
    </row>
    <row r="423" spans="1:13">
      <c r="A423" s="614"/>
      <c r="B423" s="615" t="s">
        <v>268</v>
      </c>
      <c r="C423" s="909" t="s">
        <v>1561</v>
      </c>
      <c r="D423" s="900"/>
      <c r="E423" s="900"/>
      <c r="F423" s="900"/>
      <c r="G423" s="900"/>
      <c r="H423" s="900"/>
      <c r="I423" s="900"/>
      <c r="J423" s="611"/>
      <c r="K423" s="611"/>
      <c r="L423" s="611"/>
      <c r="M423" s="611"/>
    </row>
    <row r="424" spans="1:13">
      <c r="A424" s="614"/>
      <c r="B424" s="616" t="s">
        <v>266</v>
      </c>
      <c r="C424" s="910" t="s">
        <v>1562</v>
      </c>
      <c r="D424" s="911"/>
      <c r="E424" s="911"/>
      <c r="F424" s="911"/>
      <c r="G424" s="911"/>
      <c r="H424" s="911"/>
      <c r="I424" s="911"/>
      <c r="J424" s="911"/>
      <c r="K424" s="911"/>
      <c r="L424" s="911"/>
      <c r="M424" s="911"/>
    </row>
    <row r="425" spans="1:13">
      <c r="A425" s="614"/>
      <c r="B425" s="617" t="s">
        <v>267</v>
      </c>
      <c r="C425" s="618" t="s">
        <v>1563</v>
      </c>
      <c r="D425" s="618"/>
      <c r="E425" s="618"/>
      <c r="F425" s="618"/>
      <c r="G425" s="619"/>
      <c r="H425" s="611"/>
      <c r="I425" s="611"/>
      <c r="J425" s="611"/>
      <c r="K425" s="611"/>
      <c r="L425" s="611"/>
      <c r="M425" s="611"/>
    </row>
    <row r="426" spans="1:13">
      <c r="A426" s="612" t="s">
        <v>17</v>
      </c>
      <c r="B426" s="620" t="s">
        <v>1540</v>
      </c>
      <c r="C426" s="620"/>
      <c r="D426" s="620"/>
      <c r="E426" s="620"/>
      <c r="F426" s="620"/>
      <c r="G426" s="621"/>
      <c r="H426" s="613"/>
      <c r="I426" s="613"/>
      <c r="J426" s="613"/>
      <c r="K426" s="613"/>
      <c r="L426" s="613"/>
      <c r="M426" s="613"/>
    </row>
    <row r="427" spans="1:13">
      <c r="A427" s="614"/>
      <c r="B427" s="615" t="s">
        <v>268</v>
      </c>
      <c r="C427" s="909" t="s">
        <v>1564</v>
      </c>
      <c r="D427" s="900"/>
      <c r="E427" s="900"/>
      <c r="F427" s="900"/>
      <c r="G427" s="900"/>
      <c r="H427" s="900"/>
      <c r="I427" s="900"/>
      <c r="J427" s="900"/>
      <c r="K427" s="900"/>
      <c r="L427" s="900"/>
      <c r="M427" s="900"/>
    </row>
    <row r="428" spans="1:13">
      <c r="A428" s="614"/>
      <c r="B428" s="616" t="s">
        <v>266</v>
      </c>
      <c r="C428" s="618" t="s">
        <v>1565</v>
      </c>
      <c r="D428" s="618"/>
      <c r="E428" s="618"/>
      <c r="F428" s="618"/>
      <c r="G428" s="619"/>
      <c r="H428" s="611"/>
      <c r="I428" s="611"/>
      <c r="J428" s="611"/>
      <c r="K428" s="611"/>
      <c r="L428" s="622"/>
      <c r="M428" s="611"/>
    </row>
    <row r="429" spans="1:13">
      <c r="A429" s="614"/>
      <c r="B429" s="617" t="s">
        <v>267</v>
      </c>
      <c r="C429" s="618" t="s">
        <v>1566</v>
      </c>
      <c r="D429" s="618"/>
      <c r="E429" s="618"/>
      <c r="F429" s="618"/>
      <c r="G429" s="619"/>
      <c r="H429" s="611"/>
      <c r="I429" s="611"/>
      <c r="J429" s="611"/>
      <c r="K429" s="611"/>
      <c r="L429" s="611"/>
      <c r="M429" s="611"/>
    </row>
    <row r="430" spans="1:13">
      <c r="A430" s="623" t="s">
        <v>18</v>
      </c>
      <c r="B430" s="620" t="s">
        <v>1541</v>
      </c>
      <c r="C430" s="620"/>
      <c r="D430" s="620"/>
      <c r="E430" s="620"/>
      <c r="F430" s="620"/>
      <c r="G430" s="621"/>
      <c r="H430" s="624"/>
      <c r="I430" s="625"/>
      <c r="J430" s="625"/>
      <c r="K430" s="613"/>
      <c r="L430" s="613"/>
      <c r="M430" s="613"/>
    </row>
    <row r="431" spans="1:13">
      <c r="A431" s="626"/>
      <c r="B431" s="617" t="s">
        <v>268</v>
      </c>
      <c r="C431" s="627" t="s">
        <v>1567</v>
      </c>
      <c r="D431" s="628"/>
      <c r="E431" s="628"/>
      <c r="F431" s="628"/>
      <c r="G431" s="628"/>
      <c r="H431" s="628"/>
      <c r="I431" s="628"/>
      <c r="J431" s="628"/>
      <c r="K431" s="611"/>
      <c r="L431" s="611"/>
      <c r="M431" s="611"/>
    </row>
    <row r="432" spans="1:13">
      <c r="A432" s="626"/>
      <c r="B432" s="617" t="s">
        <v>266</v>
      </c>
      <c r="C432" s="912" t="s">
        <v>1568</v>
      </c>
      <c r="D432" s="900"/>
      <c r="E432" s="900"/>
      <c r="F432" s="900"/>
      <c r="G432" s="900"/>
      <c r="H432" s="900"/>
      <c r="I432" s="900"/>
      <c r="J432" s="900"/>
      <c r="K432" s="611"/>
      <c r="L432" s="611"/>
      <c r="M432" s="611"/>
    </row>
    <row r="433" spans="1:15">
      <c r="A433" s="626"/>
      <c r="B433" s="617" t="s">
        <v>267</v>
      </c>
      <c r="C433" s="912" t="s">
        <v>1569</v>
      </c>
      <c r="D433" s="900"/>
      <c r="E433" s="900"/>
      <c r="F433" s="900"/>
      <c r="G433" s="900"/>
      <c r="H433" s="900"/>
      <c r="I433" s="900"/>
      <c r="J433" s="900"/>
      <c r="K433" s="900"/>
      <c r="L433" s="900"/>
      <c r="M433" s="900"/>
    </row>
    <row r="434" spans="1:15">
      <c r="A434" s="623" t="s">
        <v>19</v>
      </c>
      <c r="B434" s="620" t="s">
        <v>1570</v>
      </c>
      <c r="C434" s="620"/>
      <c r="D434" s="620"/>
      <c r="E434" s="620"/>
      <c r="F434" s="620"/>
      <c r="G434" s="621"/>
      <c r="H434" s="624"/>
      <c r="I434" s="625"/>
      <c r="J434" s="625"/>
      <c r="K434" s="613"/>
      <c r="L434" s="613"/>
      <c r="M434" s="613"/>
      <c r="N434" s="492"/>
      <c r="O434" s="492"/>
    </row>
    <row r="435" spans="1:15">
      <c r="A435" s="626"/>
      <c r="B435" s="617" t="s">
        <v>268</v>
      </c>
      <c r="C435" s="627" t="s">
        <v>1571</v>
      </c>
      <c r="D435" s="628"/>
      <c r="E435" s="628"/>
      <c r="F435" s="628"/>
      <c r="G435" s="628"/>
      <c r="H435" s="628"/>
      <c r="I435" s="628"/>
      <c r="J435" s="628"/>
      <c r="K435" s="611"/>
      <c r="L435" s="611"/>
      <c r="M435" s="611"/>
    </row>
    <row r="436" spans="1:15">
      <c r="A436" s="626"/>
      <c r="B436" s="617" t="s">
        <v>266</v>
      </c>
      <c r="C436" s="913" t="s">
        <v>1572</v>
      </c>
      <c r="D436" s="913"/>
      <c r="E436" s="913"/>
      <c r="F436" s="913"/>
      <c r="G436" s="913"/>
      <c r="H436" s="913"/>
      <c r="I436" s="913"/>
      <c r="J436" s="913"/>
      <c r="K436" s="913"/>
      <c r="L436" s="611"/>
      <c r="M436" s="611"/>
    </row>
    <row r="437" spans="1:15">
      <c r="A437" s="626"/>
      <c r="B437" s="617" t="s">
        <v>267</v>
      </c>
      <c r="C437" s="912" t="s">
        <v>1573</v>
      </c>
      <c r="D437" s="900"/>
      <c r="E437" s="900"/>
      <c r="F437" s="900"/>
      <c r="G437" s="900"/>
      <c r="H437" s="900"/>
      <c r="I437" s="900"/>
      <c r="J437" s="900"/>
      <c r="K437" s="900"/>
      <c r="L437" s="900"/>
      <c r="M437" s="900"/>
    </row>
    <row r="438" spans="1:15">
      <c r="A438" s="623" t="s">
        <v>20</v>
      </c>
      <c r="B438" s="623" t="s">
        <v>1543</v>
      </c>
      <c r="C438" s="623"/>
      <c r="D438" s="623"/>
      <c r="E438" s="623"/>
      <c r="F438" s="623"/>
      <c r="G438" s="629"/>
      <c r="H438" s="630"/>
      <c r="I438" s="630"/>
      <c r="J438" s="613"/>
      <c r="K438" s="613"/>
      <c r="L438" s="613"/>
      <c r="M438" s="613"/>
    </row>
    <row r="439" spans="1:15">
      <c r="A439" s="631"/>
      <c r="B439" s="615" t="s">
        <v>268</v>
      </c>
      <c r="C439" s="899" t="s">
        <v>1574</v>
      </c>
      <c r="D439" s="900"/>
      <c r="E439" s="900"/>
      <c r="F439" s="900"/>
      <c r="G439" s="900"/>
      <c r="H439" s="900"/>
      <c r="I439" s="900"/>
      <c r="J439" s="900"/>
      <c r="K439" s="900"/>
      <c r="L439" s="900"/>
      <c r="M439" s="900"/>
    </row>
    <row r="440" spans="1:15">
      <c r="A440" s="631"/>
      <c r="B440" s="615" t="s">
        <v>266</v>
      </c>
      <c r="C440" s="901" t="s">
        <v>1575</v>
      </c>
      <c r="D440" s="900"/>
      <c r="E440" s="900"/>
      <c r="F440" s="900"/>
      <c r="G440" s="900"/>
      <c r="H440" s="900"/>
      <c r="I440" s="900"/>
      <c r="J440" s="900"/>
      <c r="K440" s="900"/>
      <c r="L440" s="900"/>
      <c r="M440" s="900"/>
    </row>
    <row r="441" spans="1:15">
      <c r="A441" s="631"/>
      <c r="B441" s="617" t="s">
        <v>267</v>
      </c>
      <c r="C441" s="632" t="s">
        <v>1576</v>
      </c>
      <c r="D441" s="632"/>
      <c r="E441" s="632"/>
      <c r="F441" s="632"/>
      <c r="G441" s="633"/>
      <c r="H441" s="611"/>
      <c r="I441" s="611"/>
      <c r="J441" s="611"/>
      <c r="K441" s="611"/>
      <c r="L441" s="611"/>
      <c r="M441" s="611"/>
    </row>
    <row r="442" spans="1:15">
      <c r="A442" s="623" t="s">
        <v>21</v>
      </c>
      <c r="B442" s="623" t="s">
        <v>1544</v>
      </c>
      <c r="C442" s="623"/>
      <c r="D442" s="623"/>
      <c r="E442" s="623"/>
      <c r="F442" s="623"/>
      <c r="G442" s="623"/>
      <c r="H442" s="634"/>
      <c r="I442" s="634"/>
      <c r="J442" s="613"/>
      <c r="K442" s="613"/>
      <c r="L442" s="613"/>
      <c r="M442" s="613"/>
    </row>
    <row r="443" spans="1:15">
      <c r="A443" s="611"/>
      <c r="B443" s="615" t="s">
        <v>268</v>
      </c>
      <c r="C443" s="901" t="s">
        <v>1577</v>
      </c>
      <c r="D443" s="900"/>
      <c r="E443" s="900"/>
      <c r="F443" s="900"/>
      <c r="G443" s="900"/>
      <c r="H443" s="900"/>
      <c r="I443" s="900"/>
      <c r="J443" s="900"/>
      <c r="K443" s="900"/>
      <c r="L443" s="900"/>
      <c r="M443" s="900"/>
    </row>
    <row r="444" spans="1:15">
      <c r="A444" s="611"/>
      <c r="B444" s="617" t="s">
        <v>266</v>
      </c>
      <c r="C444" s="616" t="s">
        <v>1578</v>
      </c>
      <c r="D444" s="611"/>
      <c r="E444" s="611"/>
      <c r="F444" s="611"/>
      <c r="G444" s="611"/>
      <c r="H444" s="611"/>
      <c r="I444" s="611"/>
      <c r="J444" s="611"/>
      <c r="K444" s="611"/>
      <c r="L444" s="611"/>
      <c r="M444" s="611"/>
    </row>
    <row r="445" spans="1:15">
      <c r="A445" s="611"/>
      <c r="B445" s="617" t="s">
        <v>267</v>
      </c>
      <c r="C445" s="616" t="s">
        <v>1579</v>
      </c>
      <c r="D445" s="611"/>
      <c r="E445" s="611"/>
      <c r="F445" s="611"/>
      <c r="G445" s="611"/>
      <c r="H445" s="611"/>
      <c r="I445" s="611"/>
      <c r="J445" s="611"/>
      <c r="K445" s="611"/>
      <c r="L445" s="611"/>
      <c r="M445" s="611"/>
    </row>
    <row r="446" spans="1:15">
      <c r="A446" s="623" t="s">
        <v>22</v>
      </c>
      <c r="B446" s="623" t="s">
        <v>1545</v>
      </c>
      <c r="C446" s="623"/>
      <c r="D446" s="623"/>
      <c r="E446" s="623"/>
      <c r="F446" s="623"/>
      <c r="G446" s="629"/>
      <c r="H446" s="630"/>
      <c r="I446" s="630"/>
      <c r="J446" s="613"/>
      <c r="K446" s="613"/>
      <c r="L446" s="613"/>
      <c r="M446" s="613"/>
    </row>
    <row r="447" spans="1:15">
      <c r="A447" s="631"/>
      <c r="B447" s="615" t="s">
        <v>268</v>
      </c>
      <c r="C447" s="899" t="s">
        <v>1580</v>
      </c>
      <c r="D447" s="900"/>
      <c r="E447" s="900"/>
      <c r="F447" s="900"/>
      <c r="G447" s="900"/>
      <c r="H447" s="900"/>
      <c r="I447" s="900"/>
      <c r="J447" s="900"/>
      <c r="K447" s="900"/>
      <c r="L447" s="900"/>
      <c r="M447" s="900"/>
    </row>
    <row r="448" spans="1:15">
      <c r="A448" s="631"/>
      <c r="B448" s="617" t="s">
        <v>266</v>
      </c>
      <c r="C448" s="632" t="s">
        <v>1581</v>
      </c>
      <c r="D448" s="632"/>
      <c r="E448" s="632"/>
      <c r="F448" s="632"/>
      <c r="G448" s="633"/>
      <c r="H448" s="611"/>
      <c r="I448" s="611"/>
      <c r="J448" s="611"/>
      <c r="K448" s="611"/>
      <c r="L448" s="611"/>
      <c r="M448" s="611"/>
    </row>
    <row r="449" spans="1:14">
      <c r="A449" s="631"/>
      <c r="B449" s="615" t="s">
        <v>267</v>
      </c>
      <c r="C449" s="899" t="s">
        <v>1582</v>
      </c>
      <c r="D449" s="900"/>
      <c r="E449" s="900"/>
      <c r="F449" s="900"/>
      <c r="G449" s="900"/>
      <c r="H449" s="900"/>
      <c r="I449" s="900"/>
      <c r="J449" s="900"/>
      <c r="K449" s="900"/>
      <c r="L449" s="900"/>
      <c r="M449" s="900"/>
    </row>
    <row r="450" spans="1:14">
      <c r="A450" s="623" t="s">
        <v>23</v>
      </c>
      <c r="B450" s="902" t="s">
        <v>1546</v>
      </c>
      <c r="C450" s="902"/>
      <c r="D450" s="902"/>
      <c r="E450" s="902"/>
      <c r="F450" s="902"/>
      <c r="G450" s="902"/>
      <c r="H450" s="613"/>
      <c r="I450" s="613"/>
      <c r="J450" s="613"/>
      <c r="K450" s="613"/>
      <c r="L450" s="613"/>
      <c r="M450" s="613"/>
    </row>
    <row r="451" spans="1:14">
      <c r="A451" s="635"/>
      <c r="B451" s="617" t="s">
        <v>268</v>
      </c>
      <c r="C451" s="632" t="s">
        <v>1583</v>
      </c>
      <c r="D451" s="632"/>
      <c r="E451" s="632"/>
      <c r="F451" s="632"/>
      <c r="G451" s="633"/>
      <c r="H451" s="611"/>
      <c r="I451" s="611"/>
      <c r="J451" s="611"/>
      <c r="K451" s="611"/>
      <c r="L451" s="611"/>
      <c r="M451" s="611"/>
    </row>
    <row r="452" spans="1:14">
      <c r="A452" s="635"/>
      <c r="B452" s="615" t="s">
        <v>266</v>
      </c>
      <c r="C452" s="903" t="s">
        <v>1584</v>
      </c>
      <c r="D452" s="904"/>
      <c r="E452" s="904"/>
      <c r="F452" s="904"/>
      <c r="G452" s="904"/>
      <c r="H452" s="904"/>
      <c r="I452" s="904"/>
      <c r="J452" s="905"/>
      <c r="K452" s="905"/>
      <c r="L452" s="905"/>
      <c r="M452" s="905"/>
    </row>
    <row r="453" spans="1:14">
      <c r="A453" s="635"/>
      <c r="B453" s="617" t="s">
        <v>267</v>
      </c>
      <c r="C453" s="632" t="s">
        <v>1585</v>
      </c>
      <c r="D453" s="632"/>
      <c r="E453" s="632"/>
      <c r="F453" s="632"/>
      <c r="G453" s="633"/>
      <c r="H453" s="611"/>
      <c r="I453" s="611"/>
      <c r="J453" s="611"/>
      <c r="K453" s="611"/>
      <c r="L453" s="611"/>
      <c r="M453" s="611"/>
    </row>
    <row r="454" spans="1:14">
      <c r="A454" s="623" t="s">
        <v>24</v>
      </c>
      <c r="B454" s="625" t="s">
        <v>1547</v>
      </c>
      <c r="C454" s="623"/>
      <c r="D454" s="623"/>
      <c r="E454" s="623"/>
      <c r="F454" s="623"/>
      <c r="G454" s="629"/>
      <c r="H454" s="613"/>
      <c r="I454" s="613"/>
      <c r="J454" s="613"/>
      <c r="K454" s="613"/>
      <c r="L454" s="613"/>
      <c r="M454" s="613"/>
      <c r="N454" s="492"/>
    </row>
    <row r="455" spans="1:14">
      <c r="A455" s="635"/>
      <c r="B455" s="617" t="s">
        <v>268</v>
      </c>
      <c r="C455" s="632" t="s">
        <v>1586</v>
      </c>
      <c r="D455" s="632"/>
      <c r="E455" s="632"/>
      <c r="F455" s="632"/>
      <c r="G455" s="633"/>
      <c r="H455" s="611"/>
      <c r="I455" s="611"/>
      <c r="J455" s="611"/>
      <c r="K455" s="611"/>
      <c r="L455" s="611"/>
      <c r="M455" s="611"/>
    </row>
    <row r="456" spans="1:14">
      <c r="A456" s="635"/>
      <c r="B456" s="616" t="s">
        <v>266</v>
      </c>
      <c r="C456" s="632" t="s">
        <v>1587</v>
      </c>
      <c r="D456" s="632"/>
      <c r="E456" s="632"/>
      <c r="F456" s="632"/>
      <c r="G456" s="633"/>
      <c r="H456" s="611"/>
      <c r="I456" s="611"/>
      <c r="J456" s="611"/>
      <c r="K456" s="611"/>
      <c r="L456" s="611"/>
      <c r="M456" s="611"/>
    </row>
    <row r="457" spans="1:14">
      <c r="A457" s="635"/>
      <c r="B457" s="617" t="s">
        <v>267</v>
      </c>
      <c r="C457" s="632" t="s">
        <v>1588</v>
      </c>
      <c r="D457" s="632"/>
      <c r="E457" s="632"/>
      <c r="F457" s="632"/>
      <c r="G457" s="633"/>
      <c r="H457" s="611"/>
      <c r="I457" s="611"/>
      <c r="J457" s="611"/>
      <c r="K457" s="611"/>
      <c r="L457" s="611"/>
      <c r="M457" s="611"/>
    </row>
    <row r="458" spans="1:14">
      <c r="A458" s="620" t="s">
        <v>25</v>
      </c>
      <c r="B458" s="620" t="s">
        <v>1548</v>
      </c>
      <c r="C458" s="620"/>
      <c r="D458" s="620"/>
      <c r="E458" s="620"/>
      <c r="F458" s="620"/>
      <c r="G458" s="621"/>
      <c r="H458" s="625"/>
      <c r="I458" s="625"/>
      <c r="J458" s="625"/>
      <c r="K458" s="625"/>
      <c r="L458" s="613"/>
      <c r="M458" s="613"/>
    </row>
    <row r="459" spans="1:14">
      <c r="A459" s="636"/>
      <c r="B459" s="617" t="s">
        <v>268</v>
      </c>
      <c r="C459" s="618" t="s">
        <v>1589</v>
      </c>
      <c r="D459" s="628"/>
      <c r="E459" s="628"/>
      <c r="F459" s="628"/>
      <c r="G459" s="628"/>
      <c r="H459" s="628"/>
      <c r="I459" s="628"/>
      <c r="J459" s="628"/>
      <c r="K459" s="628"/>
      <c r="L459" s="611"/>
      <c r="M459" s="611"/>
    </row>
    <row r="460" spans="1:14">
      <c r="A460" s="636"/>
      <c r="B460" s="617" t="s">
        <v>266</v>
      </c>
      <c r="C460" s="617" t="s">
        <v>1590</v>
      </c>
      <c r="D460" s="628"/>
      <c r="E460" s="628"/>
      <c r="F460" s="628"/>
      <c r="G460" s="628"/>
      <c r="H460" s="628"/>
      <c r="I460" s="628"/>
      <c r="J460" s="628"/>
      <c r="K460" s="628"/>
      <c r="L460" s="611"/>
      <c r="M460" s="611"/>
    </row>
    <row r="461" spans="1:14">
      <c r="A461" s="636"/>
      <c r="B461" s="617" t="s">
        <v>267</v>
      </c>
      <c r="C461" s="617" t="s">
        <v>1591</v>
      </c>
      <c r="D461" s="628"/>
      <c r="E461" s="628"/>
      <c r="F461" s="628"/>
      <c r="G461" s="628"/>
      <c r="H461" s="628"/>
      <c r="I461" s="628"/>
      <c r="J461" s="628"/>
      <c r="K461" s="628"/>
      <c r="L461" s="611"/>
      <c r="M461" s="611"/>
    </row>
    <row r="462" spans="1:14">
      <c r="A462" s="623" t="s">
        <v>26</v>
      </c>
      <c r="B462" s="625" t="s">
        <v>1549</v>
      </c>
      <c r="C462" s="625"/>
      <c r="D462" s="625"/>
      <c r="E462" s="625"/>
      <c r="F462" s="625"/>
      <c r="G462" s="624"/>
      <c r="H462" s="613"/>
      <c r="I462" s="613"/>
      <c r="J462" s="613"/>
      <c r="K462" s="613"/>
      <c r="L462" s="613"/>
      <c r="M462" s="613"/>
    </row>
    <row r="463" spans="1:14">
      <c r="A463" s="631"/>
      <c r="B463" s="615" t="s">
        <v>268</v>
      </c>
      <c r="C463" s="899" t="s">
        <v>1592</v>
      </c>
      <c r="D463" s="900"/>
      <c r="E463" s="900"/>
      <c r="F463" s="900"/>
      <c r="G463" s="900"/>
      <c r="H463" s="900"/>
      <c r="I463" s="900"/>
      <c r="J463" s="900"/>
      <c r="K463" s="900"/>
      <c r="L463" s="900"/>
      <c r="M463" s="900"/>
    </row>
    <row r="464" spans="1:14">
      <c r="A464" s="631"/>
      <c r="B464" s="615" t="s">
        <v>266</v>
      </c>
      <c r="C464" s="899" t="s">
        <v>1593</v>
      </c>
      <c r="D464" s="900"/>
      <c r="E464" s="900"/>
      <c r="F464" s="900"/>
      <c r="G464" s="900"/>
      <c r="H464" s="900"/>
      <c r="I464" s="900"/>
      <c r="J464" s="900"/>
      <c r="K464" s="900"/>
      <c r="L464" s="900"/>
      <c r="M464" s="900"/>
    </row>
    <row r="465" spans="1:16">
      <c r="A465" s="631"/>
      <c r="B465" s="615" t="s">
        <v>267</v>
      </c>
      <c r="C465" s="899" t="s">
        <v>1594</v>
      </c>
      <c r="D465" s="900"/>
      <c r="E465" s="900"/>
      <c r="F465" s="900"/>
      <c r="G465" s="900"/>
      <c r="H465" s="900"/>
      <c r="I465" s="900"/>
      <c r="J465" s="900"/>
      <c r="K465" s="900"/>
      <c r="L465" s="900"/>
      <c r="M465" s="900"/>
    </row>
    <row r="466" spans="1:16">
      <c r="A466" s="623" t="s">
        <v>27</v>
      </c>
      <c r="B466" s="623" t="s">
        <v>1550</v>
      </c>
      <c r="C466" s="623"/>
      <c r="D466" s="623"/>
      <c r="E466" s="623"/>
      <c r="F466" s="623"/>
      <c r="G466" s="623"/>
      <c r="H466" s="634"/>
      <c r="I466" s="634"/>
      <c r="J466" s="613"/>
      <c r="K466" s="613"/>
      <c r="L466" s="613"/>
      <c r="M466" s="613"/>
    </row>
    <row r="467" spans="1:16">
      <c r="A467" s="611"/>
      <c r="B467" s="615" t="s">
        <v>268</v>
      </c>
      <c r="C467" s="901" t="s">
        <v>1595</v>
      </c>
      <c r="D467" s="900"/>
      <c r="E467" s="900"/>
      <c r="F467" s="900"/>
      <c r="G467" s="900"/>
      <c r="H467" s="900"/>
      <c r="I467" s="900"/>
      <c r="J467" s="900"/>
      <c r="K467" s="900"/>
      <c r="L467" s="900"/>
      <c r="M467" s="900"/>
    </row>
    <row r="468" spans="1:16">
      <c r="A468" s="611"/>
      <c r="B468" s="617" t="s">
        <v>266</v>
      </c>
      <c r="C468" s="616" t="s">
        <v>1596</v>
      </c>
      <c r="D468" s="611"/>
      <c r="E468" s="611"/>
      <c r="F468" s="611"/>
      <c r="G468" s="611"/>
      <c r="H468" s="611"/>
      <c r="I468" s="611"/>
      <c r="J468" s="611"/>
      <c r="K468" s="611"/>
      <c r="L468" s="611"/>
      <c r="M468" s="611"/>
    </row>
    <row r="469" spans="1:16">
      <c r="A469" s="611"/>
      <c r="B469" s="617" t="s">
        <v>267</v>
      </c>
      <c r="C469" s="616" t="s">
        <v>1597</v>
      </c>
      <c r="D469" s="611"/>
      <c r="E469" s="611"/>
      <c r="F469" s="611"/>
      <c r="G469" s="611"/>
      <c r="H469" s="611"/>
      <c r="I469" s="611"/>
      <c r="J469" s="611"/>
      <c r="K469" s="611"/>
      <c r="L469" s="611"/>
      <c r="M469" s="611"/>
    </row>
    <row r="470" spans="1:16">
      <c r="A470" s="623" t="s">
        <v>28</v>
      </c>
      <c r="B470" s="623" t="s">
        <v>1551</v>
      </c>
      <c r="C470" s="623"/>
      <c r="D470" s="623"/>
      <c r="E470" s="623"/>
      <c r="F470" s="623"/>
      <c r="G470" s="623"/>
      <c r="H470" s="634"/>
      <c r="I470" s="634"/>
      <c r="J470" s="634"/>
      <c r="K470" s="634"/>
      <c r="L470" s="634"/>
      <c r="M470" s="634"/>
      <c r="N470" s="492"/>
      <c r="O470" s="492"/>
      <c r="P470" s="492"/>
    </row>
    <row r="471" spans="1:16">
      <c r="A471" s="611"/>
      <c r="B471" s="615" t="s">
        <v>268</v>
      </c>
      <c r="C471" s="901" t="s">
        <v>1598</v>
      </c>
      <c r="D471" s="900"/>
      <c r="E471" s="900"/>
      <c r="F471" s="900"/>
      <c r="G471" s="900"/>
      <c r="H471" s="900"/>
      <c r="I471" s="900"/>
      <c r="J471" s="900"/>
      <c r="K471" s="900"/>
      <c r="L471" s="900"/>
      <c r="M471" s="900"/>
    </row>
    <row r="472" spans="1:16">
      <c r="A472" s="611"/>
      <c r="B472" s="617" t="s">
        <v>266</v>
      </c>
      <c r="C472" s="616" t="s">
        <v>1599</v>
      </c>
      <c r="D472" s="611"/>
      <c r="E472" s="611"/>
      <c r="F472" s="611"/>
      <c r="G472" s="611"/>
      <c r="H472" s="611"/>
      <c r="I472" s="611"/>
      <c r="J472" s="611"/>
      <c r="K472" s="611"/>
      <c r="L472" s="611"/>
      <c r="M472" s="611"/>
    </row>
    <row r="473" spans="1:16">
      <c r="A473" s="611"/>
      <c r="B473" s="617" t="s">
        <v>267</v>
      </c>
      <c r="C473" s="616" t="s">
        <v>1600</v>
      </c>
      <c r="D473" s="611"/>
      <c r="E473" s="611"/>
      <c r="F473" s="611"/>
      <c r="G473" s="611"/>
      <c r="H473" s="611"/>
      <c r="I473" s="611"/>
      <c r="J473" s="611"/>
      <c r="K473" s="611"/>
      <c r="L473" s="611"/>
      <c r="M473" s="611"/>
    </row>
    <row r="474" spans="1:16">
      <c r="A474" s="623" t="s">
        <v>29</v>
      </c>
      <c r="B474" s="623" t="s">
        <v>1552</v>
      </c>
      <c r="C474" s="623"/>
      <c r="D474" s="623"/>
      <c r="E474" s="623"/>
      <c r="F474" s="623"/>
      <c r="G474" s="623"/>
      <c r="H474" s="634"/>
      <c r="I474" s="634"/>
      <c r="J474" s="613"/>
      <c r="K474" s="613"/>
      <c r="L474" s="613"/>
      <c r="M474" s="613"/>
    </row>
    <row r="475" spans="1:16">
      <c r="A475" s="611"/>
      <c r="B475" s="615" t="s">
        <v>268</v>
      </c>
      <c r="C475" s="901" t="s">
        <v>1601</v>
      </c>
      <c r="D475" s="900"/>
      <c r="E475" s="900"/>
      <c r="F475" s="900"/>
      <c r="G475" s="900"/>
      <c r="H475" s="900"/>
      <c r="I475" s="900"/>
      <c r="J475" s="900"/>
      <c r="K475" s="900"/>
      <c r="L475" s="900"/>
      <c r="M475" s="900"/>
    </row>
    <row r="476" spans="1:16">
      <c r="A476" s="611"/>
      <c r="B476" s="617" t="s">
        <v>266</v>
      </c>
      <c r="C476" s="616" t="s">
        <v>1602</v>
      </c>
      <c r="D476" s="611"/>
      <c r="E476" s="611"/>
      <c r="F476" s="611"/>
      <c r="G476" s="611"/>
      <c r="H476" s="611"/>
      <c r="I476" s="611"/>
      <c r="J476" s="611"/>
      <c r="K476" s="611"/>
      <c r="L476" s="611"/>
      <c r="M476" s="611"/>
    </row>
    <row r="477" spans="1:16">
      <c r="A477" s="611"/>
      <c r="B477" s="617" t="s">
        <v>267</v>
      </c>
      <c r="C477" s="616" t="s">
        <v>1603</v>
      </c>
      <c r="D477" s="611"/>
      <c r="E477" s="611"/>
      <c r="F477" s="611"/>
      <c r="G477" s="611"/>
      <c r="H477" s="611"/>
      <c r="I477" s="611"/>
      <c r="J477" s="611"/>
      <c r="K477" s="611"/>
      <c r="L477" s="611"/>
      <c r="M477" s="611"/>
    </row>
  </sheetData>
  <sheetProtection algorithmName="SHA-512" hashValue="ABYHJn8GAu5fQZy8rqvq8PiSPM00BAUdi6puGLQJBfPu5PoQP/4hYg8flCrHajc+gW8AOIZORHKpHXUwciMwDw==" saltValue="CEdo6dI//sbvpAzd0eV7JQ==" spinCount="100000" sheet="1" objects="1" scenarios="1"/>
  <mergeCells count="184">
    <mergeCell ref="C403:M403"/>
    <mergeCell ref="C418:M418"/>
    <mergeCell ref="B294:H294"/>
    <mergeCell ref="B306:G306"/>
    <mergeCell ref="C365:M365"/>
    <mergeCell ref="C366:M366"/>
    <mergeCell ref="C375:M375"/>
    <mergeCell ref="C377:M377"/>
    <mergeCell ref="C367:M367"/>
    <mergeCell ref="B298:G298"/>
    <mergeCell ref="B302:G302"/>
    <mergeCell ref="C386:M386"/>
    <mergeCell ref="C410:M410"/>
    <mergeCell ref="C388:M388"/>
    <mergeCell ref="C391:I391"/>
    <mergeCell ref="C394:M394"/>
    <mergeCell ref="C396:M396"/>
    <mergeCell ref="C399:M399"/>
    <mergeCell ref="B290:G290"/>
    <mergeCell ref="B286:G286"/>
    <mergeCell ref="B282:G282"/>
    <mergeCell ref="C117:M117"/>
    <mergeCell ref="C233:M233"/>
    <mergeCell ref="C234:M234"/>
    <mergeCell ref="C242:M242"/>
    <mergeCell ref="C245:M245"/>
    <mergeCell ref="B269:M269"/>
    <mergeCell ref="B122:I122"/>
    <mergeCell ref="C119:M119"/>
    <mergeCell ref="B181:G181"/>
    <mergeCell ref="C168:M168"/>
    <mergeCell ref="C225:M225"/>
    <mergeCell ref="C229:M229"/>
    <mergeCell ref="C270:M270"/>
    <mergeCell ref="C274:M274"/>
    <mergeCell ref="C158:M158"/>
    <mergeCell ref="C213:M213"/>
    <mergeCell ref="C153:M153"/>
    <mergeCell ref="B204:G204"/>
    <mergeCell ref="B151:G151"/>
    <mergeCell ref="B155:G155"/>
    <mergeCell ref="B159:G159"/>
    <mergeCell ref="C116:M116"/>
    <mergeCell ref="B167:G167"/>
    <mergeCell ref="C164:M164"/>
    <mergeCell ref="B171:J171"/>
    <mergeCell ref="C283:M283"/>
    <mergeCell ref="C284:J284"/>
    <mergeCell ref="C285:M285"/>
    <mergeCell ref="C272:M272"/>
    <mergeCell ref="C278:M278"/>
    <mergeCell ref="B212:G212"/>
    <mergeCell ref="B185:G185"/>
    <mergeCell ref="C169:J169"/>
    <mergeCell ref="C205:M205"/>
    <mergeCell ref="B192:G192"/>
    <mergeCell ref="C221:M221"/>
    <mergeCell ref="B118:I118"/>
    <mergeCell ref="C162:M162"/>
    <mergeCell ref="C157:M157"/>
    <mergeCell ref="C156:M156"/>
    <mergeCell ref="C161:M161"/>
    <mergeCell ref="C215:M215"/>
    <mergeCell ref="C209:M209"/>
    <mergeCell ref="C124:M124"/>
    <mergeCell ref="C125:M125"/>
    <mergeCell ref="B82:J82"/>
    <mergeCell ref="C101:M101"/>
    <mergeCell ref="B86:J86"/>
    <mergeCell ref="B163:G163"/>
    <mergeCell ref="C170:M170"/>
    <mergeCell ref="B188:G188"/>
    <mergeCell ref="C186:M186"/>
    <mergeCell ref="B200:G200"/>
    <mergeCell ref="C189:M189"/>
    <mergeCell ref="C127:M127"/>
    <mergeCell ref="C121:M121"/>
    <mergeCell ref="B106:J106"/>
    <mergeCell ref="C107:J107"/>
    <mergeCell ref="C135:M135"/>
    <mergeCell ref="C104:M104"/>
    <mergeCell ref="C105:M105"/>
    <mergeCell ref="C120:M120"/>
    <mergeCell ref="C123:M123"/>
    <mergeCell ref="C99:M99"/>
    <mergeCell ref="C100:M100"/>
    <mergeCell ref="C108:J108"/>
    <mergeCell ref="C109:K109"/>
    <mergeCell ref="B114:I114"/>
    <mergeCell ref="C115:M115"/>
    <mergeCell ref="C93:J93"/>
    <mergeCell ref="C95:M95"/>
    <mergeCell ref="C96:M96"/>
    <mergeCell ref="C97:M97"/>
    <mergeCell ref="C103:I103"/>
    <mergeCell ref="B94:J94"/>
    <mergeCell ref="C83:I83"/>
    <mergeCell ref="C84:I84"/>
    <mergeCell ref="C85:I85"/>
    <mergeCell ref="C91:J91"/>
    <mergeCell ref="B90:J90"/>
    <mergeCell ref="C92:J92"/>
    <mergeCell ref="B98:J98"/>
    <mergeCell ref="B102:J102"/>
    <mergeCell ref="C9:M9"/>
    <mergeCell ref="C14:M14"/>
    <mergeCell ref="B20:G20"/>
    <mergeCell ref="C66:M66"/>
    <mergeCell ref="C62:M62"/>
    <mergeCell ref="C81:K81"/>
    <mergeCell ref="B65:J65"/>
    <mergeCell ref="C67:M67"/>
    <mergeCell ref="C68:K68"/>
    <mergeCell ref="B45:I45"/>
    <mergeCell ref="C46:I46"/>
    <mergeCell ref="C64:M64"/>
    <mergeCell ref="C63:M63"/>
    <mergeCell ref="C75:J75"/>
    <mergeCell ref="C76:J76"/>
    <mergeCell ref="C77:K77"/>
    <mergeCell ref="B78:J78"/>
    <mergeCell ref="C79:K79"/>
    <mergeCell ref="B69:I69"/>
    <mergeCell ref="A73:J73"/>
    <mergeCell ref="C112:J112"/>
    <mergeCell ref="B110:J110"/>
    <mergeCell ref="C111:J111"/>
    <mergeCell ref="C113:K113"/>
    <mergeCell ref="A3:H3"/>
    <mergeCell ref="B4:G4"/>
    <mergeCell ref="B8:G8"/>
    <mergeCell ref="B12:G12"/>
    <mergeCell ref="B57:J57"/>
    <mergeCell ref="B61:J61"/>
    <mergeCell ref="C6:M6"/>
    <mergeCell ref="C5:I5"/>
    <mergeCell ref="C26:M26"/>
    <mergeCell ref="C25:M25"/>
    <mergeCell ref="C47:I47"/>
    <mergeCell ref="C48:M48"/>
    <mergeCell ref="B53:J53"/>
    <mergeCell ref="C58:M58"/>
    <mergeCell ref="C59:M59"/>
    <mergeCell ref="C60:M60"/>
    <mergeCell ref="C33:M33"/>
    <mergeCell ref="A36:J36"/>
    <mergeCell ref="C39:J39"/>
    <mergeCell ref="C40:M40"/>
    <mergeCell ref="B208:G208"/>
    <mergeCell ref="C160:M160"/>
    <mergeCell ref="B126:M126"/>
    <mergeCell ref="C187:M187"/>
    <mergeCell ref="B143:G143"/>
    <mergeCell ref="B139:G139"/>
    <mergeCell ref="B147:G147"/>
    <mergeCell ref="A138:I138"/>
    <mergeCell ref="C137:M137"/>
    <mergeCell ref="C136:M136"/>
    <mergeCell ref="A180:H180"/>
    <mergeCell ref="B175:G175"/>
    <mergeCell ref="C201:M201"/>
    <mergeCell ref="C150:M150"/>
    <mergeCell ref="A421:H421"/>
    <mergeCell ref="B422:G422"/>
    <mergeCell ref="C423:I423"/>
    <mergeCell ref="C424:M424"/>
    <mergeCell ref="C427:M427"/>
    <mergeCell ref="C432:J432"/>
    <mergeCell ref="C433:M433"/>
    <mergeCell ref="C436:K436"/>
    <mergeCell ref="C437:M437"/>
    <mergeCell ref="C464:M464"/>
    <mergeCell ref="C465:M465"/>
    <mergeCell ref="C467:M467"/>
    <mergeCell ref="C471:M471"/>
    <mergeCell ref="C475:M475"/>
    <mergeCell ref="C439:M439"/>
    <mergeCell ref="C440:M440"/>
    <mergeCell ref="C443:M443"/>
    <mergeCell ref="C447:M447"/>
    <mergeCell ref="C449:M449"/>
    <mergeCell ref="B450:G450"/>
    <mergeCell ref="C452:M452"/>
    <mergeCell ref="C463:M463"/>
  </mergeCells>
  <pageMargins left="0.7" right="0.7" top="0.75" bottom="0.75" header="0.3" footer="0.3"/>
  <pageSetup scale="67" orientation="portrait" r:id="rId1"/>
  <rowBreaks count="4" manualBreakCount="4">
    <brk id="133" max="12" man="1"/>
    <brk id="195" max="12" man="1"/>
    <brk id="264" max="12" man="1"/>
    <brk id="33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2"/>
  <sheetViews>
    <sheetView workbookViewId="0">
      <selection activeCell="A233" sqref="A233"/>
    </sheetView>
  </sheetViews>
  <sheetFormatPr defaultRowHeight="12.75"/>
  <cols>
    <col min="1" max="1" width="3.7109375" customWidth="1"/>
    <col min="2" max="2" width="12.42578125" customWidth="1"/>
  </cols>
  <sheetData>
    <row r="1" spans="1:11" ht="23.25" customHeight="1">
      <c r="A1" s="254" t="s">
        <v>265</v>
      </c>
      <c r="B1" s="254"/>
      <c r="C1" s="254"/>
      <c r="D1" s="254"/>
      <c r="E1" s="254"/>
      <c r="F1" s="254"/>
      <c r="G1" s="254"/>
    </row>
    <row r="3" spans="1:11" ht="21" customHeight="1">
      <c r="A3" s="948" t="s">
        <v>272</v>
      </c>
      <c r="B3" s="948"/>
      <c r="C3" s="948"/>
      <c r="D3" s="948"/>
      <c r="E3" s="948"/>
      <c r="F3" s="948"/>
    </row>
    <row r="4" spans="1:11" ht="16.5" customHeight="1">
      <c r="A4" s="222" t="s">
        <v>16</v>
      </c>
      <c r="B4" s="949" t="s">
        <v>140</v>
      </c>
      <c r="C4" s="949"/>
      <c r="D4" s="949"/>
      <c r="E4" s="949"/>
      <c r="F4" s="949"/>
      <c r="G4" s="949"/>
      <c r="H4" s="949"/>
    </row>
    <row r="5" spans="1:11" ht="14.25" customHeight="1">
      <c r="A5" s="220"/>
      <c r="B5" s="220" t="s">
        <v>268</v>
      </c>
      <c r="C5" s="219"/>
      <c r="D5" s="219"/>
      <c r="E5" s="219"/>
      <c r="F5" s="219"/>
      <c r="G5" s="219"/>
      <c r="H5" s="219"/>
      <c r="I5" s="219"/>
      <c r="J5" s="219"/>
      <c r="K5" s="219"/>
    </row>
    <row r="6" spans="1:11">
      <c r="B6" s="199" t="s">
        <v>266</v>
      </c>
      <c r="C6" s="199"/>
    </row>
    <row r="7" spans="1:11">
      <c r="A7" s="221"/>
      <c r="B7" s="220" t="s">
        <v>267</v>
      </c>
      <c r="C7" s="221"/>
      <c r="D7" s="221"/>
      <c r="E7" s="221"/>
      <c r="F7" s="221"/>
      <c r="G7" s="221"/>
      <c r="H7" s="221"/>
      <c r="I7" s="221"/>
      <c r="J7" s="221"/>
    </row>
    <row r="8" spans="1:11" ht="17.25" customHeight="1">
      <c r="A8" s="223" t="s">
        <v>17</v>
      </c>
      <c r="B8" s="949" t="s">
        <v>141</v>
      </c>
      <c r="C8" s="949"/>
      <c r="D8" s="949"/>
      <c r="E8" s="949"/>
      <c r="F8" s="949"/>
      <c r="G8" s="221"/>
      <c r="H8" s="221"/>
      <c r="I8" s="221"/>
      <c r="J8" s="221"/>
    </row>
    <row r="9" spans="1:11">
      <c r="B9" s="220" t="s">
        <v>268</v>
      </c>
    </row>
    <row r="10" spans="1:11">
      <c r="B10" s="199" t="s">
        <v>266</v>
      </c>
    </row>
    <row r="11" spans="1:11">
      <c r="B11" s="220" t="s">
        <v>267</v>
      </c>
    </row>
    <row r="12" spans="1:11" ht="16.5" customHeight="1">
      <c r="A12" s="222" t="s">
        <v>18</v>
      </c>
      <c r="B12" s="223" t="s">
        <v>142</v>
      </c>
      <c r="C12" s="222"/>
      <c r="D12" s="222"/>
      <c r="E12" s="222"/>
      <c r="F12" s="222"/>
      <c r="G12" s="222"/>
    </row>
    <row r="13" spans="1:11">
      <c r="B13" s="220" t="s">
        <v>268</v>
      </c>
    </row>
    <row r="14" spans="1:11">
      <c r="B14" s="199" t="s">
        <v>266</v>
      </c>
    </row>
    <row r="15" spans="1:11">
      <c r="B15" s="220" t="s">
        <v>267</v>
      </c>
    </row>
    <row r="16" spans="1:11">
      <c r="A16" s="222" t="s">
        <v>19</v>
      </c>
      <c r="B16" s="223" t="s">
        <v>143</v>
      </c>
      <c r="C16" s="222"/>
      <c r="D16" s="222"/>
      <c r="E16" s="222"/>
      <c r="F16" s="222"/>
      <c r="G16" s="222"/>
      <c r="H16" s="222"/>
    </row>
    <row r="17" spans="1:8">
      <c r="B17" s="220" t="s">
        <v>268</v>
      </c>
    </row>
    <row r="18" spans="1:8">
      <c r="B18" s="199" t="s">
        <v>266</v>
      </c>
    </row>
    <row r="19" spans="1:8">
      <c r="B19" s="220" t="s">
        <v>267</v>
      </c>
    </row>
    <row r="20" spans="1:8">
      <c r="A20" s="222" t="s">
        <v>269</v>
      </c>
      <c r="B20" s="223" t="s">
        <v>144</v>
      </c>
      <c r="C20" s="222"/>
      <c r="D20" s="222"/>
      <c r="E20" s="222"/>
      <c r="F20" s="222"/>
      <c r="G20" s="222"/>
      <c r="H20" s="222"/>
    </row>
    <row r="21" spans="1:8">
      <c r="B21" s="220" t="s">
        <v>268</v>
      </c>
    </row>
    <row r="22" spans="1:8">
      <c r="B22" s="199" t="s">
        <v>266</v>
      </c>
    </row>
    <row r="23" spans="1:8">
      <c r="B23" s="220" t="s">
        <v>267</v>
      </c>
    </row>
    <row r="24" spans="1:8">
      <c r="A24" s="222" t="s">
        <v>21</v>
      </c>
      <c r="B24" s="223" t="s">
        <v>145</v>
      </c>
      <c r="C24" s="222"/>
      <c r="D24" s="222"/>
      <c r="E24" s="222"/>
      <c r="F24" s="222"/>
      <c r="G24" s="222"/>
    </row>
    <row r="25" spans="1:8">
      <c r="B25" s="220" t="s">
        <v>268</v>
      </c>
    </row>
    <row r="26" spans="1:8">
      <c r="B26" s="199" t="s">
        <v>266</v>
      </c>
    </row>
    <row r="27" spans="1:8">
      <c r="B27" s="220" t="s">
        <v>267</v>
      </c>
    </row>
    <row r="28" spans="1:8">
      <c r="A28" s="222" t="s">
        <v>22</v>
      </c>
      <c r="B28" s="223" t="s">
        <v>146</v>
      </c>
      <c r="C28" s="222"/>
      <c r="D28" s="222"/>
      <c r="E28" s="222"/>
      <c r="F28" s="222"/>
      <c r="G28" s="222"/>
    </row>
    <row r="29" spans="1:8">
      <c r="B29" s="220" t="s">
        <v>268</v>
      </c>
    </row>
    <row r="30" spans="1:8">
      <c r="B30" s="199" t="s">
        <v>266</v>
      </c>
    </row>
    <row r="31" spans="1:8">
      <c r="B31" s="220" t="s">
        <v>267</v>
      </c>
    </row>
    <row r="32" spans="1:8">
      <c r="A32" s="222" t="s">
        <v>23</v>
      </c>
      <c r="B32" s="223" t="s">
        <v>147</v>
      </c>
      <c r="C32" s="222"/>
      <c r="D32" s="222"/>
      <c r="E32" s="222"/>
      <c r="F32" s="222"/>
    </row>
    <row r="33" spans="1:8">
      <c r="B33" s="220" t="s">
        <v>268</v>
      </c>
    </row>
    <row r="34" spans="1:8">
      <c r="B34" s="199" t="s">
        <v>266</v>
      </c>
    </row>
    <row r="35" spans="1:8">
      <c r="B35" s="220" t="s">
        <v>267</v>
      </c>
    </row>
    <row r="36" spans="1:8">
      <c r="A36" s="222" t="s">
        <v>24</v>
      </c>
      <c r="B36" s="222" t="s">
        <v>148</v>
      </c>
      <c r="C36" s="222"/>
      <c r="D36" s="222"/>
      <c r="E36" s="222"/>
      <c r="F36" s="222"/>
    </row>
    <row r="37" spans="1:8">
      <c r="B37" s="220" t="s">
        <v>268</v>
      </c>
    </row>
    <row r="38" spans="1:8">
      <c r="B38" s="199" t="s">
        <v>266</v>
      </c>
    </row>
    <row r="39" spans="1:8">
      <c r="B39" s="220" t="s">
        <v>267</v>
      </c>
    </row>
    <row r="40" spans="1:8">
      <c r="A40" s="222" t="s">
        <v>25</v>
      </c>
      <c r="B40" s="222" t="s">
        <v>149</v>
      </c>
      <c r="C40" s="222"/>
      <c r="D40" s="222"/>
      <c r="E40" s="222"/>
      <c r="F40" s="222"/>
    </row>
    <row r="41" spans="1:8">
      <c r="B41" s="220" t="s">
        <v>268</v>
      </c>
    </row>
    <row r="42" spans="1:8">
      <c r="B42" s="199" t="s">
        <v>266</v>
      </c>
    </row>
    <row r="43" spans="1:8">
      <c r="B43" s="220" t="s">
        <v>267</v>
      </c>
    </row>
    <row r="44" spans="1:8">
      <c r="A44" s="222" t="s">
        <v>26</v>
      </c>
      <c r="B44" s="222" t="s">
        <v>150</v>
      </c>
      <c r="C44" s="222"/>
      <c r="D44" s="222"/>
      <c r="E44" s="222"/>
      <c r="F44" s="222"/>
      <c r="G44" s="222"/>
    </row>
    <row r="45" spans="1:8">
      <c r="B45" s="220" t="s">
        <v>268</v>
      </c>
    </row>
    <row r="46" spans="1:8">
      <c r="B46" s="199" t="s">
        <v>266</v>
      </c>
    </row>
    <row r="47" spans="1:8">
      <c r="B47" s="220" t="s">
        <v>267</v>
      </c>
    </row>
    <row r="48" spans="1:8">
      <c r="A48" s="222" t="s">
        <v>27</v>
      </c>
      <c r="B48" s="222" t="s">
        <v>151</v>
      </c>
      <c r="C48" s="222"/>
      <c r="D48" s="222"/>
      <c r="E48" s="222"/>
      <c r="F48" s="222"/>
      <c r="G48" s="222"/>
      <c r="H48" s="222"/>
    </row>
    <row r="49" spans="1:7">
      <c r="B49" s="220" t="s">
        <v>268</v>
      </c>
    </row>
    <row r="50" spans="1:7">
      <c r="B50" s="199" t="s">
        <v>266</v>
      </c>
    </row>
    <row r="51" spans="1:7">
      <c r="B51" s="220" t="s">
        <v>267</v>
      </c>
    </row>
    <row r="52" spans="1:7">
      <c r="A52" s="222" t="s">
        <v>28</v>
      </c>
      <c r="B52" s="222" t="s">
        <v>152</v>
      </c>
      <c r="C52" s="222"/>
      <c r="D52" s="222"/>
      <c r="E52" s="222"/>
    </row>
    <row r="53" spans="1:7">
      <c r="B53" s="220" t="s">
        <v>268</v>
      </c>
    </row>
    <row r="54" spans="1:7">
      <c r="B54" s="199" t="s">
        <v>266</v>
      </c>
    </row>
    <row r="55" spans="1:7">
      <c r="B55" s="220" t="s">
        <v>267</v>
      </c>
    </row>
    <row r="56" spans="1:7">
      <c r="A56" s="222" t="s">
        <v>29</v>
      </c>
      <c r="B56" s="222" t="s">
        <v>153</v>
      </c>
      <c r="C56" s="222"/>
      <c r="D56" s="222"/>
      <c r="E56" s="222"/>
      <c r="F56" s="222"/>
    </row>
    <row r="57" spans="1:7">
      <c r="B57" s="220" t="s">
        <v>268</v>
      </c>
    </row>
    <row r="58" spans="1:7">
      <c r="B58" s="199" t="s">
        <v>266</v>
      </c>
    </row>
    <row r="59" spans="1:7">
      <c r="B59" s="220" t="s">
        <v>267</v>
      </c>
    </row>
    <row r="60" spans="1:7">
      <c r="A60" s="222" t="s">
        <v>30</v>
      </c>
      <c r="B60" s="222" t="s">
        <v>154</v>
      </c>
      <c r="C60" s="222"/>
      <c r="D60" s="222"/>
      <c r="E60" s="222"/>
      <c r="F60" s="222"/>
      <c r="G60" s="222"/>
    </row>
    <row r="61" spans="1:7">
      <c r="B61" s="220" t="s">
        <v>268</v>
      </c>
    </row>
    <row r="62" spans="1:7">
      <c r="B62" s="199" t="s">
        <v>266</v>
      </c>
    </row>
    <row r="63" spans="1:7">
      <c r="B63" s="220" t="s">
        <v>267</v>
      </c>
    </row>
    <row r="64" spans="1:7">
      <c r="A64" s="222" t="s">
        <v>31</v>
      </c>
      <c r="B64" s="222" t="s">
        <v>270</v>
      </c>
      <c r="C64" s="222"/>
      <c r="D64" s="222"/>
      <c r="E64" s="222"/>
      <c r="F64" s="222"/>
    </row>
    <row r="65" spans="1:11">
      <c r="B65" s="220" t="s">
        <v>268</v>
      </c>
    </row>
    <row r="66" spans="1:11">
      <c r="B66" s="199" t="s">
        <v>266</v>
      </c>
    </row>
    <row r="67" spans="1:11">
      <c r="B67" s="220" t="s">
        <v>267</v>
      </c>
    </row>
    <row r="69" spans="1:11" ht="24" customHeight="1">
      <c r="A69" s="245" t="s">
        <v>271</v>
      </c>
      <c r="B69" s="245"/>
      <c r="C69" s="245"/>
      <c r="D69" s="245"/>
      <c r="E69" s="245"/>
      <c r="F69" s="245"/>
      <c r="G69" s="245"/>
      <c r="H69" s="245"/>
    </row>
    <row r="70" spans="1:11">
      <c r="A70" s="50" t="s">
        <v>16</v>
      </c>
      <c r="B70" s="4" t="s">
        <v>135</v>
      </c>
      <c r="C70" s="231"/>
      <c r="D70" s="4"/>
      <c r="E70" s="4"/>
      <c r="F70" s="4"/>
      <c r="G70" s="4"/>
      <c r="H70" s="222"/>
      <c r="I70" s="199"/>
      <c r="J70" s="199"/>
    </row>
    <row r="71" spans="1:11">
      <c r="A71" s="51"/>
      <c r="B71" s="220" t="s">
        <v>268</v>
      </c>
      <c r="C71" s="225"/>
      <c r="D71" s="224"/>
      <c r="E71" s="224"/>
      <c r="F71" s="224"/>
      <c r="G71" s="224"/>
      <c r="H71" s="199"/>
      <c r="I71" s="199"/>
      <c r="J71" s="199"/>
    </row>
    <row r="72" spans="1:11">
      <c r="A72" s="51"/>
      <c r="B72" s="199" t="s">
        <v>266</v>
      </c>
      <c r="C72" s="225"/>
      <c r="D72" s="224"/>
      <c r="E72" s="224"/>
      <c r="F72" s="224"/>
      <c r="G72" s="224"/>
      <c r="H72" s="199"/>
      <c r="I72" s="199"/>
      <c r="J72" s="199"/>
    </row>
    <row r="73" spans="1:11">
      <c r="A73" s="51"/>
      <c r="B73" s="220" t="s">
        <v>267</v>
      </c>
      <c r="C73" s="225"/>
      <c r="D73" s="224"/>
      <c r="E73" s="224"/>
      <c r="F73" s="224"/>
      <c r="G73" s="224"/>
      <c r="H73" s="199"/>
      <c r="I73" s="199"/>
      <c r="J73" s="199"/>
    </row>
    <row r="74" spans="1:11">
      <c r="A74" s="232" t="s">
        <v>17</v>
      </c>
      <c r="B74" s="951" t="s">
        <v>155</v>
      </c>
      <c r="C74" s="948"/>
      <c r="D74" s="948"/>
      <c r="E74" s="948"/>
      <c r="F74" s="948"/>
      <c r="G74" s="952"/>
      <c r="H74" s="857"/>
      <c r="I74" s="857"/>
      <c r="J74" s="857"/>
      <c r="K74" s="857"/>
    </row>
    <row r="75" spans="1:11">
      <c r="A75" s="226"/>
      <c r="B75" s="220" t="s">
        <v>268</v>
      </c>
      <c r="C75" s="227"/>
      <c r="D75" s="227"/>
      <c r="E75" s="227"/>
      <c r="F75" s="227"/>
      <c r="G75" s="230"/>
      <c r="H75" s="199"/>
      <c r="I75" s="199"/>
      <c r="J75" s="199"/>
    </row>
    <row r="76" spans="1:11">
      <c r="A76" s="226"/>
      <c r="B76" s="199" t="s">
        <v>266</v>
      </c>
      <c r="C76" s="227"/>
      <c r="D76" s="227"/>
      <c r="E76" s="227"/>
      <c r="F76" s="227"/>
      <c r="G76" s="230"/>
      <c r="H76" s="199"/>
      <c r="I76" s="199"/>
      <c r="J76" s="199"/>
    </row>
    <row r="77" spans="1:11">
      <c r="A77" s="226"/>
      <c r="B77" s="220" t="s">
        <v>267</v>
      </c>
      <c r="C77" s="227"/>
      <c r="D77" s="227"/>
      <c r="E77" s="227"/>
      <c r="F77" s="227"/>
      <c r="G77" s="230"/>
      <c r="H77" s="199"/>
      <c r="I77" s="199"/>
      <c r="J77" s="199"/>
    </row>
    <row r="78" spans="1:11">
      <c r="A78" s="50" t="s">
        <v>18</v>
      </c>
      <c r="B78" s="7" t="s">
        <v>156</v>
      </c>
      <c r="C78" s="231"/>
      <c r="D78" s="4"/>
      <c r="E78" s="4"/>
      <c r="F78" s="4"/>
      <c r="G78" s="4"/>
      <c r="H78" s="222"/>
      <c r="I78" s="199"/>
      <c r="J78" s="199"/>
    </row>
    <row r="79" spans="1:11">
      <c r="A79" s="51"/>
      <c r="B79" s="220" t="s">
        <v>268</v>
      </c>
      <c r="C79" s="225"/>
      <c r="D79" s="224"/>
      <c r="E79" s="224"/>
      <c r="F79" s="224"/>
      <c r="G79" s="224"/>
      <c r="H79" s="199"/>
      <c r="I79" s="199"/>
      <c r="J79" s="199"/>
    </row>
    <row r="80" spans="1:11">
      <c r="A80" s="51"/>
      <c r="B80" s="199" t="s">
        <v>266</v>
      </c>
      <c r="C80" s="225"/>
      <c r="D80" s="224"/>
      <c r="E80" s="224"/>
      <c r="F80" s="224"/>
      <c r="G80" s="224"/>
      <c r="H80" s="199"/>
      <c r="I80" s="199"/>
      <c r="J80" s="199"/>
    </row>
    <row r="81" spans="1:10">
      <c r="A81" s="51"/>
      <c r="B81" s="220" t="s">
        <v>267</v>
      </c>
      <c r="C81" s="225"/>
      <c r="D81" s="224"/>
      <c r="E81" s="224"/>
      <c r="F81" s="224"/>
      <c r="G81" s="224"/>
      <c r="H81" s="199"/>
      <c r="I81" s="199"/>
      <c r="J81" s="199"/>
    </row>
    <row r="82" spans="1:10">
      <c r="A82" s="50" t="s">
        <v>19</v>
      </c>
      <c r="B82" s="7" t="s">
        <v>157</v>
      </c>
      <c r="C82" s="64"/>
      <c r="D82" s="7"/>
      <c r="E82" s="7"/>
      <c r="F82" s="7"/>
      <c r="G82" s="4"/>
      <c r="H82" s="222"/>
      <c r="I82" s="222"/>
      <c r="J82" s="199"/>
    </row>
    <row r="83" spans="1:10">
      <c r="A83" s="51"/>
      <c r="B83" s="220" t="s">
        <v>268</v>
      </c>
      <c r="C83" s="229"/>
      <c r="D83" s="228"/>
      <c r="E83" s="228"/>
      <c r="F83" s="228"/>
      <c r="G83" s="224"/>
      <c r="H83" s="199"/>
      <c r="I83" s="199"/>
      <c r="J83" s="199"/>
    </row>
    <row r="84" spans="1:10">
      <c r="A84" s="51"/>
      <c r="B84" s="199" t="s">
        <v>266</v>
      </c>
      <c r="C84" s="229"/>
      <c r="D84" s="228"/>
      <c r="E84" s="228"/>
      <c r="F84" s="228"/>
      <c r="G84" s="224"/>
      <c r="H84" s="199"/>
      <c r="I84" s="199"/>
      <c r="J84" s="199"/>
    </row>
    <row r="85" spans="1:10">
      <c r="A85" s="51"/>
      <c r="B85" s="220" t="s">
        <v>267</v>
      </c>
      <c r="C85" s="229"/>
      <c r="D85" s="228"/>
      <c r="E85" s="228"/>
      <c r="F85" s="228"/>
      <c r="G85" s="224"/>
      <c r="H85" s="199"/>
      <c r="I85" s="199"/>
      <c r="J85" s="199"/>
    </row>
    <row r="86" spans="1:10">
      <c r="A86" s="50" t="s">
        <v>20</v>
      </c>
      <c r="B86" s="7" t="s">
        <v>158</v>
      </c>
      <c r="C86" s="64"/>
      <c r="D86" s="7"/>
      <c r="E86" s="7"/>
      <c r="F86" s="7"/>
      <c r="G86" s="4"/>
      <c r="H86" s="222"/>
      <c r="I86" s="222"/>
      <c r="J86" s="199"/>
    </row>
    <row r="87" spans="1:10">
      <c r="A87" s="51"/>
      <c r="B87" s="220" t="s">
        <v>268</v>
      </c>
      <c r="C87" s="229"/>
      <c r="D87" s="228"/>
      <c r="E87" s="228"/>
      <c r="F87" s="228"/>
      <c r="G87" s="224"/>
      <c r="H87" s="199"/>
      <c r="I87" s="199"/>
      <c r="J87" s="199"/>
    </row>
    <row r="88" spans="1:10">
      <c r="A88" s="51"/>
      <c r="B88" s="199" t="s">
        <v>266</v>
      </c>
      <c r="C88" s="229"/>
      <c r="D88" s="228"/>
      <c r="E88" s="228"/>
      <c r="F88" s="228"/>
      <c r="G88" s="224"/>
      <c r="H88" s="199"/>
      <c r="I88" s="199"/>
      <c r="J88" s="199"/>
    </row>
    <row r="89" spans="1:10">
      <c r="A89" s="51"/>
      <c r="B89" s="220" t="s">
        <v>267</v>
      </c>
      <c r="C89" s="229"/>
      <c r="D89" s="228"/>
      <c r="E89" s="228"/>
      <c r="F89" s="228"/>
      <c r="G89" s="224"/>
      <c r="H89" s="199"/>
      <c r="I89" s="199"/>
      <c r="J89" s="199"/>
    </row>
    <row r="90" spans="1:10">
      <c r="A90" s="50" t="s">
        <v>21</v>
      </c>
      <c r="B90" s="7" t="s">
        <v>159</v>
      </c>
      <c r="C90" s="64"/>
      <c r="D90" s="7"/>
      <c r="E90" s="7"/>
      <c r="F90" s="7"/>
      <c r="G90" s="4"/>
      <c r="H90" s="222"/>
      <c r="I90" s="199"/>
      <c r="J90" s="199"/>
    </row>
    <row r="91" spans="1:10">
      <c r="A91" s="51"/>
      <c r="B91" s="220" t="s">
        <v>268</v>
      </c>
      <c r="C91" s="229"/>
      <c r="D91" s="228"/>
      <c r="E91" s="228"/>
      <c r="F91" s="228"/>
      <c r="G91" s="224"/>
      <c r="H91" s="199"/>
      <c r="I91" s="199"/>
      <c r="J91" s="199"/>
    </row>
    <row r="92" spans="1:10">
      <c r="A92" s="51"/>
      <c r="B92" s="199" t="s">
        <v>266</v>
      </c>
      <c r="C92" s="229"/>
      <c r="D92" s="228"/>
      <c r="E92" s="228"/>
      <c r="F92" s="228"/>
      <c r="G92" s="224"/>
      <c r="H92" s="199"/>
      <c r="I92" s="199"/>
      <c r="J92" s="199"/>
    </row>
    <row r="93" spans="1:10">
      <c r="A93" s="51"/>
      <c r="B93" s="220" t="s">
        <v>267</v>
      </c>
      <c r="C93" s="229"/>
      <c r="D93" s="228"/>
      <c r="E93" s="228"/>
      <c r="F93" s="228"/>
      <c r="G93" s="224"/>
      <c r="H93" s="199"/>
      <c r="I93" s="199"/>
      <c r="J93" s="199"/>
    </row>
    <row r="94" spans="1:10">
      <c r="A94" s="232" t="s">
        <v>22</v>
      </c>
      <c r="B94" s="953" t="s">
        <v>160</v>
      </c>
      <c r="C94" s="948"/>
      <c r="D94" s="948"/>
      <c r="E94" s="948"/>
      <c r="F94" s="948"/>
      <c r="G94" s="952"/>
      <c r="H94" s="857"/>
      <c r="I94" s="857"/>
      <c r="J94" s="857"/>
    </row>
    <row r="95" spans="1:10">
      <c r="A95" s="199"/>
      <c r="B95" s="220" t="s">
        <v>268</v>
      </c>
      <c r="C95" s="199"/>
      <c r="D95" s="199"/>
      <c r="E95" s="199"/>
      <c r="F95" s="199"/>
      <c r="G95" s="199"/>
      <c r="H95" s="199"/>
      <c r="I95" s="199"/>
      <c r="J95" s="199"/>
    </row>
    <row r="96" spans="1:10">
      <c r="B96" s="199" t="s">
        <v>266</v>
      </c>
    </row>
    <row r="97" spans="1:9">
      <c r="B97" s="220" t="s">
        <v>267</v>
      </c>
    </row>
    <row r="99" spans="1:9" ht="23.25" customHeight="1">
      <c r="A99" s="245" t="s">
        <v>273</v>
      </c>
      <c r="B99" s="245"/>
      <c r="C99" s="245"/>
      <c r="D99" s="245"/>
      <c r="E99" s="245"/>
      <c r="F99" s="245"/>
      <c r="G99" s="245"/>
      <c r="H99" s="245"/>
    </row>
    <row r="100" spans="1:9" ht="18" customHeight="1">
      <c r="A100" s="50" t="s">
        <v>16</v>
      </c>
      <c r="B100" s="235" t="s">
        <v>161</v>
      </c>
      <c r="C100" s="236"/>
      <c r="D100" s="235"/>
      <c r="E100" s="235"/>
      <c r="F100" s="235"/>
      <c r="G100" s="233"/>
      <c r="H100" s="221"/>
      <c r="I100" s="221"/>
    </row>
    <row r="101" spans="1:9" ht="12.75" customHeight="1">
      <c r="A101" s="51"/>
      <c r="B101" s="220" t="s">
        <v>268</v>
      </c>
      <c r="C101" s="234"/>
      <c r="D101" s="233"/>
      <c r="E101" s="233"/>
      <c r="F101" s="233"/>
      <c r="G101" s="233"/>
      <c r="H101" s="221"/>
      <c r="I101" s="221"/>
    </row>
    <row r="102" spans="1:9" ht="12.75" customHeight="1">
      <c r="A102" s="51"/>
      <c r="B102" s="199" t="s">
        <v>266</v>
      </c>
      <c r="C102" s="234"/>
      <c r="D102" s="233"/>
      <c r="E102" s="233"/>
      <c r="F102" s="233"/>
      <c r="G102" s="233"/>
      <c r="H102" s="221"/>
      <c r="I102" s="221"/>
    </row>
    <row r="103" spans="1:9" ht="12.75" customHeight="1">
      <c r="A103" s="51"/>
      <c r="B103" s="220" t="s">
        <v>267</v>
      </c>
      <c r="C103" s="234"/>
      <c r="D103" s="233"/>
      <c r="E103" s="233"/>
      <c r="F103" s="233"/>
      <c r="G103" s="233"/>
      <c r="H103" s="221"/>
      <c r="I103" s="221"/>
    </row>
    <row r="104" spans="1:9">
      <c r="A104" s="50" t="s">
        <v>17</v>
      </c>
      <c r="B104" s="7" t="s">
        <v>162</v>
      </c>
      <c r="C104" s="64"/>
      <c r="D104" s="7"/>
      <c r="E104" s="7"/>
      <c r="F104" s="7"/>
      <c r="G104" s="4"/>
      <c r="H104" s="222"/>
    </row>
    <row r="105" spans="1:9">
      <c r="A105" s="51"/>
      <c r="B105" s="220" t="s">
        <v>268</v>
      </c>
      <c r="C105" s="229"/>
      <c r="D105" s="228"/>
      <c r="E105" s="228"/>
      <c r="F105" s="228"/>
      <c r="G105" s="224"/>
    </row>
    <row r="106" spans="1:9">
      <c r="A106" s="51"/>
      <c r="B106" s="199" t="s">
        <v>266</v>
      </c>
      <c r="C106" s="229"/>
      <c r="D106" s="228"/>
      <c r="E106" s="228"/>
      <c r="F106" s="228"/>
      <c r="G106" s="224"/>
    </row>
    <row r="107" spans="1:9">
      <c r="A107" s="51"/>
      <c r="B107" s="220" t="s">
        <v>267</v>
      </c>
      <c r="C107" s="229"/>
      <c r="D107" s="228"/>
      <c r="E107" s="228"/>
      <c r="F107" s="228"/>
      <c r="G107" s="224"/>
    </row>
    <row r="108" spans="1:9">
      <c r="A108" s="50" t="s">
        <v>18</v>
      </c>
      <c r="B108" s="7" t="s">
        <v>163</v>
      </c>
      <c r="C108" s="7"/>
      <c r="D108" s="7"/>
      <c r="E108" s="7"/>
      <c r="F108" s="7"/>
      <c r="G108" s="224"/>
    </row>
    <row r="109" spans="1:9">
      <c r="A109" s="51"/>
      <c r="B109" s="220" t="s">
        <v>268</v>
      </c>
      <c r="C109" s="228"/>
      <c r="D109" s="228"/>
      <c r="E109" s="228"/>
      <c r="F109" s="228"/>
      <c r="G109" s="224"/>
    </row>
    <row r="110" spans="1:9">
      <c r="A110" s="51"/>
      <c r="B110" s="199" t="s">
        <v>266</v>
      </c>
      <c r="C110" s="228"/>
      <c r="D110" s="228"/>
      <c r="E110" s="228"/>
      <c r="F110" s="228"/>
      <c r="G110" s="224"/>
    </row>
    <row r="111" spans="1:9">
      <c r="A111" s="51"/>
      <c r="B111" s="220" t="s">
        <v>267</v>
      </c>
      <c r="C111" s="228"/>
      <c r="D111" s="228"/>
      <c r="E111" s="228"/>
      <c r="F111" s="228"/>
      <c r="G111" s="224"/>
    </row>
    <row r="112" spans="1:9">
      <c r="A112" s="50" t="s">
        <v>19</v>
      </c>
      <c r="B112" s="7" t="s">
        <v>164</v>
      </c>
      <c r="C112" s="7"/>
      <c r="D112" s="7"/>
      <c r="E112" s="7"/>
      <c r="F112" s="228"/>
      <c r="G112" s="224"/>
    </row>
    <row r="113" spans="1:8">
      <c r="A113" s="51"/>
      <c r="B113" s="220" t="s">
        <v>268</v>
      </c>
      <c r="C113" s="228"/>
      <c r="D113" s="228"/>
      <c r="E113" s="228"/>
      <c r="F113" s="228"/>
      <c r="G113" s="224"/>
    </row>
    <row r="114" spans="1:8">
      <c r="A114" s="51"/>
      <c r="B114" s="199" t="s">
        <v>266</v>
      </c>
      <c r="C114" s="228"/>
      <c r="D114" s="228"/>
      <c r="E114" s="228"/>
      <c r="F114" s="228"/>
      <c r="G114" s="224"/>
    </row>
    <row r="115" spans="1:8">
      <c r="A115" s="51"/>
      <c r="B115" s="220" t="s">
        <v>267</v>
      </c>
      <c r="C115" s="228"/>
      <c r="D115" s="228"/>
      <c r="E115" s="228"/>
      <c r="F115" s="228"/>
      <c r="G115" s="224"/>
    </row>
    <row r="116" spans="1:8">
      <c r="A116" s="50" t="s">
        <v>20</v>
      </c>
      <c r="B116" s="4" t="s">
        <v>165</v>
      </c>
      <c r="C116" s="4"/>
      <c r="D116" s="4"/>
      <c r="E116" s="4"/>
      <c r="F116" s="4"/>
      <c r="G116" s="4"/>
      <c r="H116" s="222"/>
    </row>
    <row r="117" spans="1:8">
      <c r="A117" s="51"/>
      <c r="B117" s="220" t="s">
        <v>268</v>
      </c>
      <c r="C117" s="224"/>
      <c r="D117" s="224"/>
      <c r="E117" s="224"/>
      <c r="F117" s="224"/>
      <c r="G117" s="224"/>
    </row>
    <row r="118" spans="1:8">
      <c r="A118" s="51"/>
      <c r="B118" s="199" t="s">
        <v>266</v>
      </c>
      <c r="C118" s="224"/>
      <c r="D118" s="224"/>
      <c r="E118" s="224"/>
      <c r="F118" s="224"/>
      <c r="G118" s="224"/>
    </row>
    <row r="119" spans="1:8">
      <c r="A119" s="51"/>
      <c r="B119" s="220" t="s">
        <v>267</v>
      </c>
      <c r="C119" s="224"/>
      <c r="D119" s="224"/>
      <c r="E119" s="224"/>
      <c r="F119" s="224"/>
      <c r="G119" s="224"/>
    </row>
    <row r="120" spans="1:8">
      <c r="A120" s="50" t="s">
        <v>21</v>
      </c>
      <c r="B120" s="7" t="s">
        <v>166</v>
      </c>
      <c r="C120" s="7"/>
      <c r="D120" s="7"/>
      <c r="E120" s="7"/>
      <c r="F120" s="7"/>
      <c r="G120" s="7"/>
      <c r="H120" s="222"/>
    </row>
    <row r="121" spans="1:8">
      <c r="A121" s="51"/>
      <c r="B121" s="220" t="s">
        <v>268</v>
      </c>
      <c r="C121" s="228"/>
      <c r="D121" s="228"/>
      <c r="E121" s="228"/>
      <c r="F121" s="228"/>
      <c r="G121" s="228"/>
    </row>
    <row r="122" spans="1:8">
      <c r="A122" s="51"/>
      <c r="B122" s="199" t="s">
        <v>266</v>
      </c>
      <c r="C122" s="228"/>
      <c r="D122" s="228"/>
      <c r="E122" s="228"/>
      <c r="F122" s="228"/>
      <c r="G122" s="228"/>
    </row>
    <row r="123" spans="1:8">
      <c r="A123" s="51"/>
      <c r="B123" s="220" t="s">
        <v>267</v>
      </c>
      <c r="C123" s="228"/>
      <c r="D123" s="228"/>
      <c r="E123" s="228"/>
      <c r="F123" s="228"/>
      <c r="G123" s="228"/>
    </row>
    <row r="124" spans="1:8">
      <c r="A124" s="50" t="s">
        <v>22</v>
      </c>
      <c r="B124" s="7" t="s">
        <v>167</v>
      </c>
      <c r="C124" s="7"/>
      <c r="D124" s="7"/>
      <c r="E124" s="7"/>
      <c r="F124" s="7"/>
      <c r="G124" s="7"/>
      <c r="H124" s="222"/>
    </row>
    <row r="125" spans="1:8">
      <c r="B125" s="220" t="s">
        <v>268</v>
      </c>
    </row>
    <row r="126" spans="1:8">
      <c r="B126" s="199" t="s">
        <v>266</v>
      </c>
    </row>
    <row r="127" spans="1:8">
      <c r="B127" s="220" t="s">
        <v>267</v>
      </c>
    </row>
    <row r="128" spans="1:8" ht="23.25" customHeight="1">
      <c r="A128" s="948" t="s">
        <v>274</v>
      </c>
      <c r="B128" s="948"/>
      <c r="C128" s="948"/>
      <c r="D128" s="948"/>
      <c r="E128" s="948"/>
      <c r="F128" s="948"/>
      <c r="G128" s="948"/>
      <c r="H128" s="948"/>
    </row>
    <row r="129" spans="1:9">
      <c r="A129" s="50" t="s">
        <v>16</v>
      </c>
      <c r="B129" s="4" t="s">
        <v>168</v>
      </c>
      <c r="C129" s="231"/>
      <c r="D129" s="4"/>
      <c r="E129" s="4"/>
      <c r="F129" s="4"/>
      <c r="G129" s="4"/>
      <c r="H129" s="222"/>
      <c r="I129" s="222"/>
    </row>
    <row r="130" spans="1:9">
      <c r="A130" s="51"/>
      <c r="B130" s="220" t="s">
        <v>268</v>
      </c>
      <c r="C130" s="225"/>
      <c r="D130" s="224"/>
      <c r="E130" s="224"/>
      <c r="F130" s="224"/>
      <c r="G130" s="224"/>
    </row>
    <row r="131" spans="1:9">
      <c r="A131" s="51"/>
      <c r="B131" s="199" t="s">
        <v>266</v>
      </c>
      <c r="C131" s="225"/>
      <c r="D131" s="224"/>
      <c r="E131" s="224"/>
      <c r="F131" s="224"/>
      <c r="G131" s="224"/>
    </row>
    <row r="132" spans="1:9">
      <c r="A132" s="51"/>
      <c r="B132" s="220" t="s">
        <v>267</v>
      </c>
      <c r="C132" s="225"/>
      <c r="D132" s="224"/>
      <c r="E132" s="224"/>
      <c r="F132" s="224"/>
      <c r="G132" s="224"/>
    </row>
    <row r="133" spans="1:9">
      <c r="A133" s="50" t="s">
        <v>17</v>
      </c>
      <c r="B133" s="4" t="s">
        <v>169</v>
      </c>
      <c r="C133" s="231"/>
      <c r="D133" s="4"/>
      <c r="E133" s="4"/>
      <c r="F133" s="4"/>
      <c r="G133" s="4"/>
      <c r="H133" s="222"/>
    </row>
    <row r="134" spans="1:9">
      <c r="A134" s="51"/>
      <c r="B134" s="220" t="s">
        <v>268</v>
      </c>
      <c r="C134" s="225"/>
      <c r="D134" s="224"/>
      <c r="E134" s="224"/>
      <c r="F134" s="224"/>
      <c r="G134" s="224"/>
    </row>
    <row r="135" spans="1:9">
      <c r="A135" s="51"/>
      <c r="B135" s="199" t="s">
        <v>266</v>
      </c>
      <c r="C135" s="225"/>
      <c r="D135" s="224"/>
      <c r="E135" s="224"/>
      <c r="F135" s="224"/>
      <c r="G135" s="224"/>
    </row>
    <row r="136" spans="1:9">
      <c r="A136" s="51"/>
      <c r="B136" s="220" t="s">
        <v>267</v>
      </c>
      <c r="C136" s="225"/>
      <c r="D136" s="224"/>
      <c r="E136" s="224"/>
      <c r="F136" s="224"/>
      <c r="G136" s="224"/>
    </row>
    <row r="137" spans="1:9">
      <c r="A137" s="50" t="s">
        <v>18</v>
      </c>
      <c r="B137" s="4" t="s">
        <v>170</v>
      </c>
      <c r="C137" s="231"/>
      <c r="D137" s="4"/>
      <c r="E137" s="4"/>
      <c r="F137" s="4"/>
      <c r="G137" s="4"/>
    </row>
    <row r="138" spans="1:9">
      <c r="A138" s="51"/>
      <c r="B138" s="220" t="s">
        <v>268</v>
      </c>
      <c r="C138" s="225"/>
      <c r="D138" s="224"/>
      <c r="E138" s="224"/>
      <c r="F138" s="224"/>
      <c r="G138" s="224"/>
    </row>
    <row r="139" spans="1:9">
      <c r="A139" s="51"/>
      <c r="B139" s="199" t="s">
        <v>266</v>
      </c>
      <c r="C139" s="225"/>
      <c r="D139" s="224"/>
      <c r="E139" s="224"/>
      <c r="F139" s="224"/>
      <c r="G139" s="224"/>
    </row>
    <row r="140" spans="1:9">
      <c r="A140" s="51"/>
      <c r="B140" s="220" t="s">
        <v>267</v>
      </c>
      <c r="C140" s="225"/>
      <c r="D140" s="224"/>
      <c r="E140" s="224"/>
      <c r="F140" s="224"/>
      <c r="G140" s="224"/>
    </row>
    <row r="141" spans="1:9">
      <c r="A141" s="50" t="s">
        <v>19</v>
      </c>
      <c r="B141" s="4" t="s">
        <v>171</v>
      </c>
      <c r="C141" s="231"/>
      <c r="D141" s="4"/>
      <c r="E141" s="4"/>
      <c r="F141" s="4"/>
      <c r="G141" s="7"/>
    </row>
    <row r="142" spans="1:9">
      <c r="A142" s="51"/>
      <c r="B142" s="220" t="s">
        <v>268</v>
      </c>
      <c r="C142" s="225"/>
      <c r="D142" s="224"/>
      <c r="E142" s="224"/>
      <c r="F142" s="224"/>
      <c r="G142" s="228"/>
    </row>
    <row r="143" spans="1:9">
      <c r="A143" s="51"/>
      <c r="B143" s="199" t="s">
        <v>266</v>
      </c>
      <c r="C143" s="225"/>
      <c r="D143" s="224"/>
      <c r="E143" s="224"/>
      <c r="F143" s="224"/>
      <c r="G143" s="228"/>
    </row>
    <row r="144" spans="1:9">
      <c r="A144" s="51"/>
      <c r="B144" s="220" t="s">
        <v>267</v>
      </c>
      <c r="C144" s="225"/>
      <c r="D144" s="224"/>
      <c r="E144" s="224"/>
      <c r="F144" s="224"/>
      <c r="G144" s="228"/>
    </row>
    <row r="145" spans="1:7">
      <c r="A145" s="50" t="s">
        <v>20</v>
      </c>
      <c r="B145" s="4" t="s">
        <v>32</v>
      </c>
      <c r="C145" s="231"/>
      <c r="D145" s="4"/>
      <c r="E145" s="4"/>
      <c r="F145" s="4"/>
      <c r="G145" s="4"/>
    </row>
    <row r="146" spans="1:7">
      <c r="A146" s="51"/>
      <c r="B146" s="220" t="s">
        <v>268</v>
      </c>
      <c r="C146" s="225"/>
      <c r="D146" s="224"/>
      <c r="E146" s="224"/>
      <c r="F146" s="224"/>
      <c r="G146" s="224"/>
    </row>
    <row r="147" spans="1:7">
      <c r="A147" s="51"/>
      <c r="B147" s="199" t="s">
        <v>266</v>
      </c>
      <c r="C147" s="225"/>
      <c r="D147" s="224"/>
      <c r="E147" s="224"/>
      <c r="F147" s="224"/>
      <c r="G147" s="224"/>
    </row>
    <row r="148" spans="1:7">
      <c r="A148" s="51"/>
      <c r="B148" s="220" t="s">
        <v>267</v>
      </c>
      <c r="C148" s="225"/>
      <c r="D148" s="224"/>
      <c r="E148" s="224"/>
      <c r="F148" s="224"/>
      <c r="G148" s="224"/>
    </row>
    <row r="149" spans="1:7">
      <c r="A149" s="50" t="s">
        <v>21</v>
      </c>
      <c r="B149" s="4" t="s">
        <v>172</v>
      </c>
      <c r="C149" s="231"/>
      <c r="D149" s="4"/>
      <c r="E149" s="4"/>
      <c r="F149" s="4"/>
      <c r="G149" s="4"/>
    </row>
    <row r="150" spans="1:7">
      <c r="A150" s="51"/>
      <c r="B150" s="220" t="s">
        <v>268</v>
      </c>
      <c r="C150" s="225"/>
      <c r="D150" s="224"/>
      <c r="E150" s="224"/>
      <c r="F150" s="224"/>
      <c r="G150" s="224"/>
    </row>
    <row r="151" spans="1:7">
      <c r="A151" s="51"/>
      <c r="B151" s="199" t="s">
        <v>266</v>
      </c>
      <c r="C151" s="225"/>
      <c r="D151" s="224"/>
      <c r="E151" s="224"/>
      <c r="F151" s="224"/>
      <c r="G151" s="224"/>
    </row>
    <row r="152" spans="1:7">
      <c r="A152" s="51"/>
      <c r="B152" s="220" t="s">
        <v>267</v>
      </c>
      <c r="C152" s="225"/>
      <c r="D152" s="224"/>
      <c r="E152" s="224"/>
      <c r="F152" s="224"/>
      <c r="G152" s="224"/>
    </row>
    <row r="153" spans="1:7">
      <c r="A153" s="50" t="s">
        <v>22</v>
      </c>
      <c r="B153" s="4" t="s">
        <v>173</v>
      </c>
      <c r="C153" s="231"/>
      <c r="D153" s="4"/>
      <c r="E153" s="4"/>
      <c r="F153" s="4"/>
      <c r="G153" s="224"/>
    </row>
    <row r="154" spans="1:7">
      <c r="A154" s="51"/>
      <c r="B154" s="220" t="s">
        <v>268</v>
      </c>
      <c r="C154" s="225"/>
      <c r="D154" s="224"/>
      <c r="E154" s="224"/>
      <c r="F154" s="224"/>
      <c r="G154" s="224"/>
    </row>
    <row r="155" spans="1:7">
      <c r="A155" s="51"/>
      <c r="B155" s="199" t="s">
        <v>266</v>
      </c>
      <c r="C155" s="225"/>
      <c r="D155" s="224"/>
      <c r="E155" s="224"/>
      <c r="F155" s="224"/>
      <c r="G155" s="224"/>
    </row>
    <row r="156" spans="1:7">
      <c r="A156" s="51"/>
      <c r="B156" s="220" t="s">
        <v>267</v>
      </c>
      <c r="C156" s="225"/>
      <c r="D156" s="224"/>
      <c r="E156" s="224"/>
      <c r="F156" s="224"/>
      <c r="G156" s="224"/>
    </row>
    <row r="157" spans="1:7">
      <c r="A157" s="50" t="s">
        <v>23</v>
      </c>
      <c r="B157" s="7" t="s">
        <v>174</v>
      </c>
      <c r="C157" s="231"/>
      <c r="D157" s="4"/>
      <c r="E157" s="4"/>
      <c r="F157" s="4"/>
      <c r="G157" s="224"/>
    </row>
    <row r="158" spans="1:7">
      <c r="A158" s="51"/>
      <c r="B158" s="220" t="s">
        <v>268</v>
      </c>
      <c r="C158" s="225"/>
      <c r="D158" s="224"/>
      <c r="E158" s="224"/>
      <c r="F158" s="224"/>
      <c r="G158" s="224"/>
    </row>
    <row r="159" spans="1:7">
      <c r="A159" s="51"/>
      <c r="B159" s="199" t="s">
        <v>266</v>
      </c>
      <c r="C159" s="225"/>
      <c r="D159" s="224"/>
      <c r="E159" s="224"/>
      <c r="F159" s="224"/>
      <c r="G159" s="224"/>
    </row>
    <row r="160" spans="1:7">
      <c r="A160" s="51"/>
      <c r="B160" s="220" t="s">
        <v>267</v>
      </c>
      <c r="C160" s="225"/>
      <c r="D160" s="224"/>
      <c r="E160" s="224"/>
      <c r="F160" s="224"/>
      <c r="G160" s="224"/>
    </row>
    <row r="161" spans="1:9">
      <c r="A161" s="50" t="s">
        <v>24</v>
      </c>
      <c r="B161" s="4" t="s">
        <v>175</v>
      </c>
      <c r="C161" s="231"/>
      <c r="D161" s="4"/>
      <c r="E161" s="4"/>
      <c r="F161" s="4"/>
      <c r="G161" s="4"/>
      <c r="H161" s="222"/>
    </row>
    <row r="162" spans="1:9">
      <c r="B162" s="220" t="s">
        <v>268</v>
      </c>
    </row>
    <row r="163" spans="1:9">
      <c r="B163" s="199" t="s">
        <v>266</v>
      </c>
    </row>
    <row r="164" spans="1:9">
      <c r="B164" s="220" t="s">
        <v>267</v>
      </c>
    </row>
    <row r="165" spans="1:9" ht="22.5" customHeight="1">
      <c r="A165" s="245" t="s">
        <v>275</v>
      </c>
      <c r="B165" s="245"/>
      <c r="C165" s="245"/>
      <c r="D165" s="245"/>
      <c r="E165" s="245"/>
      <c r="F165" s="222"/>
      <c r="G165" s="222"/>
    </row>
    <row r="166" spans="1:9" ht="18" customHeight="1">
      <c r="A166" s="50" t="s">
        <v>16</v>
      </c>
      <c r="B166" s="235" t="s">
        <v>176</v>
      </c>
      <c r="C166" s="236"/>
      <c r="D166" s="235"/>
      <c r="E166" s="235"/>
      <c r="F166" s="235"/>
      <c r="G166" s="235"/>
    </row>
    <row r="167" spans="1:9">
      <c r="A167" s="51"/>
      <c r="B167" s="220" t="s">
        <v>268</v>
      </c>
      <c r="C167" s="225"/>
      <c r="D167" s="224"/>
      <c r="E167" s="224"/>
      <c r="F167" s="224"/>
      <c r="G167" s="224"/>
    </row>
    <row r="168" spans="1:9">
      <c r="A168" s="51"/>
      <c r="B168" s="199" t="s">
        <v>266</v>
      </c>
      <c r="C168" s="225"/>
      <c r="D168" s="224"/>
      <c r="E168" s="224"/>
      <c r="F168" s="224"/>
      <c r="G168" s="224"/>
    </row>
    <row r="169" spans="1:9">
      <c r="A169" s="51"/>
      <c r="B169" s="220" t="s">
        <v>267</v>
      </c>
      <c r="C169" s="225"/>
      <c r="D169" s="224"/>
      <c r="E169" s="224"/>
      <c r="F169" s="224"/>
      <c r="G169" s="224"/>
    </row>
    <row r="170" spans="1:9">
      <c r="A170" s="50" t="s">
        <v>17</v>
      </c>
      <c r="B170" s="4" t="s">
        <v>177</v>
      </c>
      <c r="C170" s="231"/>
      <c r="D170" s="4"/>
      <c r="E170" s="4"/>
      <c r="F170" s="4"/>
      <c r="G170" s="4"/>
      <c r="H170" s="222"/>
    </row>
    <row r="171" spans="1:9">
      <c r="A171" s="51"/>
      <c r="B171" s="220" t="s">
        <v>268</v>
      </c>
      <c r="C171" s="225"/>
      <c r="D171" s="224"/>
      <c r="E171" s="224"/>
      <c r="F171" s="224"/>
      <c r="G171" s="224"/>
    </row>
    <row r="172" spans="1:9">
      <c r="A172" s="51"/>
      <c r="B172" s="199" t="s">
        <v>266</v>
      </c>
      <c r="C172" s="225"/>
      <c r="D172" s="224"/>
      <c r="E172" s="224"/>
      <c r="F172" s="224"/>
      <c r="G172" s="224"/>
    </row>
    <row r="173" spans="1:9">
      <c r="A173" s="51"/>
      <c r="B173" s="220" t="s">
        <v>267</v>
      </c>
      <c r="C173" s="225"/>
      <c r="D173" s="224"/>
      <c r="E173" s="224"/>
      <c r="F173" s="224"/>
      <c r="G173" s="224"/>
    </row>
    <row r="174" spans="1:9">
      <c r="A174" s="50" t="s">
        <v>18</v>
      </c>
      <c r="B174" s="4" t="s">
        <v>178</v>
      </c>
      <c r="C174" s="231"/>
      <c r="D174" s="4"/>
      <c r="E174" s="4"/>
      <c r="F174" s="4"/>
      <c r="G174" s="4"/>
      <c r="H174" s="222"/>
      <c r="I174" s="222"/>
    </row>
    <row r="175" spans="1:9">
      <c r="A175" s="51"/>
      <c r="B175" s="220" t="s">
        <v>268</v>
      </c>
      <c r="C175" s="225"/>
      <c r="D175" s="224"/>
      <c r="E175" s="224"/>
      <c r="F175" s="224"/>
      <c r="G175" s="224"/>
    </row>
    <row r="176" spans="1:9">
      <c r="A176" s="51"/>
      <c r="B176" s="199" t="s">
        <v>266</v>
      </c>
      <c r="C176" s="225"/>
      <c r="D176" s="224"/>
      <c r="E176" s="224"/>
      <c r="F176" s="224"/>
      <c r="G176" s="224"/>
    </row>
    <row r="177" spans="1:10">
      <c r="A177" s="51"/>
      <c r="B177" s="220" t="s">
        <v>267</v>
      </c>
      <c r="C177" s="225"/>
      <c r="D177" s="224"/>
      <c r="E177" s="224"/>
      <c r="F177" s="224"/>
      <c r="G177" s="224"/>
    </row>
    <row r="178" spans="1:10">
      <c r="A178" s="50" t="s">
        <v>19</v>
      </c>
      <c r="B178" s="4" t="s">
        <v>179</v>
      </c>
      <c r="C178" s="231"/>
      <c r="D178" s="4"/>
      <c r="E178" s="4"/>
      <c r="F178" s="4"/>
      <c r="G178" s="4"/>
      <c r="H178" s="222"/>
      <c r="I178" s="222"/>
    </row>
    <row r="179" spans="1:10">
      <c r="A179" s="51"/>
      <c r="B179" s="220" t="s">
        <v>268</v>
      </c>
      <c r="C179" s="225"/>
      <c r="D179" s="224"/>
      <c r="E179" s="224"/>
      <c r="F179" s="224"/>
      <c r="G179" s="224"/>
    </row>
    <row r="180" spans="1:10">
      <c r="A180" s="51"/>
      <c r="B180" s="199" t="s">
        <v>266</v>
      </c>
      <c r="C180" s="225"/>
      <c r="D180" s="224"/>
      <c r="E180" s="224"/>
      <c r="F180" s="224"/>
      <c r="G180" s="224"/>
    </row>
    <row r="181" spans="1:10">
      <c r="A181" s="51"/>
      <c r="B181" s="220" t="s">
        <v>267</v>
      </c>
      <c r="C181" s="225"/>
      <c r="D181" s="224"/>
      <c r="E181" s="224"/>
      <c r="F181" s="224"/>
      <c r="G181" s="224"/>
    </row>
    <row r="182" spans="1:10">
      <c r="A182" s="50" t="s">
        <v>20</v>
      </c>
      <c r="B182" s="4" t="s">
        <v>180</v>
      </c>
      <c r="C182" s="231"/>
      <c r="D182" s="4"/>
      <c r="E182" s="4"/>
      <c r="F182" s="4"/>
      <c r="G182" s="4"/>
      <c r="H182" s="222"/>
      <c r="I182" s="222"/>
    </row>
    <row r="183" spans="1:10">
      <c r="A183" s="51"/>
      <c r="B183" s="220" t="s">
        <v>268</v>
      </c>
      <c r="C183" s="225"/>
      <c r="D183" s="224"/>
      <c r="E183" s="224"/>
      <c r="F183" s="224"/>
      <c r="G183" s="224"/>
    </row>
    <row r="184" spans="1:10">
      <c r="A184" s="51"/>
      <c r="B184" s="199" t="s">
        <v>266</v>
      </c>
      <c r="C184" s="225"/>
      <c r="D184" s="224"/>
      <c r="E184" s="224"/>
      <c r="F184" s="224"/>
      <c r="G184" s="224"/>
    </row>
    <row r="185" spans="1:10">
      <c r="A185" s="51"/>
      <c r="B185" s="220" t="s">
        <v>267</v>
      </c>
      <c r="C185" s="225"/>
      <c r="D185" s="224"/>
      <c r="E185" s="224"/>
      <c r="F185" s="224"/>
      <c r="G185" s="224"/>
    </row>
    <row r="186" spans="1:10">
      <c r="A186" s="10" t="s">
        <v>21</v>
      </c>
      <c r="B186" s="4" t="s">
        <v>181</v>
      </c>
      <c r="C186" s="231"/>
      <c r="D186" s="4"/>
      <c r="E186" s="4"/>
      <c r="F186" s="4"/>
      <c r="G186" s="4"/>
      <c r="H186" s="222"/>
      <c r="I186" s="222"/>
    </row>
    <row r="187" spans="1:10">
      <c r="A187" s="16"/>
      <c r="B187" s="220" t="s">
        <v>268</v>
      </c>
      <c r="C187" s="225"/>
      <c r="D187" s="224"/>
      <c r="E187" s="224"/>
      <c r="F187" s="224"/>
      <c r="G187" s="224"/>
    </row>
    <row r="188" spans="1:10">
      <c r="A188" s="16"/>
      <c r="B188" s="199" t="s">
        <v>266</v>
      </c>
      <c r="C188" s="225"/>
      <c r="D188" s="224"/>
      <c r="E188" s="224"/>
      <c r="F188" s="224"/>
      <c r="G188" s="224"/>
    </row>
    <row r="189" spans="1:10">
      <c r="A189" s="16"/>
      <c r="B189" s="220" t="s">
        <v>267</v>
      </c>
      <c r="C189" s="225"/>
      <c r="D189" s="224"/>
      <c r="E189" s="224"/>
      <c r="F189" s="224"/>
      <c r="G189" s="224"/>
    </row>
    <row r="190" spans="1:10">
      <c r="A190" s="10" t="s">
        <v>22</v>
      </c>
      <c r="B190" s="4" t="s">
        <v>182</v>
      </c>
      <c r="C190" s="231"/>
      <c r="D190" s="4"/>
      <c r="E190" s="4"/>
      <c r="F190" s="4"/>
      <c r="G190" s="4"/>
      <c r="H190" s="222"/>
      <c r="I190" s="222"/>
      <c r="J190" s="222"/>
    </row>
    <row r="191" spans="1:10">
      <c r="A191" s="16"/>
      <c r="B191" s="220" t="s">
        <v>268</v>
      </c>
      <c r="C191" s="225"/>
      <c r="D191" s="224"/>
      <c r="E191" s="224"/>
      <c r="F191" s="224"/>
      <c r="G191" s="224"/>
    </row>
    <row r="192" spans="1:10">
      <c r="A192" s="16"/>
      <c r="B192" s="199" t="s">
        <v>266</v>
      </c>
      <c r="C192" s="225"/>
      <c r="D192" s="224"/>
      <c r="E192" s="224"/>
      <c r="F192" s="224"/>
      <c r="G192" s="224"/>
    </row>
    <row r="193" spans="1:9">
      <c r="A193" s="16"/>
      <c r="B193" s="220" t="s">
        <v>267</v>
      </c>
      <c r="C193" s="225"/>
      <c r="D193" s="224"/>
      <c r="E193" s="224"/>
      <c r="F193" s="224"/>
      <c r="G193" s="224"/>
    </row>
    <row r="194" spans="1:9">
      <c r="A194" s="10" t="s">
        <v>23</v>
      </c>
      <c r="B194" s="4" t="s">
        <v>183</v>
      </c>
      <c r="C194" s="231"/>
      <c r="D194" s="4"/>
      <c r="E194" s="4"/>
      <c r="F194" s="4"/>
      <c r="G194" s="4"/>
      <c r="H194" s="222"/>
      <c r="I194" s="222"/>
    </row>
    <row r="195" spans="1:9">
      <c r="B195" s="220" t="s">
        <v>268</v>
      </c>
    </row>
    <row r="196" spans="1:9">
      <c r="B196" s="199" t="s">
        <v>266</v>
      </c>
    </row>
    <row r="197" spans="1:9">
      <c r="B197" s="220" t="s">
        <v>267</v>
      </c>
    </row>
    <row r="199" spans="1:9" ht="21.75" customHeight="1">
      <c r="A199" s="245" t="s">
        <v>276</v>
      </c>
      <c r="B199" s="948" t="s">
        <v>277</v>
      </c>
      <c r="C199" s="948"/>
      <c r="D199" s="948"/>
      <c r="E199" s="948"/>
      <c r="F199" s="245"/>
      <c r="G199" s="245"/>
    </row>
    <row r="200" spans="1:9">
      <c r="A200" s="199"/>
    </row>
    <row r="201" spans="1:9" ht="14.25" customHeight="1">
      <c r="A201" s="242" t="s">
        <v>16</v>
      </c>
      <c r="B201" s="950" t="s">
        <v>184</v>
      </c>
      <c r="C201" s="950"/>
      <c r="D201" s="950"/>
      <c r="E201" s="950"/>
      <c r="F201" s="950"/>
      <c r="G201" s="950"/>
    </row>
    <row r="202" spans="1:9" ht="14.25" customHeight="1">
      <c r="A202" s="63"/>
      <c r="B202" s="220" t="s">
        <v>268</v>
      </c>
      <c r="C202" s="237"/>
      <c r="D202" s="237"/>
      <c r="E202" s="237"/>
      <c r="F202" s="237"/>
      <c r="G202" s="237"/>
    </row>
    <row r="203" spans="1:9" ht="14.25" customHeight="1">
      <c r="A203" s="63"/>
      <c r="B203" s="199" t="s">
        <v>266</v>
      </c>
      <c r="C203" s="237"/>
      <c r="D203" s="237"/>
      <c r="E203" s="237"/>
      <c r="F203" s="237"/>
      <c r="G203" s="237"/>
    </row>
    <row r="204" spans="1:9" ht="14.25" customHeight="1">
      <c r="A204" s="63"/>
      <c r="B204" s="220" t="s">
        <v>267</v>
      </c>
      <c r="C204" s="237"/>
      <c r="D204" s="237"/>
      <c r="E204" s="237"/>
      <c r="F204" s="237"/>
      <c r="G204" s="237"/>
    </row>
    <row r="205" spans="1:9">
      <c r="A205" s="242" t="s">
        <v>17</v>
      </c>
      <c r="B205" s="950" t="s">
        <v>76</v>
      </c>
      <c r="C205" s="950"/>
      <c r="D205" s="950"/>
      <c r="E205" s="950"/>
      <c r="F205" s="950"/>
      <c r="G205" s="950"/>
    </row>
    <row r="206" spans="1:9">
      <c r="A206" s="63"/>
      <c r="B206" s="220" t="s">
        <v>268</v>
      </c>
      <c r="C206" s="237"/>
      <c r="D206" s="237"/>
      <c r="E206" s="237"/>
      <c r="F206" s="237"/>
      <c r="G206" s="237"/>
    </row>
    <row r="207" spans="1:9">
      <c r="A207" s="63"/>
      <c r="B207" s="199" t="s">
        <v>266</v>
      </c>
      <c r="C207" s="237"/>
      <c r="D207" s="237"/>
      <c r="E207" s="237"/>
      <c r="F207" s="237"/>
      <c r="G207" s="237"/>
    </row>
    <row r="208" spans="1:9">
      <c r="A208" s="63"/>
      <c r="B208" s="220" t="s">
        <v>267</v>
      </c>
      <c r="C208" s="237"/>
      <c r="D208" s="237"/>
      <c r="E208" s="237"/>
      <c r="F208" s="237"/>
      <c r="G208" s="237"/>
    </row>
    <row r="209" spans="1:7">
      <c r="A209" s="242" t="s">
        <v>18</v>
      </c>
      <c r="B209" s="243" t="s">
        <v>229</v>
      </c>
      <c r="C209" s="243"/>
      <c r="D209" s="244"/>
      <c r="E209" s="243"/>
      <c r="F209" s="243"/>
      <c r="G209" s="231"/>
    </row>
    <row r="210" spans="1:7">
      <c r="A210" s="63"/>
      <c r="B210" s="220" t="s">
        <v>268</v>
      </c>
      <c r="C210" s="237"/>
      <c r="D210" s="238"/>
      <c r="E210" s="237"/>
      <c r="F210" s="237"/>
      <c r="G210" s="225"/>
    </row>
    <row r="211" spans="1:7">
      <c r="A211" s="63"/>
      <c r="B211" s="199" t="s">
        <v>266</v>
      </c>
      <c r="C211" s="237"/>
      <c r="D211" s="238"/>
      <c r="E211" s="237"/>
      <c r="F211" s="237"/>
      <c r="G211" s="225"/>
    </row>
    <row r="212" spans="1:7">
      <c r="A212" s="63"/>
      <c r="B212" s="220" t="s">
        <v>267</v>
      </c>
      <c r="C212" s="237"/>
      <c r="D212" s="238"/>
      <c r="E212" s="237"/>
      <c r="F212" s="237"/>
      <c r="G212" s="225"/>
    </row>
    <row r="213" spans="1:7">
      <c r="A213" s="242" t="s">
        <v>19</v>
      </c>
      <c r="B213" s="950" t="s">
        <v>185</v>
      </c>
      <c r="C213" s="950"/>
      <c r="D213" s="950"/>
      <c r="E213" s="950"/>
      <c r="F213" s="950"/>
      <c r="G213" s="950"/>
    </row>
    <row r="214" spans="1:7">
      <c r="A214" s="63"/>
      <c r="B214" s="220" t="s">
        <v>268</v>
      </c>
      <c r="C214" s="237"/>
      <c r="D214" s="237"/>
      <c r="E214" s="237"/>
      <c r="F214" s="237"/>
      <c r="G214" s="237"/>
    </row>
    <row r="215" spans="1:7">
      <c r="A215" s="63"/>
      <c r="B215" s="199" t="s">
        <v>266</v>
      </c>
      <c r="C215" s="237"/>
      <c r="D215" s="237"/>
      <c r="E215" s="237"/>
      <c r="F215" s="237"/>
      <c r="G215" s="237"/>
    </row>
    <row r="216" spans="1:7">
      <c r="A216" s="63"/>
      <c r="B216" s="220" t="s">
        <v>267</v>
      </c>
      <c r="C216" s="237"/>
      <c r="D216" s="237"/>
      <c r="E216" s="237"/>
      <c r="F216" s="237"/>
      <c r="G216" s="237"/>
    </row>
    <row r="217" spans="1:7">
      <c r="A217" s="242" t="s">
        <v>20</v>
      </c>
      <c r="B217" s="950" t="s">
        <v>61</v>
      </c>
      <c r="C217" s="950"/>
      <c r="D217" s="950"/>
      <c r="E217" s="950"/>
      <c r="F217" s="950"/>
      <c r="G217" s="950"/>
    </row>
    <row r="218" spans="1:7">
      <c r="A218" s="63"/>
      <c r="B218" s="220" t="s">
        <v>268</v>
      </c>
      <c r="C218" s="237"/>
      <c r="D218" s="237"/>
      <c r="E218" s="237"/>
      <c r="F218" s="237"/>
      <c r="G218" s="237"/>
    </row>
    <row r="219" spans="1:7">
      <c r="A219" s="63"/>
      <c r="B219" s="199" t="s">
        <v>266</v>
      </c>
      <c r="C219" s="237"/>
      <c r="D219" s="237"/>
      <c r="E219" s="237"/>
      <c r="F219" s="237"/>
      <c r="G219" s="237"/>
    </row>
    <row r="220" spans="1:7">
      <c r="A220" s="63"/>
      <c r="B220" s="220" t="s">
        <v>267</v>
      </c>
      <c r="C220" s="237"/>
      <c r="D220" s="237"/>
      <c r="E220" s="237"/>
      <c r="F220" s="237"/>
      <c r="G220" s="237"/>
    </row>
    <row r="221" spans="1:7">
      <c r="A221" s="242" t="s">
        <v>21</v>
      </c>
      <c r="B221" s="950" t="s">
        <v>77</v>
      </c>
      <c r="C221" s="950"/>
      <c r="D221" s="950"/>
      <c r="E221" s="950"/>
      <c r="F221" s="950"/>
      <c r="G221" s="950"/>
    </row>
    <row r="222" spans="1:7">
      <c r="A222" s="63"/>
      <c r="B222" s="220" t="s">
        <v>268</v>
      </c>
      <c r="C222" s="237"/>
      <c r="D222" s="237"/>
      <c r="E222" s="237"/>
      <c r="F222" s="237"/>
      <c r="G222" s="237"/>
    </row>
    <row r="223" spans="1:7">
      <c r="A223" s="63"/>
      <c r="B223" s="199" t="s">
        <v>266</v>
      </c>
      <c r="C223" s="237"/>
      <c r="D223" s="237"/>
      <c r="E223" s="237"/>
      <c r="F223" s="237"/>
      <c r="G223" s="237"/>
    </row>
    <row r="224" spans="1:7">
      <c r="A224" s="63"/>
      <c r="B224" s="220" t="s">
        <v>267</v>
      </c>
      <c r="C224" s="237"/>
      <c r="D224" s="237"/>
      <c r="E224" s="237"/>
      <c r="F224" s="237"/>
      <c r="G224" s="237"/>
    </row>
    <row r="225" spans="1:9">
      <c r="A225" s="242" t="s">
        <v>22</v>
      </c>
      <c r="B225" s="950" t="s">
        <v>186</v>
      </c>
      <c r="C225" s="950"/>
      <c r="D225" s="950"/>
      <c r="E225" s="950"/>
      <c r="F225" s="950"/>
      <c r="G225" s="950"/>
    </row>
    <row r="226" spans="1:9">
      <c r="A226" s="63"/>
      <c r="B226" s="220" t="s">
        <v>268</v>
      </c>
      <c r="C226" s="237"/>
      <c r="D226" s="237"/>
      <c r="E226" s="237"/>
      <c r="F226" s="237"/>
      <c r="G226" s="237"/>
    </row>
    <row r="227" spans="1:9">
      <c r="A227" s="63"/>
      <c r="B227" s="199" t="s">
        <v>266</v>
      </c>
      <c r="C227" s="237"/>
      <c r="D227" s="237"/>
      <c r="E227" s="237"/>
      <c r="F227" s="237"/>
      <c r="G227" s="237"/>
    </row>
    <row r="228" spans="1:9">
      <c r="A228" s="63"/>
      <c r="B228" s="220" t="s">
        <v>267</v>
      </c>
      <c r="C228" s="237"/>
      <c r="D228" s="237"/>
      <c r="E228" s="237"/>
      <c r="F228" s="237"/>
      <c r="G228" s="237"/>
    </row>
    <row r="229" spans="1:9">
      <c r="A229" s="242" t="s">
        <v>23</v>
      </c>
      <c r="B229" s="954" t="s">
        <v>187</v>
      </c>
      <c r="C229" s="954"/>
      <c r="D229" s="954"/>
      <c r="E229" s="954"/>
      <c r="F229" s="954"/>
      <c r="G229" s="954"/>
    </row>
    <row r="230" spans="1:9">
      <c r="A230" s="63"/>
      <c r="B230" s="220" t="s">
        <v>268</v>
      </c>
      <c r="C230" s="225"/>
      <c r="D230" s="225"/>
      <c r="E230" s="225"/>
      <c r="F230" s="225"/>
      <c r="G230" s="225"/>
    </row>
    <row r="231" spans="1:9">
      <c r="A231" s="63"/>
      <c r="B231" s="199" t="s">
        <v>266</v>
      </c>
      <c r="C231" s="225"/>
      <c r="D231" s="225"/>
      <c r="E231" s="225"/>
      <c r="F231" s="225"/>
      <c r="G231" s="225"/>
    </row>
    <row r="232" spans="1:9">
      <c r="A232" s="63"/>
      <c r="B232" s="220" t="s">
        <v>267</v>
      </c>
      <c r="C232" s="225"/>
      <c r="D232" s="225"/>
      <c r="E232" s="225"/>
      <c r="F232" s="225"/>
      <c r="G232" s="225"/>
    </row>
    <row r="233" spans="1:9">
      <c r="A233" s="50" t="s">
        <v>24</v>
      </c>
      <c r="B233" s="955" t="s">
        <v>91</v>
      </c>
      <c r="C233" s="955"/>
      <c r="D233" s="955"/>
      <c r="E233" s="955"/>
      <c r="F233" s="955"/>
      <c r="G233" s="955"/>
      <c r="H233" s="857"/>
      <c r="I233" s="857"/>
    </row>
    <row r="234" spans="1:9">
      <c r="A234" s="51"/>
      <c r="B234" s="220" t="s">
        <v>268</v>
      </c>
      <c r="C234" s="225"/>
      <c r="D234" s="225"/>
      <c r="E234" s="225"/>
      <c r="F234" s="225"/>
      <c r="G234" s="225"/>
    </row>
    <row r="235" spans="1:9">
      <c r="A235" s="51"/>
      <c r="B235" s="199" t="s">
        <v>266</v>
      </c>
      <c r="C235" s="225"/>
      <c r="D235" s="225"/>
      <c r="E235" s="225"/>
      <c r="F235" s="225"/>
      <c r="G235" s="225"/>
    </row>
    <row r="236" spans="1:9">
      <c r="A236" s="51"/>
      <c r="B236" s="220" t="s">
        <v>267</v>
      </c>
      <c r="C236" s="225"/>
      <c r="D236" s="225"/>
      <c r="E236" s="225"/>
      <c r="F236" s="225"/>
      <c r="G236" s="225"/>
    </row>
    <row r="237" spans="1:9">
      <c r="A237" s="50" t="s">
        <v>25</v>
      </c>
      <c r="B237" s="954" t="s">
        <v>92</v>
      </c>
      <c r="C237" s="954"/>
      <c r="D237" s="954"/>
      <c r="E237" s="954"/>
      <c r="F237" s="954"/>
      <c r="G237" s="958"/>
    </row>
    <row r="238" spans="1:9">
      <c r="A238" s="51"/>
      <c r="B238" s="220" t="s">
        <v>268</v>
      </c>
      <c r="C238" s="225"/>
      <c r="D238" s="225"/>
      <c r="E238" s="225"/>
      <c r="F238" s="225"/>
      <c r="G238" s="241"/>
    </row>
    <row r="239" spans="1:9">
      <c r="A239" s="51"/>
      <c r="B239" s="199" t="s">
        <v>266</v>
      </c>
      <c r="C239" s="225"/>
      <c r="D239" s="225"/>
      <c r="E239" s="225"/>
      <c r="F239" s="225"/>
      <c r="G239" s="241"/>
    </row>
    <row r="240" spans="1:9">
      <c r="A240" s="51"/>
      <c r="B240" s="220" t="s">
        <v>267</v>
      </c>
      <c r="C240" s="225"/>
      <c r="D240" s="225"/>
      <c r="E240" s="225"/>
      <c r="F240" s="225"/>
      <c r="G240" s="241"/>
    </row>
    <row r="241" spans="1:8">
      <c r="A241" s="242" t="s">
        <v>26</v>
      </c>
      <c r="B241" s="954" t="s">
        <v>230</v>
      </c>
      <c r="C241" s="954"/>
      <c r="D241" s="954"/>
      <c r="E241" s="954"/>
      <c r="F241" s="954"/>
      <c r="G241" s="954"/>
      <c r="H241" s="222"/>
    </row>
    <row r="242" spans="1:8">
      <c r="A242" s="63"/>
      <c r="B242" s="220" t="s">
        <v>268</v>
      </c>
      <c r="C242" s="225"/>
      <c r="D242" s="225"/>
      <c r="E242" s="225"/>
      <c r="F242" s="225"/>
      <c r="G242" s="225"/>
    </row>
    <row r="243" spans="1:8">
      <c r="A243" s="63"/>
      <c r="B243" s="199" t="s">
        <v>266</v>
      </c>
      <c r="C243" s="225"/>
      <c r="D243" s="225"/>
      <c r="E243" s="225"/>
      <c r="F243" s="225"/>
      <c r="G243" s="225"/>
    </row>
    <row r="244" spans="1:8">
      <c r="A244" s="63"/>
      <c r="B244" s="220" t="s">
        <v>267</v>
      </c>
      <c r="C244" s="225"/>
      <c r="D244" s="225"/>
      <c r="E244" s="225"/>
      <c r="F244" s="225"/>
      <c r="G244" s="225"/>
    </row>
    <row r="245" spans="1:8">
      <c r="A245" s="10" t="s">
        <v>27</v>
      </c>
      <c r="B245" s="950" t="s">
        <v>231</v>
      </c>
      <c r="C245" s="950"/>
      <c r="D245" s="950"/>
      <c r="E245" s="950"/>
      <c r="F245" s="950"/>
      <c r="G245" s="950"/>
      <c r="H245" s="222"/>
    </row>
    <row r="246" spans="1:8">
      <c r="A246" s="16"/>
      <c r="B246" s="220" t="s">
        <v>268</v>
      </c>
      <c r="C246" s="237"/>
      <c r="D246" s="237"/>
      <c r="E246" s="237"/>
      <c r="F246" s="237"/>
      <c r="G246" s="237"/>
    </row>
    <row r="247" spans="1:8">
      <c r="A247" s="16"/>
      <c r="B247" s="199" t="s">
        <v>266</v>
      </c>
      <c r="C247" s="237"/>
      <c r="D247" s="237"/>
      <c r="E247" s="237"/>
      <c r="F247" s="237"/>
      <c r="G247" s="237"/>
    </row>
    <row r="248" spans="1:8">
      <c r="A248" s="16"/>
      <c r="B248" s="220" t="s">
        <v>267</v>
      </c>
      <c r="C248" s="237"/>
      <c r="D248" s="237"/>
      <c r="E248" s="237"/>
      <c r="F248" s="237"/>
      <c r="G248" s="237"/>
    </row>
    <row r="249" spans="1:8">
      <c r="A249" s="10" t="s">
        <v>28</v>
      </c>
      <c r="B249" s="956" t="s">
        <v>232</v>
      </c>
      <c r="C249" s="956"/>
      <c r="D249" s="956"/>
      <c r="E249" s="956"/>
      <c r="F249" s="956"/>
      <c r="G249" s="957"/>
      <c r="H249" s="949"/>
    </row>
    <row r="250" spans="1:8">
      <c r="A250" s="16"/>
      <c r="B250" s="220" t="s">
        <v>268</v>
      </c>
      <c r="C250" s="239"/>
      <c r="D250" s="239"/>
      <c r="E250" s="239"/>
      <c r="F250" s="239"/>
      <c r="G250" s="240"/>
    </row>
    <row r="251" spans="1:8">
      <c r="A251" s="16"/>
      <c r="B251" s="199" t="s">
        <v>266</v>
      </c>
      <c r="C251" s="239"/>
      <c r="D251" s="239"/>
      <c r="E251" s="239"/>
      <c r="F251" s="239"/>
      <c r="G251" s="240"/>
    </row>
    <row r="252" spans="1:8">
      <c r="A252" s="16"/>
      <c r="B252" s="220" t="s">
        <v>267</v>
      </c>
      <c r="C252" s="239"/>
      <c r="D252" s="239"/>
      <c r="E252" s="239"/>
      <c r="F252" s="239"/>
      <c r="G252" s="240"/>
    </row>
    <row r="253" spans="1:8">
      <c r="A253" s="50" t="s">
        <v>29</v>
      </c>
      <c r="B253" s="954" t="s">
        <v>86</v>
      </c>
      <c r="C253" s="954"/>
      <c r="D253" s="954"/>
      <c r="E253" s="954"/>
      <c r="F253" s="954"/>
      <c r="G253" s="954"/>
      <c r="H253" s="222"/>
    </row>
    <row r="254" spans="1:8">
      <c r="A254" s="51"/>
      <c r="B254" s="220" t="s">
        <v>268</v>
      </c>
      <c r="C254" s="225"/>
      <c r="D254" s="225"/>
      <c r="E254" s="225"/>
      <c r="F254" s="225"/>
      <c r="G254" s="225"/>
    </row>
    <row r="255" spans="1:8">
      <c r="A255" s="51"/>
      <c r="B255" s="199" t="s">
        <v>266</v>
      </c>
      <c r="C255" s="225"/>
      <c r="D255" s="225"/>
      <c r="E255" s="225"/>
      <c r="F255" s="225"/>
      <c r="G255" s="225"/>
    </row>
    <row r="256" spans="1:8">
      <c r="A256" s="51"/>
      <c r="B256" s="220" t="s">
        <v>267</v>
      </c>
      <c r="C256" s="225"/>
      <c r="D256" s="225"/>
      <c r="E256" s="225"/>
      <c r="F256" s="225"/>
      <c r="G256" s="225"/>
    </row>
    <row r="257" spans="1:9">
      <c r="A257" s="50" t="s">
        <v>31</v>
      </c>
      <c r="B257" s="244" t="s">
        <v>233</v>
      </c>
      <c r="C257" s="244"/>
      <c r="D257" s="244"/>
      <c r="E257" s="244"/>
      <c r="F257" s="244"/>
      <c r="G257" s="231"/>
      <c r="H257" s="222"/>
      <c r="I257" s="222"/>
    </row>
    <row r="258" spans="1:9">
      <c r="A258" s="51"/>
      <c r="B258" s="220" t="s">
        <v>268</v>
      </c>
      <c r="C258" s="238"/>
      <c r="D258" s="238"/>
      <c r="E258" s="238"/>
      <c r="F258" s="238"/>
      <c r="G258" s="225"/>
    </row>
    <row r="259" spans="1:9">
      <c r="A259" s="51"/>
      <c r="B259" s="199" t="s">
        <v>266</v>
      </c>
      <c r="C259" s="238"/>
      <c r="D259" s="238"/>
      <c r="E259" s="238"/>
      <c r="F259" s="238"/>
      <c r="G259" s="225"/>
    </row>
    <row r="260" spans="1:9">
      <c r="A260" s="51"/>
      <c r="B260" s="220" t="s">
        <v>267</v>
      </c>
      <c r="C260" s="238"/>
      <c r="D260" s="238"/>
      <c r="E260" s="238"/>
      <c r="F260" s="238"/>
      <c r="G260" s="225"/>
    </row>
    <row r="261" spans="1:9">
      <c r="A261" s="50" t="s">
        <v>227</v>
      </c>
      <c r="B261" s="244" t="s">
        <v>234</v>
      </c>
      <c r="C261" s="244"/>
      <c r="D261" s="244"/>
      <c r="E261" s="244"/>
      <c r="F261" s="244"/>
      <c r="G261" s="231"/>
      <c r="H261" s="222"/>
    </row>
    <row r="262" spans="1:9">
      <c r="A262" s="51"/>
      <c r="B262" s="220" t="s">
        <v>268</v>
      </c>
      <c r="C262" s="238"/>
      <c r="D262" s="238"/>
      <c r="E262" s="238"/>
      <c r="F262" s="238"/>
      <c r="G262" s="225"/>
    </row>
    <row r="263" spans="1:9">
      <c r="A263" s="51"/>
      <c r="B263" s="199" t="s">
        <v>266</v>
      </c>
      <c r="C263" s="238"/>
      <c r="D263" s="238"/>
      <c r="E263" s="238"/>
      <c r="F263" s="238"/>
      <c r="G263" s="225"/>
    </row>
    <row r="264" spans="1:9">
      <c r="A264" s="51"/>
      <c r="B264" s="220" t="s">
        <v>267</v>
      </c>
      <c r="C264" s="238"/>
      <c r="D264" s="238"/>
      <c r="E264" s="238"/>
      <c r="F264" s="238"/>
      <c r="G264" s="225"/>
    </row>
    <row r="265" spans="1:9">
      <c r="A265" s="50" t="s">
        <v>226</v>
      </c>
      <c r="B265" s="244" t="s">
        <v>238</v>
      </c>
      <c r="C265" s="244"/>
      <c r="D265" s="244"/>
      <c r="E265" s="244"/>
      <c r="F265" s="244"/>
      <c r="G265" s="231"/>
    </row>
    <row r="266" spans="1:9">
      <c r="A266" s="51"/>
      <c r="B266" s="220" t="s">
        <v>268</v>
      </c>
      <c r="C266" s="238"/>
      <c r="D266" s="238"/>
      <c r="E266" s="238"/>
      <c r="F266" s="238"/>
      <c r="G266" s="225"/>
    </row>
    <row r="267" spans="1:9">
      <c r="A267" s="51"/>
      <c r="B267" s="199" t="s">
        <v>266</v>
      </c>
      <c r="C267" s="238"/>
      <c r="D267" s="238"/>
      <c r="E267" s="238"/>
      <c r="F267" s="238"/>
      <c r="G267" s="225"/>
    </row>
    <row r="268" spans="1:9">
      <c r="A268" s="51"/>
      <c r="B268" s="220" t="s">
        <v>267</v>
      </c>
      <c r="C268" s="238"/>
      <c r="D268" s="238"/>
      <c r="E268" s="238"/>
      <c r="F268" s="238"/>
      <c r="G268" s="225"/>
    </row>
    <row r="269" spans="1:9">
      <c r="A269" s="242" t="s">
        <v>228</v>
      </c>
      <c r="B269" s="244" t="s">
        <v>87</v>
      </c>
      <c r="C269" s="244"/>
      <c r="D269" s="244"/>
      <c r="E269" s="244"/>
      <c r="F269" s="244"/>
      <c r="G269" s="225"/>
    </row>
    <row r="270" spans="1:9">
      <c r="B270" s="220" t="s">
        <v>268</v>
      </c>
    </row>
    <row r="271" spans="1:9">
      <c r="B271" s="199" t="s">
        <v>266</v>
      </c>
    </row>
    <row r="272" spans="1:9">
      <c r="B272" s="220" t="s">
        <v>267</v>
      </c>
    </row>
  </sheetData>
  <mergeCells count="20">
    <mergeCell ref="B245:G245"/>
    <mergeCell ref="B253:G253"/>
    <mergeCell ref="B233:I233"/>
    <mergeCell ref="B249:H249"/>
    <mergeCell ref="B205:G205"/>
    <mergeCell ref="B213:G213"/>
    <mergeCell ref="B237:G237"/>
    <mergeCell ref="B241:G241"/>
    <mergeCell ref="B225:G225"/>
    <mergeCell ref="B229:G229"/>
    <mergeCell ref="A3:F3"/>
    <mergeCell ref="B4:H4"/>
    <mergeCell ref="B217:G217"/>
    <mergeCell ref="B221:G221"/>
    <mergeCell ref="B8:F8"/>
    <mergeCell ref="B74:K74"/>
    <mergeCell ref="B94:J94"/>
    <mergeCell ref="B201:G201"/>
    <mergeCell ref="B199:E199"/>
    <mergeCell ref="A128:H12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5"/>
  <sheetViews>
    <sheetView workbookViewId="0">
      <selection activeCell="A77" sqref="A77"/>
    </sheetView>
  </sheetViews>
  <sheetFormatPr defaultRowHeight="12.75"/>
  <cols>
    <col min="1" max="1" width="3.7109375" customWidth="1"/>
    <col min="2" max="2" width="12.42578125" customWidth="1"/>
  </cols>
  <sheetData>
    <row r="1" spans="1:11" ht="23.25" customHeight="1">
      <c r="A1" s="254" t="s">
        <v>265</v>
      </c>
      <c r="B1" s="254"/>
      <c r="C1" s="254"/>
      <c r="D1" s="254"/>
      <c r="E1" s="254" t="s">
        <v>284</v>
      </c>
      <c r="F1" s="254"/>
      <c r="G1" s="254"/>
      <c r="H1" s="254"/>
    </row>
    <row r="3" spans="1:11" ht="21" customHeight="1">
      <c r="A3" s="948" t="s">
        <v>285</v>
      </c>
      <c r="B3" s="948"/>
      <c r="C3" s="948"/>
      <c r="D3" s="948"/>
      <c r="E3" s="948"/>
      <c r="F3" s="948"/>
    </row>
    <row r="4" spans="1:11" ht="16.5" customHeight="1">
      <c r="A4" s="222" t="s">
        <v>16</v>
      </c>
      <c r="B4" s="949" t="s">
        <v>132</v>
      </c>
      <c r="C4" s="949"/>
      <c r="D4" s="949"/>
      <c r="E4" s="949"/>
      <c r="F4" s="949"/>
      <c r="G4" s="949"/>
      <c r="H4" s="949"/>
    </row>
    <row r="5" spans="1:11" ht="14.25" customHeight="1">
      <c r="A5" s="220"/>
      <c r="B5" s="220" t="s">
        <v>268</v>
      </c>
      <c r="C5" s="219"/>
      <c r="D5" s="219"/>
      <c r="E5" s="219"/>
      <c r="F5" s="219"/>
      <c r="G5" s="219"/>
      <c r="H5" s="219"/>
      <c r="I5" s="219"/>
      <c r="J5" s="219"/>
      <c r="K5" s="219"/>
    </row>
    <row r="6" spans="1:11">
      <c r="B6" s="199" t="s">
        <v>266</v>
      </c>
      <c r="C6" s="199"/>
    </row>
    <row r="7" spans="1:11">
      <c r="A7" s="221"/>
      <c r="B7" s="220" t="s">
        <v>267</v>
      </c>
      <c r="C7" s="221"/>
      <c r="D7" s="221"/>
      <c r="E7" s="221"/>
      <c r="F7" s="221"/>
      <c r="G7" s="221"/>
      <c r="H7" s="221"/>
      <c r="I7" s="221"/>
      <c r="J7" s="221"/>
    </row>
    <row r="8" spans="1:11" ht="17.25" customHeight="1">
      <c r="A8" s="223" t="s">
        <v>17</v>
      </c>
      <c r="B8" s="949" t="s">
        <v>133</v>
      </c>
      <c r="C8" s="949"/>
      <c r="D8" s="949"/>
      <c r="E8" s="949"/>
      <c r="F8" s="949"/>
      <c r="G8" s="857"/>
      <c r="H8" s="857"/>
      <c r="I8" s="857"/>
      <c r="J8" s="221"/>
    </row>
    <row r="9" spans="1:11">
      <c r="B9" s="220" t="s">
        <v>268</v>
      </c>
    </row>
    <row r="10" spans="1:11">
      <c r="B10" s="199" t="s">
        <v>266</v>
      </c>
    </row>
    <row r="11" spans="1:11">
      <c r="B11" s="220" t="s">
        <v>267</v>
      </c>
    </row>
    <row r="12" spans="1:11" ht="16.5" customHeight="1">
      <c r="A12" s="222" t="s">
        <v>18</v>
      </c>
      <c r="B12" s="223" t="s">
        <v>134</v>
      </c>
      <c r="C12" s="222"/>
      <c r="D12" s="222"/>
      <c r="E12" s="222"/>
      <c r="F12" s="222"/>
      <c r="G12" s="222"/>
    </row>
    <row r="13" spans="1:11">
      <c r="B13" s="220" t="s">
        <v>268</v>
      </c>
    </row>
    <row r="14" spans="1:11">
      <c r="B14" s="199" t="s">
        <v>266</v>
      </c>
    </row>
    <row r="15" spans="1:11">
      <c r="B15" s="220" t="s">
        <v>267</v>
      </c>
    </row>
    <row r="16" spans="1:11">
      <c r="A16" s="222" t="s">
        <v>19</v>
      </c>
      <c r="B16" s="223" t="s">
        <v>286</v>
      </c>
      <c r="C16" s="222"/>
      <c r="D16" s="222"/>
      <c r="E16" s="222"/>
      <c r="F16" s="222"/>
      <c r="G16" s="222"/>
      <c r="H16" s="222"/>
    </row>
    <row r="17" spans="1:8">
      <c r="B17" s="220" t="s">
        <v>268</v>
      </c>
    </row>
    <row r="18" spans="1:8">
      <c r="B18" s="199" t="s">
        <v>266</v>
      </c>
    </row>
    <row r="19" spans="1:8">
      <c r="B19" s="220" t="s">
        <v>267</v>
      </c>
    </row>
    <row r="20" spans="1:8">
      <c r="A20" s="222" t="s">
        <v>269</v>
      </c>
      <c r="B20" s="223" t="s">
        <v>135</v>
      </c>
      <c r="C20" s="222"/>
      <c r="D20" s="222"/>
      <c r="E20" s="222"/>
      <c r="F20" s="222"/>
      <c r="G20" s="222"/>
      <c r="H20" s="222"/>
    </row>
    <row r="21" spans="1:8">
      <c r="B21" s="220" t="s">
        <v>268</v>
      </c>
    </row>
    <row r="22" spans="1:8">
      <c r="B22" s="199" t="s">
        <v>266</v>
      </c>
    </row>
    <row r="23" spans="1:8">
      <c r="B23" s="220" t="s">
        <v>267</v>
      </c>
    </row>
    <row r="24" spans="1:8">
      <c r="A24" s="222" t="s">
        <v>21</v>
      </c>
      <c r="B24" s="223" t="s">
        <v>136</v>
      </c>
      <c r="C24" s="222"/>
      <c r="D24" s="222"/>
      <c r="E24" s="222"/>
      <c r="F24" s="222"/>
      <c r="G24" s="222"/>
    </row>
    <row r="25" spans="1:8">
      <c r="B25" s="220" t="s">
        <v>268</v>
      </c>
    </row>
    <row r="26" spans="1:8">
      <c r="B26" s="199" t="s">
        <v>266</v>
      </c>
    </row>
    <row r="27" spans="1:8">
      <c r="B27" s="220" t="s">
        <v>267</v>
      </c>
    </row>
    <row r="28" spans="1:8">
      <c r="A28" s="222" t="s">
        <v>22</v>
      </c>
      <c r="B28" s="223" t="s">
        <v>137</v>
      </c>
      <c r="C28" s="222"/>
      <c r="D28" s="222"/>
      <c r="E28" s="222"/>
      <c r="F28" s="222"/>
      <c r="G28" s="222"/>
    </row>
    <row r="29" spans="1:8">
      <c r="B29" s="220" t="s">
        <v>268</v>
      </c>
    </row>
    <row r="30" spans="1:8">
      <c r="B30" s="199" t="s">
        <v>266</v>
      </c>
    </row>
    <row r="31" spans="1:8">
      <c r="B31" s="220" t="s">
        <v>267</v>
      </c>
    </row>
    <row r="32" spans="1:8">
      <c r="A32" s="222" t="s">
        <v>23</v>
      </c>
      <c r="B32" s="223" t="s">
        <v>138</v>
      </c>
      <c r="C32" s="222"/>
      <c r="D32" s="222"/>
      <c r="E32" s="222"/>
      <c r="F32" s="222"/>
    </row>
    <row r="33" spans="1:10">
      <c r="B33" s="220" t="s">
        <v>268</v>
      </c>
    </row>
    <row r="34" spans="1:10">
      <c r="B34" s="199" t="s">
        <v>266</v>
      </c>
    </row>
    <row r="35" spans="1:10">
      <c r="B35" s="220" t="s">
        <v>267</v>
      </c>
    </row>
    <row r="36" spans="1:10">
      <c r="A36" s="222" t="s">
        <v>24</v>
      </c>
      <c r="B36" s="222" t="s">
        <v>139</v>
      </c>
      <c r="C36" s="222"/>
      <c r="D36" s="222"/>
      <c r="E36" s="222"/>
      <c r="F36" s="222"/>
    </row>
    <row r="37" spans="1:10">
      <c r="B37" s="220" t="s">
        <v>268</v>
      </c>
    </row>
    <row r="38" spans="1:10">
      <c r="B38" s="199" t="s">
        <v>266</v>
      </c>
    </row>
    <row r="39" spans="1:10">
      <c r="B39" s="220" t="s">
        <v>267</v>
      </c>
    </row>
    <row r="40" spans="1:10">
      <c r="A40" s="222" t="s">
        <v>25</v>
      </c>
      <c r="B40" s="222" t="s">
        <v>188</v>
      </c>
      <c r="C40" s="222"/>
      <c r="D40" s="222"/>
      <c r="E40" s="222"/>
      <c r="F40" s="222"/>
    </row>
    <row r="41" spans="1:10">
      <c r="B41" s="220" t="s">
        <v>268</v>
      </c>
    </row>
    <row r="42" spans="1:10">
      <c r="B42" s="199" t="s">
        <v>266</v>
      </c>
    </row>
    <row r="43" spans="1:10">
      <c r="B43" s="220" t="s">
        <v>267</v>
      </c>
    </row>
    <row r="44" spans="1:10" ht="24" customHeight="1">
      <c r="A44" s="245" t="s">
        <v>287</v>
      </c>
      <c r="B44" s="245"/>
      <c r="C44" s="245"/>
      <c r="D44" s="245"/>
      <c r="E44" s="245"/>
      <c r="F44" s="245"/>
      <c r="G44" s="245"/>
      <c r="H44" s="245"/>
    </row>
    <row r="45" spans="1:10">
      <c r="A45" s="50" t="s">
        <v>16</v>
      </c>
      <c r="B45" s="4" t="s">
        <v>189</v>
      </c>
      <c r="C45" s="231"/>
      <c r="D45" s="4"/>
      <c r="E45" s="4"/>
      <c r="F45" s="4"/>
      <c r="G45" s="4"/>
      <c r="H45" s="222"/>
      <c r="I45" s="199"/>
      <c r="J45" s="199"/>
    </row>
    <row r="46" spans="1:10">
      <c r="A46" s="51"/>
      <c r="B46" s="220" t="s">
        <v>268</v>
      </c>
      <c r="C46" s="225"/>
      <c r="D46" s="224"/>
      <c r="E46" s="224"/>
      <c r="F46" s="224"/>
      <c r="G46" s="224"/>
      <c r="H46" s="199"/>
      <c r="I46" s="199"/>
      <c r="J46" s="199"/>
    </row>
    <row r="47" spans="1:10">
      <c r="A47" s="51"/>
      <c r="B47" s="199" t="s">
        <v>266</v>
      </c>
      <c r="C47" s="225"/>
      <c r="D47" s="224"/>
      <c r="E47" s="224"/>
      <c r="F47" s="224"/>
      <c r="G47" s="224"/>
      <c r="H47" s="199"/>
      <c r="I47" s="199"/>
      <c r="J47" s="199"/>
    </row>
    <row r="48" spans="1:10">
      <c r="A48" s="51"/>
      <c r="B48" s="220" t="s">
        <v>267</v>
      </c>
      <c r="C48" s="225"/>
      <c r="D48" s="224"/>
      <c r="E48" s="224"/>
      <c r="F48" s="224"/>
      <c r="G48" s="224"/>
      <c r="H48" s="199"/>
      <c r="I48" s="199"/>
      <c r="J48" s="199"/>
    </row>
    <row r="49" spans="1:11">
      <c r="A49" s="232" t="s">
        <v>17</v>
      </c>
      <c r="B49" s="951" t="s">
        <v>190</v>
      </c>
      <c r="C49" s="948"/>
      <c r="D49" s="948"/>
      <c r="E49" s="948"/>
      <c r="F49" s="948"/>
      <c r="G49" s="952"/>
      <c r="H49" s="857"/>
      <c r="I49" s="857"/>
      <c r="J49" s="857"/>
      <c r="K49" s="857"/>
    </row>
    <row r="50" spans="1:11">
      <c r="A50" s="226"/>
      <c r="B50" s="220" t="s">
        <v>268</v>
      </c>
      <c r="C50" s="227"/>
      <c r="D50" s="227"/>
      <c r="E50" s="227"/>
      <c r="F50" s="227"/>
      <c r="G50" s="230"/>
      <c r="H50" s="199"/>
      <c r="I50" s="199"/>
      <c r="J50" s="199"/>
    </row>
    <row r="51" spans="1:11">
      <c r="A51" s="226"/>
      <c r="B51" s="199" t="s">
        <v>266</v>
      </c>
      <c r="C51" s="227"/>
      <c r="D51" s="227"/>
      <c r="E51" s="227"/>
      <c r="F51" s="227"/>
      <c r="G51" s="230"/>
      <c r="H51" s="199"/>
      <c r="I51" s="199"/>
      <c r="J51" s="199"/>
    </row>
    <row r="52" spans="1:11">
      <c r="A52" s="226"/>
      <c r="B52" s="220" t="s">
        <v>267</v>
      </c>
      <c r="C52" s="227"/>
      <c r="D52" s="227"/>
      <c r="E52" s="227"/>
      <c r="F52" s="227"/>
      <c r="G52" s="230"/>
      <c r="H52" s="199"/>
      <c r="I52" s="199"/>
      <c r="J52" s="199"/>
    </row>
    <row r="53" spans="1:11">
      <c r="A53" s="50" t="s">
        <v>18</v>
      </c>
      <c r="B53" s="7" t="s">
        <v>191</v>
      </c>
      <c r="C53" s="231"/>
      <c r="D53" s="4"/>
      <c r="E53" s="4"/>
      <c r="F53" s="4"/>
      <c r="G53" s="4"/>
      <c r="H53" s="222"/>
      <c r="I53" s="199"/>
      <c r="J53" s="199"/>
    </row>
    <row r="54" spans="1:11">
      <c r="A54" s="51"/>
      <c r="B54" s="220" t="s">
        <v>268</v>
      </c>
      <c r="C54" s="225"/>
      <c r="D54" s="224"/>
      <c r="E54" s="224"/>
      <c r="F54" s="224"/>
      <c r="G54" s="224"/>
      <c r="H54" s="199"/>
      <c r="I54" s="199"/>
      <c r="J54" s="199"/>
    </row>
    <row r="55" spans="1:11">
      <c r="A55" s="51"/>
      <c r="B55" s="199" t="s">
        <v>266</v>
      </c>
      <c r="C55" s="225"/>
      <c r="D55" s="224"/>
      <c r="E55" s="224"/>
      <c r="F55" s="224"/>
      <c r="G55" s="224"/>
      <c r="H55" s="199"/>
      <c r="I55" s="199"/>
      <c r="J55" s="199"/>
    </row>
    <row r="56" spans="1:11">
      <c r="A56" s="51"/>
      <c r="B56" s="220" t="s">
        <v>267</v>
      </c>
      <c r="C56" s="225"/>
      <c r="D56" s="224"/>
      <c r="E56" s="224"/>
      <c r="F56" s="224"/>
      <c r="G56" s="224"/>
      <c r="H56" s="199"/>
      <c r="I56" s="199"/>
      <c r="J56" s="199"/>
    </row>
    <row r="57" spans="1:11">
      <c r="A57" s="50" t="s">
        <v>19</v>
      </c>
      <c r="B57" s="7" t="s">
        <v>192</v>
      </c>
      <c r="C57" s="64"/>
      <c r="D57" s="7"/>
      <c r="E57" s="7"/>
      <c r="F57" s="7"/>
      <c r="G57" s="4"/>
      <c r="H57" s="222"/>
      <c r="I57" s="222"/>
      <c r="J57" s="199"/>
    </row>
    <row r="58" spans="1:11">
      <c r="A58" s="51"/>
      <c r="B58" s="220" t="s">
        <v>268</v>
      </c>
      <c r="C58" s="229"/>
      <c r="D58" s="228"/>
      <c r="E58" s="228"/>
      <c r="F58" s="228"/>
      <c r="G58" s="224"/>
      <c r="H58" s="199"/>
      <c r="I58" s="199"/>
      <c r="J58" s="199"/>
    </row>
    <row r="59" spans="1:11">
      <c r="A59" s="51"/>
      <c r="B59" s="199" t="s">
        <v>266</v>
      </c>
      <c r="C59" s="229"/>
      <c r="D59" s="228"/>
      <c r="E59" s="228"/>
      <c r="F59" s="228"/>
      <c r="G59" s="224"/>
      <c r="H59" s="199"/>
      <c r="I59" s="199"/>
      <c r="J59" s="199"/>
    </row>
    <row r="60" spans="1:11">
      <c r="A60" s="51"/>
      <c r="B60" s="220" t="s">
        <v>267</v>
      </c>
      <c r="C60" s="229"/>
      <c r="D60" s="228"/>
      <c r="E60" s="228"/>
      <c r="F60" s="228"/>
      <c r="G60" s="224"/>
      <c r="H60" s="199"/>
      <c r="I60" s="199"/>
      <c r="J60" s="199"/>
    </row>
    <row r="61" spans="1:11">
      <c r="A61" s="50" t="s">
        <v>20</v>
      </c>
      <c r="B61" s="7" t="s">
        <v>224</v>
      </c>
      <c r="C61" s="64"/>
      <c r="D61" s="7"/>
      <c r="E61" s="7"/>
      <c r="F61" s="7"/>
      <c r="G61" s="4"/>
      <c r="H61" s="222"/>
      <c r="I61" s="222"/>
      <c r="J61" s="199"/>
    </row>
    <row r="62" spans="1:11">
      <c r="A62" s="51"/>
      <c r="B62" s="220" t="s">
        <v>268</v>
      </c>
      <c r="C62" s="229"/>
      <c r="D62" s="228"/>
      <c r="E62" s="228"/>
      <c r="F62" s="228"/>
      <c r="G62" s="224"/>
      <c r="H62" s="199"/>
      <c r="I62" s="199"/>
      <c r="J62" s="199"/>
    </row>
    <row r="63" spans="1:11">
      <c r="A63" s="51"/>
      <c r="B63" s="199" t="s">
        <v>266</v>
      </c>
      <c r="C63" s="229"/>
      <c r="D63" s="228"/>
      <c r="E63" s="228"/>
      <c r="F63" s="228"/>
      <c r="G63" s="224"/>
      <c r="H63" s="199"/>
      <c r="I63" s="199"/>
      <c r="J63" s="199"/>
    </row>
    <row r="64" spans="1:11">
      <c r="A64" s="51"/>
      <c r="B64" s="220" t="s">
        <v>267</v>
      </c>
      <c r="C64" s="229"/>
      <c r="D64" s="228"/>
      <c r="E64" s="228"/>
      <c r="F64" s="228"/>
      <c r="G64" s="224"/>
      <c r="H64" s="199"/>
      <c r="I64" s="199"/>
      <c r="J64" s="199"/>
    </row>
    <row r="65" spans="1:10">
      <c r="A65" s="50" t="s">
        <v>21</v>
      </c>
      <c r="B65" s="7" t="s">
        <v>193</v>
      </c>
      <c r="C65" s="64"/>
      <c r="D65" s="7"/>
      <c r="E65" s="7"/>
      <c r="F65" s="7"/>
      <c r="G65" s="4"/>
      <c r="H65" s="222"/>
      <c r="I65" s="199"/>
      <c r="J65" s="199"/>
    </row>
    <row r="66" spans="1:10">
      <c r="A66" s="51"/>
      <c r="B66" s="220" t="s">
        <v>268</v>
      </c>
      <c r="C66" s="229"/>
      <c r="D66" s="228"/>
      <c r="E66" s="228"/>
      <c r="F66" s="228"/>
      <c r="G66" s="224"/>
      <c r="H66" s="199"/>
      <c r="I66" s="199"/>
      <c r="J66" s="199"/>
    </row>
    <row r="67" spans="1:10">
      <c r="A67" s="51"/>
      <c r="B67" s="199" t="s">
        <v>266</v>
      </c>
      <c r="C67" s="229"/>
      <c r="D67" s="228"/>
      <c r="E67" s="228"/>
      <c r="F67" s="228"/>
      <c r="G67" s="224"/>
      <c r="H67" s="199"/>
      <c r="I67" s="199"/>
      <c r="J67" s="199"/>
    </row>
    <row r="68" spans="1:10">
      <c r="A68" s="51"/>
      <c r="B68" s="220" t="s">
        <v>267</v>
      </c>
      <c r="C68" s="229"/>
      <c r="D68" s="228"/>
      <c r="E68" s="228"/>
      <c r="F68" s="228"/>
      <c r="G68" s="224"/>
      <c r="H68" s="199"/>
      <c r="I68" s="199"/>
      <c r="J68" s="199"/>
    </row>
    <row r="69" spans="1:10">
      <c r="A69" s="232" t="s">
        <v>22</v>
      </c>
      <c r="B69" s="953" t="s">
        <v>194</v>
      </c>
      <c r="C69" s="948"/>
      <c r="D69" s="948"/>
      <c r="E69" s="948"/>
      <c r="F69" s="948"/>
      <c r="G69" s="952"/>
      <c r="H69" s="857"/>
      <c r="I69" s="857"/>
      <c r="J69" s="857"/>
    </row>
    <row r="70" spans="1:10">
      <c r="A70" s="199"/>
      <c r="B70" s="220" t="s">
        <v>268</v>
      </c>
      <c r="C70" s="199"/>
      <c r="D70" s="199"/>
      <c r="E70" s="199"/>
      <c r="F70" s="199"/>
      <c r="G70" s="199"/>
      <c r="H70" s="199"/>
      <c r="I70" s="199"/>
      <c r="J70" s="199"/>
    </row>
    <row r="71" spans="1:10">
      <c r="B71" s="199" t="s">
        <v>266</v>
      </c>
    </row>
    <row r="72" spans="1:10">
      <c r="B72" s="220" t="s">
        <v>267</v>
      </c>
    </row>
    <row r="73" spans="1:10" ht="18" customHeight="1">
      <c r="A73" s="50" t="s">
        <v>23</v>
      </c>
      <c r="B73" s="235" t="s">
        <v>195</v>
      </c>
      <c r="C73" s="236"/>
      <c r="D73" s="235"/>
      <c r="E73" s="235"/>
      <c r="F73" s="235"/>
      <c r="G73" s="233"/>
      <c r="H73" s="221"/>
      <c r="I73" s="221"/>
    </row>
    <row r="74" spans="1:10" ht="12.75" customHeight="1">
      <c r="A74" s="51"/>
      <c r="B74" s="220" t="s">
        <v>268</v>
      </c>
      <c r="C74" s="234"/>
      <c r="D74" s="233"/>
      <c r="E74" s="233"/>
      <c r="F74" s="233"/>
      <c r="G74" s="233"/>
      <c r="H74" s="221"/>
      <c r="I74" s="221"/>
    </row>
    <row r="75" spans="1:10" ht="12.75" customHeight="1">
      <c r="A75" s="51"/>
      <c r="B75" s="199" t="s">
        <v>266</v>
      </c>
      <c r="C75" s="234"/>
      <c r="D75" s="233"/>
      <c r="E75" s="233"/>
      <c r="F75" s="233"/>
      <c r="G75" s="233"/>
      <c r="H75" s="221"/>
      <c r="I75" s="221"/>
    </row>
    <row r="76" spans="1:10" ht="12.75" customHeight="1">
      <c r="A76" s="51"/>
      <c r="B76" s="220" t="s">
        <v>267</v>
      </c>
      <c r="C76" s="234"/>
      <c r="D76" s="233"/>
      <c r="E76" s="233"/>
      <c r="F76" s="233"/>
      <c r="G76" s="233"/>
      <c r="H76" s="221"/>
      <c r="I76" s="221"/>
    </row>
    <row r="77" spans="1:10">
      <c r="A77" s="50" t="s">
        <v>24</v>
      </c>
      <c r="B77" s="7" t="s">
        <v>196</v>
      </c>
      <c r="C77" s="64"/>
      <c r="D77" s="7"/>
      <c r="E77" s="7"/>
      <c r="F77" s="7"/>
      <c r="G77" s="4"/>
      <c r="H77" s="222"/>
    </row>
    <row r="78" spans="1:10">
      <c r="A78" s="51"/>
      <c r="B78" s="220" t="s">
        <v>268</v>
      </c>
      <c r="C78" s="229"/>
      <c r="D78" s="228"/>
      <c r="E78" s="228"/>
      <c r="F78" s="228"/>
      <c r="G78" s="224"/>
    </row>
    <row r="79" spans="1:10">
      <c r="A79" s="51"/>
      <c r="B79" s="199" t="s">
        <v>266</v>
      </c>
      <c r="C79" s="229"/>
      <c r="D79" s="228"/>
      <c r="E79" s="228"/>
      <c r="F79" s="228"/>
      <c r="G79" s="224"/>
    </row>
    <row r="80" spans="1:10">
      <c r="A80" s="51"/>
      <c r="B80" s="220" t="s">
        <v>267</v>
      </c>
      <c r="C80" s="229"/>
      <c r="D80" s="228"/>
      <c r="E80" s="228"/>
      <c r="F80" s="228"/>
      <c r="G80" s="224"/>
    </row>
    <row r="81" spans="1:8">
      <c r="A81" s="50" t="s">
        <v>25</v>
      </c>
      <c r="B81" s="7" t="s">
        <v>197</v>
      </c>
      <c r="C81" s="7"/>
      <c r="D81" s="7"/>
      <c r="E81" s="7"/>
      <c r="F81" s="7"/>
      <c r="G81" s="224"/>
    </row>
    <row r="82" spans="1:8">
      <c r="A82" s="51"/>
      <c r="B82" s="220" t="s">
        <v>268</v>
      </c>
      <c r="C82" s="228"/>
      <c r="D82" s="228"/>
      <c r="E82" s="228"/>
      <c r="F82" s="228"/>
      <c r="G82" s="224"/>
    </row>
    <row r="83" spans="1:8">
      <c r="A83" s="51"/>
      <c r="B83" s="199" t="s">
        <v>266</v>
      </c>
      <c r="C83" s="228"/>
      <c r="D83" s="228"/>
      <c r="E83" s="228"/>
      <c r="F83" s="228"/>
      <c r="G83" s="224"/>
    </row>
    <row r="84" spans="1:8">
      <c r="A84" s="51"/>
      <c r="B84" s="220" t="s">
        <v>267</v>
      </c>
      <c r="C84" s="228"/>
      <c r="D84" s="228"/>
      <c r="E84" s="228"/>
      <c r="F84" s="228"/>
      <c r="G84" s="224"/>
    </row>
    <row r="85" spans="1:8">
      <c r="A85" s="50" t="s">
        <v>26</v>
      </c>
      <c r="B85" s="7" t="s">
        <v>198</v>
      </c>
      <c r="C85" s="7"/>
      <c r="D85" s="7"/>
      <c r="E85" s="7"/>
      <c r="F85" s="228"/>
      <c r="G85" s="224"/>
    </row>
    <row r="86" spans="1:8">
      <c r="A86" s="51"/>
      <c r="B86" s="220" t="s">
        <v>268</v>
      </c>
      <c r="C86" s="228"/>
      <c r="D86" s="228"/>
      <c r="E86" s="228"/>
      <c r="F86" s="228"/>
      <c r="G86" s="224"/>
    </row>
    <row r="87" spans="1:8">
      <c r="A87" s="51"/>
      <c r="B87" s="199" t="s">
        <v>266</v>
      </c>
      <c r="C87" s="228"/>
      <c r="D87" s="228"/>
      <c r="E87" s="228"/>
      <c r="F87" s="228"/>
      <c r="G87" s="224"/>
    </row>
    <row r="88" spans="1:8">
      <c r="A88" s="51"/>
      <c r="B88" s="220" t="s">
        <v>267</v>
      </c>
      <c r="C88" s="228"/>
      <c r="D88" s="228"/>
      <c r="E88" s="228"/>
      <c r="F88" s="228"/>
      <c r="G88" s="224"/>
    </row>
    <row r="89" spans="1:8">
      <c r="A89" s="50" t="s">
        <v>27</v>
      </c>
      <c r="B89" s="4" t="s">
        <v>199</v>
      </c>
      <c r="C89" s="4"/>
      <c r="D89" s="4"/>
      <c r="E89" s="4"/>
      <c r="F89" s="4"/>
      <c r="G89" s="4"/>
      <c r="H89" s="222"/>
    </row>
    <row r="90" spans="1:8">
      <c r="A90" s="51"/>
      <c r="B90" s="220" t="s">
        <v>268</v>
      </c>
      <c r="C90" s="224"/>
      <c r="D90" s="224"/>
      <c r="E90" s="224"/>
      <c r="F90" s="224"/>
      <c r="G90" s="224"/>
    </row>
    <row r="91" spans="1:8">
      <c r="A91" s="51"/>
      <c r="B91" s="199" t="s">
        <v>266</v>
      </c>
      <c r="C91" s="224"/>
      <c r="D91" s="224"/>
      <c r="E91" s="224"/>
      <c r="F91" s="224"/>
      <c r="G91" s="224"/>
    </row>
    <row r="92" spans="1:8">
      <c r="A92" s="51"/>
      <c r="B92" s="220" t="s">
        <v>267</v>
      </c>
      <c r="C92" s="224"/>
      <c r="D92" s="224"/>
      <c r="E92" s="224"/>
      <c r="F92" s="224"/>
      <c r="G92" s="224"/>
    </row>
    <row r="93" spans="1:8">
      <c r="A93" s="50" t="s">
        <v>28</v>
      </c>
      <c r="B93" s="7" t="s">
        <v>288</v>
      </c>
      <c r="C93" s="7"/>
      <c r="D93" s="7"/>
      <c r="E93" s="7"/>
      <c r="F93" s="7"/>
      <c r="G93" s="7"/>
      <c r="H93" s="222"/>
    </row>
    <row r="94" spans="1:8">
      <c r="A94" s="51"/>
      <c r="B94" s="220" t="s">
        <v>268</v>
      </c>
      <c r="C94" s="228"/>
      <c r="D94" s="228"/>
      <c r="E94" s="228"/>
      <c r="F94" s="228"/>
      <c r="G94" s="228"/>
    </row>
    <row r="95" spans="1:8">
      <c r="A95" s="51"/>
      <c r="B95" s="199" t="s">
        <v>266</v>
      </c>
      <c r="C95" s="228"/>
      <c r="D95" s="228"/>
      <c r="E95" s="228"/>
      <c r="F95" s="228"/>
      <c r="G95" s="228"/>
    </row>
    <row r="96" spans="1:8">
      <c r="A96" s="51"/>
      <c r="B96" s="220" t="s">
        <v>267</v>
      </c>
      <c r="C96" s="228"/>
      <c r="D96" s="228"/>
      <c r="E96" s="228"/>
      <c r="F96" s="228"/>
      <c r="G96" s="228"/>
    </row>
    <row r="97" spans="1:9">
      <c r="A97" s="50" t="s">
        <v>29</v>
      </c>
      <c r="B97" s="7" t="s">
        <v>201</v>
      </c>
      <c r="C97" s="7"/>
      <c r="D97" s="7"/>
      <c r="E97" s="7"/>
      <c r="F97" s="7"/>
      <c r="G97" s="7"/>
      <c r="H97" s="222"/>
    </row>
    <row r="98" spans="1:9">
      <c r="B98" s="220" t="s">
        <v>268</v>
      </c>
    </row>
    <row r="99" spans="1:9">
      <c r="B99" s="199" t="s">
        <v>266</v>
      </c>
    </row>
    <row r="100" spans="1:9">
      <c r="B100" s="220" t="s">
        <v>267</v>
      </c>
    </row>
    <row r="101" spans="1:9" ht="23.25" customHeight="1">
      <c r="A101" s="948" t="s">
        <v>289</v>
      </c>
      <c r="B101" s="948"/>
      <c r="C101" s="948"/>
      <c r="D101" s="948"/>
      <c r="E101" s="948"/>
      <c r="F101" s="948"/>
      <c r="G101" s="948"/>
      <c r="H101" s="948"/>
    </row>
    <row r="102" spans="1:9">
      <c r="A102" s="50" t="s">
        <v>16</v>
      </c>
      <c r="B102" s="4" t="s">
        <v>299</v>
      </c>
      <c r="C102" s="231"/>
      <c r="D102" s="4"/>
      <c r="E102" s="4"/>
      <c r="F102" s="4"/>
      <c r="G102" s="4"/>
      <c r="H102" s="222"/>
      <c r="I102" s="222"/>
    </row>
    <row r="103" spans="1:9">
      <c r="A103" s="51"/>
      <c r="B103" s="220" t="s">
        <v>268</v>
      </c>
      <c r="C103" s="225"/>
      <c r="D103" s="224"/>
      <c r="E103" s="224"/>
      <c r="F103" s="224"/>
      <c r="G103" s="224"/>
    </row>
    <row r="104" spans="1:9">
      <c r="A104" s="51"/>
      <c r="B104" s="199" t="s">
        <v>266</v>
      </c>
      <c r="C104" s="225"/>
      <c r="D104" s="224"/>
      <c r="E104" s="224"/>
      <c r="F104" s="224"/>
      <c r="G104" s="224"/>
    </row>
    <row r="105" spans="1:9">
      <c r="A105" s="51"/>
      <c r="B105" s="220" t="s">
        <v>267</v>
      </c>
      <c r="C105" s="225"/>
      <c r="D105" s="224"/>
      <c r="E105" s="224"/>
      <c r="F105" s="224"/>
      <c r="G105" s="224"/>
    </row>
    <row r="106" spans="1:9">
      <c r="A106" s="50" t="s">
        <v>17</v>
      </c>
      <c r="B106" s="4" t="s">
        <v>203</v>
      </c>
      <c r="C106" s="231"/>
      <c r="D106" s="4"/>
      <c r="E106" s="4"/>
      <c r="F106" s="4"/>
      <c r="G106" s="4"/>
      <c r="H106" s="222"/>
    </row>
    <row r="107" spans="1:9">
      <c r="A107" s="51"/>
      <c r="B107" s="220" t="s">
        <v>268</v>
      </c>
      <c r="C107" s="225"/>
      <c r="D107" s="224"/>
      <c r="E107" s="224"/>
      <c r="F107" s="224"/>
      <c r="G107" s="224"/>
    </row>
    <row r="108" spans="1:9">
      <c r="A108" s="51"/>
      <c r="B108" s="199" t="s">
        <v>266</v>
      </c>
      <c r="C108" s="225"/>
      <c r="D108" s="224"/>
      <c r="E108" s="224"/>
      <c r="F108" s="224"/>
      <c r="G108" s="224"/>
    </row>
    <row r="109" spans="1:9">
      <c r="A109" s="51"/>
      <c r="B109" s="220" t="s">
        <v>267</v>
      </c>
      <c r="C109" s="225"/>
      <c r="D109" s="224"/>
      <c r="E109" s="224"/>
      <c r="F109" s="224"/>
      <c r="G109" s="224"/>
    </row>
    <row r="110" spans="1:9">
      <c r="A110" s="50" t="s">
        <v>18</v>
      </c>
      <c r="B110" s="4" t="s">
        <v>174</v>
      </c>
      <c r="C110" s="231"/>
      <c r="D110" s="4"/>
      <c r="E110" s="4"/>
      <c r="F110" s="4"/>
      <c r="G110" s="4"/>
    </row>
    <row r="111" spans="1:9">
      <c r="A111" s="51"/>
      <c r="B111" s="220" t="s">
        <v>268</v>
      </c>
      <c r="C111" s="225"/>
      <c r="D111" s="224"/>
      <c r="E111" s="224"/>
      <c r="F111" s="224"/>
      <c r="G111" s="224"/>
    </row>
    <row r="112" spans="1:9">
      <c r="A112" s="51"/>
      <c r="B112" s="199" t="s">
        <v>266</v>
      </c>
      <c r="C112" s="225"/>
      <c r="D112" s="224"/>
      <c r="E112" s="224"/>
      <c r="F112" s="224"/>
      <c r="G112" s="224"/>
    </row>
    <row r="113" spans="1:8">
      <c r="A113" s="51"/>
      <c r="B113" s="220" t="s">
        <v>267</v>
      </c>
      <c r="C113" s="225"/>
      <c r="D113" s="224"/>
      <c r="E113" s="224"/>
      <c r="F113" s="224"/>
      <c r="G113" s="224"/>
    </row>
    <row r="114" spans="1:8">
      <c r="A114" s="50" t="s">
        <v>19</v>
      </c>
      <c r="B114" s="4" t="s">
        <v>175</v>
      </c>
      <c r="C114" s="231"/>
      <c r="D114" s="4"/>
      <c r="E114" s="4"/>
      <c r="F114" s="4"/>
      <c r="G114" s="7"/>
    </row>
    <row r="115" spans="1:8">
      <c r="A115" s="51"/>
      <c r="B115" s="220" t="s">
        <v>268</v>
      </c>
      <c r="C115" s="225"/>
      <c r="D115" s="224"/>
      <c r="E115" s="224"/>
      <c r="F115" s="224"/>
      <c r="G115" s="228"/>
    </row>
    <row r="116" spans="1:8">
      <c r="A116" s="51"/>
      <c r="B116" s="199" t="s">
        <v>266</v>
      </c>
      <c r="C116" s="225"/>
      <c r="D116" s="224"/>
      <c r="E116" s="224"/>
      <c r="F116" s="224"/>
      <c r="G116" s="228"/>
    </row>
    <row r="117" spans="1:8">
      <c r="A117" s="51"/>
      <c r="B117" s="220" t="s">
        <v>267</v>
      </c>
      <c r="C117" s="225"/>
      <c r="D117" s="224"/>
      <c r="E117" s="224"/>
      <c r="F117" s="224"/>
      <c r="G117" s="228"/>
    </row>
    <row r="118" spans="1:8" ht="18.75" customHeight="1">
      <c r="A118" s="948" t="s">
        <v>290</v>
      </c>
      <c r="B118" s="948"/>
      <c r="C118" s="948"/>
      <c r="D118" s="948"/>
      <c r="E118" s="948"/>
      <c r="F118" s="948"/>
      <c r="G118" s="948"/>
      <c r="H118" s="948"/>
    </row>
    <row r="119" spans="1:8">
      <c r="A119" s="50" t="s">
        <v>16</v>
      </c>
      <c r="B119" s="4" t="s">
        <v>225</v>
      </c>
      <c r="C119" s="231"/>
      <c r="D119" s="4"/>
      <c r="E119" s="4"/>
      <c r="F119" s="4"/>
      <c r="G119" s="4"/>
    </row>
    <row r="120" spans="1:8">
      <c r="A120" s="51"/>
      <c r="B120" s="220" t="s">
        <v>268</v>
      </c>
      <c r="C120" s="225"/>
      <c r="D120" s="224"/>
      <c r="E120" s="224"/>
      <c r="F120" s="224"/>
      <c r="G120" s="224"/>
    </row>
    <row r="121" spans="1:8">
      <c r="A121" s="51"/>
      <c r="B121" s="199" t="s">
        <v>266</v>
      </c>
      <c r="C121" s="225"/>
      <c r="D121" s="224"/>
      <c r="E121" s="224"/>
      <c r="F121" s="224"/>
      <c r="G121" s="224"/>
    </row>
    <row r="122" spans="1:8">
      <c r="A122" s="51"/>
      <c r="B122" s="220" t="s">
        <v>267</v>
      </c>
      <c r="C122" s="225"/>
      <c r="D122" s="224"/>
      <c r="E122" s="224"/>
      <c r="F122" s="224"/>
      <c r="G122" s="224"/>
    </row>
    <row r="123" spans="1:8">
      <c r="A123" s="50" t="s">
        <v>17</v>
      </c>
      <c r="B123" s="4" t="s">
        <v>40</v>
      </c>
      <c r="C123" s="231"/>
      <c r="D123" s="4"/>
      <c r="E123" s="4"/>
      <c r="F123" s="4"/>
      <c r="G123" s="4"/>
    </row>
    <row r="124" spans="1:8">
      <c r="A124" s="51"/>
      <c r="B124" s="220" t="s">
        <v>268</v>
      </c>
      <c r="C124" s="225"/>
      <c r="D124" s="224"/>
      <c r="E124" s="224"/>
      <c r="F124" s="224"/>
      <c r="G124" s="224"/>
    </row>
    <row r="125" spans="1:8">
      <c r="A125" s="51"/>
      <c r="B125" s="199" t="s">
        <v>266</v>
      </c>
      <c r="C125" s="225"/>
      <c r="D125" s="224"/>
      <c r="E125" s="224"/>
      <c r="F125" s="224"/>
      <c r="G125" s="224"/>
    </row>
    <row r="126" spans="1:8">
      <c r="A126" s="51"/>
      <c r="B126" s="220" t="s">
        <v>267</v>
      </c>
      <c r="C126" s="225"/>
      <c r="D126" s="224"/>
      <c r="E126" s="224"/>
      <c r="F126" s="224"/>
      <c r="G126" s="224"/>
    </row>
    <row r="127" spans="1:8">
      <c r="A127" s="50" t="s">
        <v>18</v>
      </c>
      <c r="B127" s="4" t="s">
        <v>204</v>
      </c>
      <c r="C127" s="231"/>
      <c r="D127" s="4"/>
      <c r="E127" s="4"/>
      <c r="F127" s="4"/>
      <c r="G127" s="224"/>
    </row>
    <row r="128" spans="1:8">
      <c r="A128" s="51"/>
      <c r="B128" s="220" t="s">
        <v>268</v>
      </c>
      <c r="C128" s="225"/>
      <c r="D128" s="224"/>
      <c r="E128" s="224"/>
      <c r="F128" s="224"/>
      <c r="G128" s="224"/>
    </row>
    <row r="129" spans="1:8">
      <c r="A129" s="51"/>
      <c r="B129" s="199" t="s">
        <v>266</v>
      </c>
      <c r="C129" s="225"/>
      <c r="D129" s="224"/>
      <c r="E129" s="224"/>
      <c r="F129" s="224"/>
      <c r="G129" s="224"/>
    </row>
    <row r="130" spans="1:8">
      <c r="A130" s="51"/>
      <c r="B130" s="220" t="s">
        <v>267</v>
      </c>
      <c r="C130" s="225"/>
      <c r="D130" s="224"/>
      <c r="E130" s="224"/>
      <c r="F130" s="224"/>
      <c r="G130" s="224"/>
    </row>
    <row r="131" spans="1:8">
      <c r="A131" s="50" t="s">
        <v>19</v>
      </c>
      <c r="B131" s="7" t="s">
        <v>205</v>
      </c>
      <c r="C131" s="231"/>
      <c r="D131" s="4"/>
      <c r="E131" s="4"/>
      <c r="F131" s="4"/>
      <c r="G131" s="224"/>
    </row>
    <row r="132" spans="1:8">
      <c r="A132" s="51"/>
      <c r="B132" s="220" t="s">
        <v>268</v>
      </c>
      <c r="C132" s="225"/>
      <c r="D132" s="224"/>
      <c r="E132" s="224"/>
      <c r="F132" s="224"/>
      <c r="G132" s="224"/>
    </row>
    <row r="133" spans="1:8">
      <c r="A133" s="51"/>
      <c r="B133" s="199" t="s">
        <v>266</v>
      </c>
      <c r="C133" s="225"/>
      <c r="D133" s="224"/>
      <c r="E133" s="224"/>
      <c r="F133" s="224"/>
      <c r="G133" s="224"/>
    </row>
    <row r="134" spans="1:8">
      <c r="A134" s="51"/>
      <c r="B134" s="220" t="s">
        <v>267</v>
      </c>
      <c r="C134" s="225"/>
      <c r="D134" s="224"/>
      <c r="E134" s="224"/>
      <c r="F134" s="224"/>
      <c r="G134" s="224"/>
    </row>
    <row r="135" spans="1:8">
      <c r="A135" s="50" t="s">
        <v>20</v>
      </c>
      <c r="B135" s="4" t="s">
        <v>207</v>
      </c>
      <c r="C135" s="231"/>
      <c r="D135" s="4"/>
      <c r="E135" s="4"/>
      <c r="F135" s="4"/>
      <c r="G135" s="4"/>
      <c r="H135" s="222"/>
    </row>
    <row r="136" spans="1:8">
      <c r="B136" s="220" t="s">
        <v>268</v>
      </c>
    </row>
    <row r="137" spans="1:8">
      <c r="B137" s="199" t="s">
        <v>266</v>
      </c>
    </row>
    <row r="138" spans="1:8">
      <c r="B138" s="220" t="s">
        <v>267</v>
      </c>
    </row>
    <row r="139" spans="1:8" ht="22.5" customHeight="1">
      <c r="A139" s="245" t="s">
        <v>291</v>
      </c>
      <c r="B139" s="245"/>
      <c r="C139" s="245"/>
      <c r="D139" s="245"/>
      <c r="E139" s="245"/>
      <c r="F139" s="222"/>
      <c r="G139" s="222"/>
    </row>
    <row r="140" spans="1:8" ht="18" customHeight="1">
      <c r="A140" s="50" t="s">
        <v>16</v>
      </c>
      <c r="B140" s="235" t="s">
        <v>163</v>
      </c>
      <c r="C140" s="236"/>
      <c r="D140" s="235"/>
      <c r="E140" s="235"/>
      <c r="F140" s="235"/>
      <c r="G140" s="235"/>
    </row>
    <row r="141" spans="1:8">
      <c r="A141" s="51"/>
      <c r="B141" s="220" t="s">
        <v>268</v>
      </c>
      <c r="C141" s="225"/>
      <c r="D141" s="224"/>
      <c r="E141" s="224"/>
      <c r="F141" s="224"/>
      <c r="G141" s="224"/>
    </row>
    <row r="142" spans="1:8">
      <c r="A142" s="51"/>
      <c r="B142" s="199" t="s">
        <v>266</v>
      </c>
      <c r="C142" s="225"/>
      <c r="D142" s="224"/>
      <c r="E142" s="224"/>
      <c r="F142" s="224"/>
      <c r="G142" s="224"/>
    </row>
    <row r="143" spans="1:8">
      <c r="A143" s="51"/>
      <c r="B143" s="220" t="s">
        <v>267</v>
      </c>
      <c r="C143" s="225"/>
      <c r="D143" s="224"/>
      <c r="E143" s="224"/>
      <c r="F143" s="224"/>
      <c r="G143" s="224"/>
    </row>
    <row r="144" spans="1:8">
      <c r="A144" s="50" t="s">
        <v>17</v>
      </c>
      <c r="B144" s="4" t="s">
        <v>164</v>
      </c>
      <c r="C144" s="231"/>
      <c r="D144" s="4"/>
      <c r="E144" s="4"/>
      <c r="F144" s="4"/>
      <c r="G144" s="4"/>
      <c r="H144" s="222"/>
    </row>
    <row r="145" spans="1:9">
      <c r="A145" s="51"/>
      <c r="B145" s="220" t="s">
        <v>268</v>
      </c>
      <c r="C145" s="225"/>
      <c r="D145" s="224"/>
      <c r="E145" s="224"/>
      <c r="F145" s="224"/>
      <c r="G145" s="224"/>
    </row>
    <row r="146" spans="1:9">
      <c r="A146" s="51"/>
      <c r="B146" s="199" t="s">
        <v>266</v>
      </c>
      <c r="C146" s="225"/>
      <c r="D146" s="224"/>
      <c r="E146" s="224"/>
      <c r="F146" s="224"/>
      <c r="G146" s="224"/>
    </row>
    <row r="147" spans="1:9">
      <c r="A147" s="51"/>
      <c r="B147" s="220" t="s">
        <v>267</v>
      </c>
      <c r="C147" s="225"/>
      <c r="D147" s="224"/>
      <c r="E147" s="224"/>
      <c r="F147" s="224"/>
      <c r="G147" s="224"/>
    </row>
    <row r="148" spans="1:9">
      <c r="A148" s="50" t="s">
        <v>18</v>
      </c>
      <c r="B148" s="4" t="s">
        <v>208</v>
      </c>
      <c r="C148" s="231"/>
      <c r="D148" s="4"/>
      <c r="E148" s="4"/>
      <c r="F148" s="4"/>
      <c r="G148" s="4"/>
      <c r="H148" s="222"/>
      <c r="I148" s="222"/>
    </row>
    <row r="149" spans="1:9">
      <c r="A149" s="51"/>
      <c r="B149" s="220" t="s">
        <v>268</v>
      </c>
      <c r="C149" s="225"/>
      <c r="D149" s="224"/>
      <c r="E149" s="224"/>
      <c r="F149" s="224"/>
      <c r="G149" s="224"/>
    </row>
    <row r="150" spans="1:9">
      <c r="A150" s="51"/>
      <c r="B150" s="199" t="s">
        <v>266</v>
      </c>
      <c r="C150" s="225"/>
      <c r="D150" s="224"/>
      <c r="E150" s="224"/>
      <c r="F150" s="224"/>
      <c r="G150" s="224"/>
    </row>
    <row r="151" spans="1:9">
      <c r="A151" s="51"/>
      <c r="B151" s="220" t="s">
        <v>267</v>
      </c>
      <c r="C151" s="225"/>
      <c r="D151" s="224"/>
      <c r="E151" s="224"/>
      <c r="F151" s="224"/>
      <c r="G151" s="224"/>
    </row>
    <row r="152" spans="1:9">
      <c r="A152" s="50" t="s">
        <v>19</v>
      </c>
      <c r="B152" s="4" t="s">
        <v>165</v>
      </c>
      <c r="C152" s="231"/>
      <c r="D152" s="4"/>
      <c r="E152" s="4"/>
      <c r="F152" s="4"/>
      <c r="G152" s="4"/>
      <c r="H152" s="222"/>
      <c r="I152" s="222"/>
    </row>
    <row r="153" spans="1:9">
      <c r="A153" s="51"/>
      <c r="B153" s="220" t="s">
        <v>268</v>
      </c>
      <c r="C153" s="225"/>
      <c r="D153" s="224"/>
      <c r="E153" s="224"/>
      <c r="F153" s="224"/>
      <c r="G153" s="224"/>
    </row>
    <row r="154" spans="1:9">
      <c r="A154" s="51"/>
      <c r="B154" s="199" t="s">
        <v>266</v>
      </c>
      <c r="C154" s="225"/>
      <c r="D154" s="224"/>
      <c r="E154" s="224"/>
      <c r="F154" s="224"/>
      <c r="G154" s="224"/>
    </row>
    <row r="155" spans="1:9">
      <c r="A155" s="51"/>
      <c r="B155" s="220" t="s">
        <v>267</v>
      </c>
      <c r="C155" s="225"/>
      <c r="D155" s="224"/>
      <c r="E155" s="224"/>
      <c r="F155" s="224"/>
      <c r="G155" s="224"/>
    </row>
    <row r="156" spans="1:9">
      <c r="A156" s="50" t="s">
        <v>20</v>
      </c>
      <c r="B156" s="4" t="s">
        <v>209</v>
      </c>
      <c r="C156" s="231"/>
      <c r="D156" s="4"/>
      <c r="E156" s="4"/>
      <c r="F156" s="4"/>
      <c r="G156" s="4"/>
      <c r="H156" s="222"/>
      <c r="I156" s="222"/>
    </row>
    <row r="157" spans="1:9">
      <c r="A157" s="51"/>
      <c r="B157" s="220" t="s">
        <v>268</v>
      </c>
      <c r="C157" s="225"/>
      <c r="D157" s="224"/>
      <c r="E157" s="224"/>
      <c r="F157" s="224"/>
      <c r="G157" s="224"/>
    </row>
    <row r="158" spans="1:9">
      <c r="A158" s="51"/>
      <c r="B158" s="199" t="s">
        <v>266</v>
      </c>
      <c r="C158" s="225"/>
      <c r="D158" s="224"/>
      <c r="E158" s="224"/>
      <c r="F158" s="224"/>
      <c r="G158" s="224"/>
    </row>
    <row r="159" spans="1:9">
      <c r="A159" s="51"/>
      <c r="B159" s="220" t="s">
        <v>267</v>
      </c>
      <c r="C159" s="225"/>
      <c r="D159" s="224"/>
      <c r="E159" s="224"/>
      <c r="F159" s="224"/>
      <c r="G159" s="224"/>
    </row>
    <row r="160" spans="1:9">
      <c r="A160" s="10" t="s">
        <v>21</v>
      </c>
      <c r="B160" s="4" t="s">
        <v>210</v>
      </c>
      <c r="C160" s="231"/>
      <c r="D160" s="4"/>
      <c r="E160" s="4"/>
      <c r="F160" s="4"/>
      <c r="G160" s="4"/>
      <c r="H160" s="222"/>
      <c r="I160" s="222"/>
    </row>
    <row r="161" spans="1:10">
      <c r="A161" s="16"/>
      <c r="B161" s="220" t="s">
        <v>268</v>
      </c>
      <c r="C161" s="225"/>
      <c r="D161" s="224"/>
      <c r="E161" s="224"/>
      <c r="F161" s="224"/>
      <c r="G161" s="224"/>
    </row>
    <row r="162" spans="1:10">
      <c r="A162" s="16"/>
      <c r="B162" s="199" t="s">
        <v>266</v>
      </c>
      <c r="C162" s="225"/>
      <c r="D162" s="224"/>
      <c r="E162" s="224"/>
      <c r="F162" s="224"/>
      <c r="G162" s="224"/>
    </row>
    <row r="163" spans="1:10">
      <c r="A163" s="16"/>
      <c r="B163" s="220" t="s">
        <v>267</v>
      </c>
      <c r="C163" s="225"/>
      <c r="D163" s="224"/>
      <c r="E163" s="224"/>
      <c r="F163" s="224"/>
      <c r="G163" s="224"/>
    </row>
    <row r="164" spans="1:10">
      <c r="A164" s="10" t="s">
        <v>22</v>
      </c>
      <c r="B164" s="4" t="s">
        <v>166</v>
      </c>
      <c r="C164" s="231"/>
      <c r="D164" s="4"/>
      <c r="E164" s="4"/>
      <c r="F164" s="4"/>
      <c r="G164" s="4"/>
      <c r="H164" s="222"/>
      <c r="I164" s="222"/>
      <c r="J164" s="222"/>
    </row>
    <row r="165" spans="1:10">
      <c r="A165" s="16"/>
      <c r="B165" s="220" t="s">
        <v>268</v>
      </c>
      <c r="C165" s="225"/>
      <c r="D165" s="224"/>
      <c r="E165" s="224"/>
      <c r="F165" s="224"/>
      <c r="G165" s="224"/>
    </row>
    <row r="166" spans="1:10">
      <c r="A166" s="16"/>
      <c r="B166" s="199" t="s">
        <v>266</v>
      </c>
      <c r="C166" s="225"/>
      <c r="D166" s="224"/>
      <c r="E166" s="224"/>
      <c r="F166" s="224"/>
      <c r="G166" s="224"/>
    </row>
    <row r="167" spans="1:10">
      <c r="A167" s="16"/>
      <c r="B167" s="220" t="s">
        <v>267</v>
      </c>
      <c r="C167" s="225"/>
      <c r="D167" s="224"/>
      <c r="E167" s="224"/>
      <c r="F167" s="224"/>
      <c r="G167" s="224"/>
    </row>
    <row r="168" spans="1:10">
      <c r="A168" s="10" t="s">
        <v>23</v>
      </c>
      <c r="B168" s="4" t="s">
        <v>167</v>
      </c>
      <c r="C168" s="231"/>
      <c r="D168" s="4"/>
      <c r="E168" s="4"/>
      <c r="F168" s="4"/>
      <c r="G168" s="4"/>
      <c r="H168" s="222"/>
      <c r="I168" s="222"/>
    </row>
    <row r="169" spans="1:10">
      <c r="B169" s="220" t="s">
        <v>268</v>
      </c>
    </row>
    <row r="170" spans="1:10">
      <c r="B170" s="199" t="s">
        <v>266</v>
      </c>
    </row>
    <row r="171" spans="1:10">
      <c r="B171" s="220" t="s">
        <v>267</v>
      </c>
    </row>
    <row r="172" spans="1:10">
      <c r="A172" s="10" t="s">
        <v>24</v>
      </c>
      <c r="B172" s="4" t="s">
        <v>211</v>
      </c>
      <c r="C172" s="231"/>
      <c r="D172" s="4"/>
      <c r="E172" s="4"/>
      <c r="F172" s="4"/>
      <c r="G172" s="4"/>
      <c r="H172" s="222"/>
    </row>
    <row r="173" spans="1:10" ht="21.75" customHeight="1">
      <c r="A173" s="16"/>
      <c r="B173" s="220" t="s">
        <v>268</v>
      </c>
      <c r="C173" s="225"/>
      <c r="D173" s="224"/>
      <c r="E173" s="224"/>
      <c r="F173" s="224"/>
      <c r="G173" s="224"/>
    </row>
    <row r="174" spans="1:10">
      <c r="A174" s="16"/>
      <c r="B174" s="199" t="s">
        <v>266</v>
      </c>
      <c r="C174" s="225"/>
      <c r="D174" s="224"/>
      <c r="E174" s="224"/>
      <c r="F174" s="224"/>
      <c r="G174" s="224"/>
    </row>
    <row r="175" spans="1:10" ht="14.25" customHeight="1">
      <c r="A175" s="16"/>
      <c r="B175" s="220" t="s">
        <v>267</v>
      </c>
      <c r="C175" s="225"/>
      <c r="D175" s="224"/>
      <c r="E175" s="224"/>
      <c r="F175" s="224"/>
      <c r="G175" s="224"/>
    </row>
    <row r="176" spans="1:10" ht="14.25" customHeight="1">
      <c r="A176" s="10" t="s">
        <v>25</v>
      </c>
      <c r="B176" s="4" t="s">
        <v>57</v>
      </c>
      <c r="C176" s="231"/>
      <c r="D176" s="4"/>
      <c r="E176" s="4"/>
      <c r="F176" s="4"/>
      <c r="G176" s="4"/>
      <c r="H176" s="222"/>
    </row>
    <row r="177" spans="1:7" ht="14.25" customHeight="1">
      <c r="B177" s="220" t="s">
        <v>268</v>
      </c>
    </row>
    <row r="178" spans="1:7" ht="14.25" customHeight="1">
      <c r="B178" s="199" t="s">
        <v>266</v>
      </c>
    </row>
    <row r="179" spans="1:7">
      <c r="B179" s="220" t="s">
        <v>267</v>
      </c>
    </row>
    <row r="180" spans="1:7" ht="23.25" customHeight="1">
      <c r="A180" s="245" t="s">
        <v>292</v>
      </c>
      <c r="B180" s="245"/>
      <c r="C180" s="245"/>
      <c r="D180" s="245"/>
      <c r="E180" s="245"/>
      <c r="F180" s="222"/>
      <c r="G180" s="237"/>
    </row>
    <row r="181" spans="1:7">
      <c r="A181" s="242" t="s">
        <v>16</v>
      </c>
      <c r="B181" s="243" t="s">
        <v>212</v>
      </c>
      <c r="C181" s="243"/>
      <c r="D181" s="244"/>
      <c r="E181" s="243"/>
      <c r="F181" s="243"/>
      <c r="G181" s="231"/>
    </row>
    <row r="182" spans="1:7">
      <c r="A182" s="63"/>
      <c r="B182" s="220" t="s">
        <v>268</v>
      </c>
      <c r="C182" s="237"/>
      <c r="D182" s="238"/>
      <c r="E182" s="237"/>
      <c r="F182" s="237"/>
      <c r="G182" s="225"/>
    </row>
    <row r="183" spans="1:7">
      <c r="A183" s="63"/>
      <c r="B183" s="199" t="s">
        <v>266</v>
      </c>
      <c r="C183" s="237"/>
      <c r="D183" s="238"/>
      <c r="E183" s="237"/>
      <c r="F183" s="237"/>
      <c r="G183" s="225"/>
    </row>
    <row r="184" spans="1:7">
      <c r="A184" s="63"/>
      <c r="B184" s="220" t="s">
        <v>267</v>
      </c>
      <c r="C184" s="237"/>
      <c r="D184" s="238"/>
      <c r="E184" s="237"/>
      <c r="F184" s="237"/>
      <c r="G184" s="225"/>
    </row>
    <row r="185" spans="1:7">
      <c r="A185" s="242" t="s">
        <v>17</v>
      </c>
      <c r="B185" s="950" t="s">
        <v>213</v>
      </c>
      <c r="C185" s="950"/>
      <c r="D185" s="950"/>
      <c r="E185" s="950"/>
      <c r="F185" s="950"/>
      <c r="G185" s="950"/>
    </row>
    <row r="186" spans="1:7">
      <c r="A186" s="63"/>
      <c r="B186" s="220" t="s">
        <v>268</v>
      </c>
      <c r="C186" s="237"/>
      <c r="D186" s="237"/>
      <c r="E186" s="237"/>
      <c r="F186" s="237"/>
      <c r="G186" s="237"/>
    </row>
    <row r="187" spans="1:7">
      <c r="A187" s="63"/>
      <c r="B187" s="199" t="s">
        <v>266</v>
      </c>
      <c r="C187" s="237"/>
      <c r="D187" s="237"/>
      <c r="E187" s="237"/>
      <c r="F187" s="237"/>
      <c r="G187" s="237"/>
    </row>
    <row r="188" spans="1:7">
      <c r="A188" s="63"/>
      <c r="B188" s="220" t="s">
        <v>267</v>
      </c>
      <c r="C188" s="237"/>
      <c r="D188" s="237"/>
      <c r="E188" s="237"/>
      <c r="F188" s="237"/>
      <c r="G188" s="237"/>
    </row>
    <row r="189" spans="1:7">
      <c r="A189" s="242" t="s">
        <v>18</v>
      </c>
      <c r="B189" s="950" t="s">
        <v>293</v>
      </c>
      <c r="C189" s="950"/>
      <c r="D189" s="950"/>
      <c r="E189" s="950"/>
      <c r="F189" s="950"/>
      <c r="G189" s="950"/>
    </row>
    <row r="190" spans="1:7">
      <c r="A190" s="63"/>
      <c r="B190" s="220" t="s">
        <v>268</v>
      </c>
      <c r="C190" s="237"/>
      <c r="D190" s="237"/>
      <c r="E190" s="237"/>
      <c r="F190" s="237"/>
      <c r="G190" s="237"/>
    </row>
    <row r="191" spans="1:7">
      <c r="A191" s="63"/>
      <c r="B191" s="199" t="s">
        <v>266</v>
      </c>
      <c r="C191" s="237"/>
      <c r="D191" s="237"/>
      <c r="E191" s="237"/>
      <c r="F191" s="237"/>
      <c r="G191" s="237"/>
    </row>
    <row r="192" spans="1:7">
      <c r="A192" s="63"/>
      <c r="B192" s="220" t="s">
        <v>267</v>
      </c>
      <c r="C192" s="237"/>
      <c r="D192" s="237"/>
      <c r="E192" s="237"/>
      <c r="F192" s="237"/>
      <c r="G192" s="237"/>
    </row>
    <row r="193" spans="1:9">
      <c r="A193" s="242" t="s">
        <v>19</v>
      </c>
      <c r="B193" s="950" t="s">
        <v>214</v>
      </c>
      <c r="C193" s="950"/>
      <c r="D193" s="950"/>
      <c r="E193" s="950"/>
      <c r="F193" s="950"/>
      <c r="G193" s="950"/>
    </row>
    <row r="194" spans="1:9">
      <c r="A194" s="63"/>
      <c r="B194" s="220" t="s">
        <v>268</v>
      </c>
      <c r="C194" s="237"/>
      <c r="D194" s="237"/>
      <c r="E194" s="237"/>
      <c r="F194" s="237"/>
      <c r="G194" s="237"/>
    </row>
    <row r="195" spans="1:9">
      <c r="A195" s="63"/>
      <c r="B195" s="199" t="s">
        <v>266</v>
      </c>
      <c r="C195" s="237"/>
      <c r="D195" s="237"/>
      <c r="E195" s="237"/>
      <c r="F195" s="237"/>
      <c r="G195" s="237"/>
    </row>
    <row r="196" spans="1:9">
      <c r="A196" s="63"/>
      <c r="B196" s="220" t="s">
        <v>267</v>
      </c>
      <c r="C196" s="237"/>
      <c r="D196" s="237"/>
      <c r="E196" s="237"/>
      <c r="F196" s="237"/>
      <c r="G196" s="237"/>
    </row>
    <row r="197" spans="1:9">
      <c r="A197" s="242" t="s">
        <v>20</v>
      </c>
      <c r="B197" s="950" t="s">
        <v>215</v>
      </c>
      <c r="C197" s="950"/>
      <c r="D197" s="950"/>
      <c r="E197" s="950"/>
      <c r="F197" s="950"/>
      <c r="G197" s="950"/>
    </row>
    <row r="198" spans="1:9">
      <c r="A198" s="63"/>
      <c r="B198" s="220" t="s">
        <v>268</v>
      </c>
      <c r="C198" s="237"/>
      <c r="D198" s="237"/>
      <c r="E198" s="237"/>
      <c r="F198" s="237"/>
      <c r="G198" s="237"/>
    </row>
    <row r="199" spans="1:9">
      <c r="A199" s="63"/>
      <c r="B199" s="199" t="s">
        <v>266</v>
      </c>
      <c r="C199" s="237"/>
      <c r="D199" s="237"/>
      <c r="E199" s="237"/>
      <c r="F199" s="237"/>
      <c r="G199" s="237"/>
    </row>
    <row r="200" spans="1:9">
      <c r="A200" s="63"/>
      <c r="B200" s="220" t="s">
        <v>267</v>
      </c>
      <c r="C200" s="237"/>
      <c r="D200" s="237"/>
      <c r="E200" s="237"/>
      <c r="F200" s="237"/>
      <c r="G200" s="237"/>
    </row>
    <row r="201" spans="1:9">
      <c r="A201" s="242" t="s">
        <v>21</v>
      </c>
      <c r="B201" s="954" t="s">
        <v>216</v>
      </c>
      <c r="C201" s="954"/>
      <c r="D201" s="954"/>
      <c r="E201" s="954"/>
      <c r="F201" s="954"/>
      <c r="G201" s="954"/>
    </row>
    <row r="202" spans="1:9">
      <c r="A202" s="63"/>
      <c r="B202" s="220" t="s">
        <v>268</v>
      </c>
      <c r="C202" s="225"/>
      <c r="D202" s="225"/>
      <c r="E202" s="225"/>
      <c r="F202" s="225"/>
      <c r="G202" s="225"/>
    </row>
    <row r="203" spans="1:9">
      <c r="A203" s="63"/>
      <c r="B203" s="199" t="s">
        <v>266</v>
      </c>
      <c r="C203" s="225"/>
      <c r="D203" s="225"/>
      <c r="E203" s="225"/>
      <c r="F203" s="225"/>
      <c r="G203" s="225"/>
    </row>
    <row r="204" spans="1:9">
      <c r="A204" s="63"/>
      <c r="B204" s="220" t="s">
        <v>267</v>
      </c>
      <c r="C204" s="225"/>
      <c r="D204" s="225"/>
      <c r="E204" s="225"/>
      <c r="F204" s="225"/>
      <c r="G204" s="225"/>
    </row>
    <row r="205" spans="1:9" ht="14.25" customHeight="1">
      <c r="A205" s="948"/>
      <c r="B205" s="948"/>
      <c r="C205" s="948"/>
      <c r="D205" s="948"/>
      <c r="E205" s="948"/>
      <c r="F205" s="948"/>
      <c r="G205" s="948"/>
      <c r="H205" s="948"/>
    </row>
    <row r="206" spans="1:9">
      <c r="A206" s="50"/>
      <c r="B206" s="955"/>
      <c r="C206" s="955"/>
      <c r="D206" s="955"/>
      <c r="E206" s="955"/>
      <c r="F206" s="955"/>
      <c r="G206" s="955"/>
      <c r="H206" s="857"/>
      <c r="I206" s="857"/>
    </row>
    <row r="207" spans="1:9">
      <c r="A207" s="51"/>
      <c r="B207" s="220"/>
      <c r="C207" s="225"/>
      <c r="D207" s="225"/>
      <c r="E207" s="225"/>
      <c r="F207" s="225"/>
      <c r="G207" s="225"/>
    </row>
    <row r="208" spans="1:9">
      <c r="A208" s="51"/>
      <c r="B208" s="199"/>
      <c r="C208" s="225"/>
      <c r="D208" s="225"/>
      <c r="E208" s="225"/>
      <c r="F208" s="225"/>
      <c r="G208" s="225"/>
    </row>
    <row r="209" spans="1:8">
      <c r="A209" s="51"/>
      <c r="B209" s="220"/>
      <c r="C209" s="225"/>
      <c r="D209" s="225"/>
      <c r="E209" s="225"/>
      <c r="F209" s="225"/>
      <c r="G209" s="225"/>
    </row>
    <row r="210" spans="1:8">
      <c r="A210" s="50"/>
      <c r="B210" s="954"/>
      <c r="C210" s="954"/>
      <c r="D210" s="954"/>
      <c r="E210" s="954"/>
      <c r="F210" s="954"/>
      <c r="G210" s="958"/>
    </row>
    <row r="211" spans="1:8">
      <c r="A211" s="51"/>
      <c r="B211" s="220"/>
      <c r="C211" s="225"/>
      <c r="D211" s="225"/>
      <c r="E211" s="225"/>
      <c r="F211" s="225"/>
      <c r="G211" s="241"/>
    </row>
    <row r="212" spans="1:8">
      <c r="A212" s="51"/>
      <c r="B212" s="199"/>
      <c r="C212" s="225"/>
      <c r="D212" s="225"/>
      <c r="E212" s="225"/>
      <c r="F212" s="225"/>
      <c r="G212" s="241"/>
    </row>
    <row r="213" spans="1:8">
      <c r="A213" s="51"/>
      <c r="B213" s="220"/>
      <c r="C213" s="225"/>
      <c r="D213" s="225"/>
      <c r="E213" s="225"/>
      <c r="F213" s="225"/>
      <c r="G213" s="241"/>
    </row>
    <row r="214" spans="1:8">
      <c r="A214" s="242"/>
      <c r="B214" s="954"/>
      <c r="C214" s="954"/>
      <c r="D214" s="954"/>
      <c r="E214" s="954"/>
      <c r="F214" s="954"/>
      <c r="G214" s="954"/>
      <c r="H214" s="222"/>
    </row>
    <row r="215" spans="1:8">
      <c r="A215" s="63"/>
      <c r="B215" s="220"/>
      <c r="C215" s="225"/>
      <c r="D215" s="225"/>
      <c r="E215" s="225"/>
      <c r="F215" s="225"/>
      <c r="G215" s="225"/>
    </row>
    <row r="216" spans="1:8">
      <c r="A216" s="63"/>
      <c r="B216" s="199"/>
      <c r="C216" s="225"/>
      <c r="D216" s="225"/>
      <c r="E216" s="225"/>
      <c r="F216" s="225"/>
      <c r="G216" s="225"/>
    </row>
    <row r="217" spans="1:8">
      <c r="A217" s="63"/>
      <c r="B217" s="220"/>
      <c r="C217" s="225"/>
      <c r="D217" s="225"/>
      <c r="E217" s="225"/>
      <c r="F217" s="225"/>
      <c r="G217" s="225"/>
    </row>
    <row r="218" spans="1:8">
      <c r="A218" s="10"/>
      <c r="B218" s="950"/>
      <c r="C218" s="950"/>
      <c r="D218" s="950"/>
      <c r="E218" s="950"/>
      <c r="F218" s="950"/>
      <c r="G218" s="950"/>
      <c r="H218" s="222"/>
    </row>
    <row r="219" spans="1:8">
      <c r="A219" s="16"/>
      <c r="B219" s="220"/>
      <c r="C219" s="237"/>
      <c r="D219" s="237"/>
      <c r="E219" s="237"/>
      <c r="F219" s="237"/>
      <c r="G219" s="237"/>
    </row>
    <row r="220" spans="1:8">
      <c r="A220" s="16"/>
      <c r="B220" s="199"/>
      <c r="C220" s="237"/>
      <c r="D220" s="237"/>
      <c r="E220" s="237"/>
      <c r="F220" s="237"/>
      <c r="G220" s="237"/>
    </row>
    <row r="221" spans="1:8">
      <c r="A221" s="16"/>
      <c r="B221" s="220"/>
      <c r="C221" s="237"/>
      <c r="D221" s="237"/>
      <c r="E221" s="237"/>
      <c r="F221" s="237"/>
      <c r="G221" s="237"/>
    </row>
    <row r="222" spans="1:8">
      <c r="A222" s="10"/>
      <c r="B222" s="956"/>
      <c r="C222" s="956"/>
      <c r="D222" s="956"/>
      <c r="E222" s="956"/>
      <c r="F222" s="956"/>
      <c r="G222" s="957"/>
      <c r="H222" s="949"/>
    </row>
    <row r="223" spans="1:8">
      <c r="A223" s="16"/>
      <c r="B223" s="220"/>
      <c r="C223" s="239"/>
      <c r="D223" s="239"/>
      <c r="E223" s="239"/>
      <c r="F223" s="239"/>
      <c r="G223" s="240"/>
    </row>
    <row r="224" spans="1:8">
      <c r="A224" s="16"/>
      <c r="B224" s="199"/>
      <c r="C224" s="239"/>
      <c r="D224" s="239"/>
      <c r="E224" s="239"/>
      <c r="F224" s="239"/>
      <c r="G224" s="240"/>
    </row>
    <row r="225" spans="1:9">
      <c r="A225" s="16"/>
      <c r="B225" s="220"/>
      <c r="C225" s="239"/>
      <c r="D225" s="239"/>
      <c r="E225" s="239"/>
      <c r="F225" s="239"/>
      <c r="G225" s="240"/>
    </row>
    <row r="226" spans="1:9">
      <c r="A226" s="50"/>
      <c r="B226" s="954"/>
      <c r="C226" s="954"/>
      <c r="D226" s="954"/>
      <c r="E226" s="954"/>
      <c r="F226" s="954"/>
      <c r="G226" s="954"/>
      <c r="H226" s="222"/>
    </row>
    <row r="227" spans="1:9">
      <c r="A227" s="51"/>
      <c r="B227" s="220"/>
      <c r="C227" s="225"/>
      <c r="D227" s="225"/>
      <c r="E227" s="225"/>
      <c r="F227" s="225"/>
      <c r="G227" s="225"/>
    </row>
    <row r="228" spans="1:9">
      <c r="A228" s="51"/>
      <c r="B228" s="199"/>
      <c r="C228" s="225"/>
      <c r="D228" s="225"/>
      <c r="E228" s="225"/>
      <c r="F228" s="225"/>
      <c r="G228" s="225"/>
    </row>
    <row r="229" spans="1:9">
      <c r="A229" s="51"/>
      <c r="B229" s="220"/>
      <c r="C229" s="225"/>
      <c r="D229" s="225"/>
      <c r="E229" s="225"/>
      <c r="F229" s="225"/>
      <c r="G229" s="225"/>
    </row>
    <row r="230" spans="1:9">
      <c r="A230" s="50"/>
      <c r="B230" s="244"/>
      <c r="C230" s="244"/>
      <c r="D230" s="244"/>
      <c r="E230" s="244"/>
      <c r="F230" s="244"/>
      <c r="G230" s="231"/>
      <c r="H230" s="222"/>
      <c r="I230" s="222"/>
    </row>
    <row r="231" spans="1:9">
      <c r="A231" s="51"/>
      <c r="B231" s="220"/>
      <c r="C231" s="238"/>
      <c r="D231" s="238"/>
      <c r="E231" s="238"/>
      <c r="F231" s="238"/>
      <c r="G231" s="225"/>
    </row>
    <row r="232" spans="1:9">
      <c r="A232" s="51"/>
      <c r="B232" s="199"/>
      <c r="C232" s="238"/>
      <c r="D232" s="238"/>
      <c r="E232" s="238"/>
      <c r="F232" s="238"/>
      <c r="G232" s="225"/>
    </row>
    <row r="233" spans="1:9">
      <c r="A233" s="51"/>
      <c r="B233" s="220"/>
      <c r="C233" s="238"/>
      <c r="D233" s="238"/>
      <c r="E233" s="238"/>
      <c r="F233" s="238"/>
      <c r="G233" s="225"/>
    </row>
    <row r="234" spans="1:9">
      <c r="A234" s="50"/>
      <c r="B234" s="244"/>
      <c r="C234" s="244"/>
      <c r="D234" s="244"/>
      <c r="E234" s="244"/>
      <c r="F234" s="244"/>
      <c r="G234" s="231"/>
      <c r="H234" s="222"/>
    </row>
    <row r="235" spans="1:9">
      <c r="A235" s="51"/>
      <c r="B235" s="220"/>
      <c r="C235" s="238"/>
      <c r="D235" s="238"/>
      <c r="E235" s="238"/>
      <c r="F235" s="238"/>
      <c r="G235" s="225"/>
    </row>
    <row r="236" spans="1:9">
      <c r="A236" s="51"/>
      <c r="B236" s="199"/>
      <c r="C236" s="238"/>
      <c r="D236" s="238"/>
      <c r="E236" s="238"/>
      <c r="F236" s="238"/>
      <c r="G236" s="225"/>
    </row>
    <row r="237" spans="1:9">
      <c r="A237" s="51"/>
      <c r="B237" s="220"/>
      <c r="C237" s="238"/>
      <c r="D237" s="238"/>
      <c r="E237" s="238"/>
      <c r="F237" s="238"/>
      <c r="G237" s="225"/>
    </row>
    <row r="238" spans="1:9">
      <c r="A238" s="50"/>
      <c r="B238" s="244"/>
      <c r="C238" s="244"/>
      <c r="D238" s="244"/>
      <c r="E238" s="244"/>
      <c r="F238" s="244"/>
      <c r="G238" s="231"/>
    </row>
    <row r="239" spans="1:9">
      <c r="A239" s="51"/>
      <c r="B239" s="220"/>
      <c r="C239" s="238"/>
      <c r="D239" s="238"/>
      <c r="E239" s="238"/>
      <c r="F239" s="238"/>
      <c r="G239" s="225"/>
    </row>
    <row r="240" spans="1:9">
      <c r="A240" s="51"/>
      <c r="B240" s="199"/>
      <c r="C240" s="238"/>
      <c r="D240" s="238"/>
      <c r="E240" s="238"/>
      <c r="F240" s="238"/>
      <c r="G240" s="225"/>
    </row>
    <row r="241" spans="1:7">
      <c r="A241" s="51"/>
      <c r="B241" s="220"/>
      <c r="C241" s="238"/>
      <c r="D241" s="238"/>
      <c r="E241" s="238"/>
      <c r="F241" s="238"/>
      <c r="G241" s="225"/>
    </row>
    <row r="242" spans="1:7">
      <c r="A242" s="242"/>
      <c r="B242" s="244"/>
      <c r="C242" s="244"/>
      <c r="D242" s="244"/>
      <c r="E242" s="244"/>
      <c r="F242" s="244"/>
      <c r="G242" s="225"/>
    </row>
    <row r="243" spans="1:7">
      <c r="B243" s="220"/>
    </row>
    <row r="244" spans="1:7">
      <c r="B244" s="199"/>
    </row>
    <row r="245" spans="1:7">
      <c r="B245" s="220"/>
    </row>
  </sheetData>
  <mergeCells count="19">
    <mergeCell ref="A3:F3"/>
    <mergeCell ref="B4:H4"/>
    <mergeCell ref="B49:K49"/>
    <mergeCell ref="B69:J69"/>
    <mergeCell ref="A101:H101"/>
    <mergeCell ref="B222:H222"/>
    <mergeCell ref="B226:G226"/>
    <mergeCell ref="B8:I8"/>
    <mergeCell ref="A118:H118"/>
    <mergeCell ref="A205:H205"/>
    <mergeCell ref="B197:G197"/>
    <mergeCell ref="B201:G201"/>
    <mergeCell ref="B206:I206"/>
    <mergeCell ref="B210:G210"/>
    <mergeCell ref="B214:G214"/>
    <mergeCell ref="B218:G218"/>
    <mergeCell ref="B185:G185"/>
    <mergeCell ref="B189:G189"/>
    <mergeCell ref="B193:G19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9"/>
  <sheetViews>
    <sheetView zoomScaleNormal="100" workbookViewId="0">
      <selection activeCell="R267" sqref="R267"/>
    </sheetView>
  </sheetViews>
  <sheetFormatPr defaultRowHeight="15" customHeight="1"/>
  <cols>
    <col min="1" max="1" width="3.7109375" customWidth="1"/>
    <col min="2" max="2" width="10.7109375" customWidth="1"/>
    <col min="6" max="6" width="9.5703125" customWidth="1"/>
    <col min="7" max="7" width="14.140625" customWidth="1"/>
    <col min="8" max="8" width="16.42578125" customWidth="1"/>
    <col min="9" max="9" width="10.140625" customWidth="1"/>
    <col min="18" max="18" width="9.28515625" customWidth="1"/>
  </cols>
  <sheetData>
    <row r="1" spans="1:13" ht="15" customHeight="1">
      <c r="A1" s="254" t="s">
        <v>278</v>
      </c>
      <c r="B1" s="255"/>
      <c r="C1" s="255"/>
      <c r="D1" s="255"/>
      <c r="E1" s="255"/>
      <c r="F1" s="254"/>
      <c r="G1" s="254" t="s">
        <v>822</v>
      </c>
    </row>
    <row r="3" spans="1:13" ht="15" customHeight="1">
      <c r="A3" s="924" t="s">
        <v>641</v>
      </c>
      <c r="B3" s="924"/>
      <c r="C3" s="924"/>
      <c r="D3" s="924"/>
      <c r="E3" s="924"/>
      <c r="F3" s="924"/>
      <c r="G3" s="924"/>
      <c r="H3" s="924"/>
    </row>
    <row r="4" spans="1:13" ht="15" customHeight="1">
      <c r="A4" s="394" t="s">
        <v>16</v>
      </c>
      <c r="B4" s="914" t="s">
        <v>764</v>
      </c>
      <c r="C4" s="914"/>
      <c r="D4" s="914"/>
      <c r="E4" s="914"/>
      <c r="F4" s="914"/>
      <c r="G4" s="915"/>
      <c r="H4" s="273"/>
      <c r="I4" s="273"/>
      <c r="J4" s="273"/>
      <c r="K4" s="273"/>
      <c r="L4" s="273"/>
      <c r="M4" s="273"/>
    </row>
    <row r="5" spans="1:13" ht="15" customHeight="1">
      <c r="A5" s="396"/>
      <c r="B5" s="397" t="s">
        <v>268</v>
      </c>
      <c r="C5" s="921" t="s">
        <v>381</v>
      </c>
      <c r="D5" s="857"/>
      <c r="E5" s="857"/>
      <c r="F5" s="857"/>
      <c r="G5" s="857"/>
      <c r="H5" s="857"/>
      <c r="I5" s="857"/>
    </row>
    <row r="6" spans="1:13" ht="15" customHeight="1">
      <c r="A6" s="396"/>
      <c r="B6" s="398" t="s">
        <v>266</v>
      </c>
      <c r="C6" s="929" t="s">
        <v>409</v>
      </c>
      <c r="D6" s="930"/>
      <c r="E6" s="930"/>
      <c r="F6" s="930"/>
      <c r="G6" s="930"/>
      <c r="H6" s="930"/>
      <c r="I6" s="930"/>
      <c r="J6" s="930"/>
      <c r="K6" s="930"/>
      <c r="L6" s="930"/>
      <c r="M6" s="930"/>
    </row>
    <row r="7" spans="1:13" ht="15" customHeight="1">
      <c r="A7" s="396"/>
      <c r="B7" s="400" t="s">
        <v>267</v>
      </c>
      <c r="C7" s="399" t="s">
        <v>827</v>
      </c>
      <c r="D7" s="399"/>
      <c r="E7" s="399"/>
      <c r="F7" s="399"/>
      <c r="G7" s="401"/>
    </row>
    <row r="8" spans="1:13" ht="15" customHeight="1">
      <c r="A8" s="394" t="s">
        <v>17</v>
      </c>
      <c r="B8" s="914" t="s">
        <v>828</v>
      </c>
      <c r="C8" s="914"/>
      <c r="D8" s="914"/>
      <c r="E8" s="914"/>
      <c r="F8" s="914"/>
      <c r="G8" s="915"/>
      <c r="H8" s="273"/>
      <c r="I8" s="273"/>
      <c r="J8" s="273"/>
      <c r="K8" s="273"/>
      <c r="L8" s="273"/>
      <c r="M8" s="273"/>
    </row>
    <row r="9" spans="1:13" ht="15" customHeight="1">
      <c r="A9" s="396"/>
      <c r="B9" s="397" t="s">
        <v>268</v>
      </c>
      <c r="C9" s="921" t="s">
        <v>829</v>
      </c>
      <c r="D9" s="857"/>
      <c r="E9" s="857"/>
      <c r="F9" s="857"/>
      <c r="G9" s="857"/>
      <c r="H9" s="857"/>
      <c r="I9" s="857"/>
      <c r="J9" s="857"/>
      <c r="K9" s="857"/>
      <c r="L9" s="857"/>
      <c r="M9" s="857"/>
    </row>
    <row r="10" spans="1:13" ht="15" customHeight="1">
      <c r="A10" s="396"/>
      <c r="B10" s="398" t="s">
        <v>266</v>
      </c>
      <c r="C10" s="399" t="s">
        <v>960</v>
      </c>
      <c r="D10" s="399"/>
      <c r="E10" s="399"/>
      <c r="F10" s="399"/>
      <c r="G10" s="401"/>
      <c r="L10" s="268"/>
    </row>
    <row r="11" spans="1:13" ht="15" customHeight="1">
      <c r="A11" s="396"/>
      <c r="B11" s="400" t="s">
        <v>267</v>
      </c>
      <c r="C11" s="399" t="s">
        <v>830</v>
      </c>
      <c r="D11" s="399"/>
      <c r="E11" s="399"/>
      <c r="F11" s="399"/>
      <c r="G11" s="401"/>
    </row>
    <row r="12" spans="1:13" ht="15" customHeight="1">
      <c r="A12" s="392" t="s">
        <v>18</v>
      </c>
      <c r="B12" s="922" t="s">
        <v>831</v>
      </c>
      <c r="C12" s="922"/>
      <c r="D12" s="922"/>
      <c r="E12" s="922"/>
      <c r="F12" s="922"/>
      <c r="G12" s="923"/>
      <c r="H12" s="273"/>
      <c r="I12" s="273"/>
      <c r="J12" s="273"/>
      <c r="K12" s="273"/>
      <c r="L12" s="273"/>
      <c r="M12" s="273"/>
    </row>
    <row r="13" spans="1:13" ht="15" customHeight="1">
      <c r="A13" s="402"/>
      <c r="B13" s="400" t="s">
        <v>268</v>
      </c>
      <c r="C13" s="403" t="s">
        <v>832</v>
      </c>
      <c r="D13" s="403"/>
      <c r="E13" s="403"/>
      <c r="F13" s="403"/>
      <c r="G13" s="404"/>
    </row>
    <row r="14" spans="1:13" ht="15" customHeight="1">
      <c r="A14" s="402"/>
      <c r="B14" s="397" t="s">
        <v>266</v>
      </c>
      <c r="C14" s="934" t="s">
        <v>961</v>
      </c>
      <c r="D14" s="935"/>
      <c r="E14" s="935"/>
      <c r="F14" s="935"/>
      <c r="G14" s="935"/>
      <c r="H14" s="935"/>
      <c r="I14" s="935"/>
      <c r="J14" s="936"/>
      <c r="K14" s="936"/>
      <c r="L14" s="936"/>
      <c r="M14" s="936"/>
    </row>
    <row r="15" spans="1:13" ht="15" customHeight="1">
      <c r="A15" s="402"/>
      <c r="B15" s="400" t="s">
        <v>267</v>
      </c>
      <c r="C15" s="403" t="s">
        <v>833</v>
      </c>
      <c r="D15" s="403"/>
      <c r="E15" s="403"/>
      <c r="F15" s="403"/>
      <c r="G15" s="404"/>
    </row>
    <row r="16" spans="1:13" ht="15" customHeight="1">
      <c r="A16" s="392" t="s">
        <v>19</v>
      </c>
      <c r="B16" s="270" t="s">
        <v>834</v>
      </c>
      <c r="C16" s="392"/>
      <c r="D16" s="392"/>
      <c r="E16" s="392"/>
      <c r="F16" s="392"/>
      <c r="G16" s="393"/>
      <c r="H16" s="273"/>
      <c r="I16" s="273"/>
      <c r="J16" s="273"/>
      <c r="K16" s="273"/>
      <c r="L16" s="273"/>
      <c r="M16" s="273"/>
    </row>
    <row r="17" spans="1:13" ht="15" customHeight="1">
      <c r="A17" s="402"/>
      <c r="B17" s="400" t="s">
        <v>268</v>
      </c>
      <c r="C17" s="403" t="s">
        <v>835</v>
      </c>
      <c r="D17" s="403"/>
      <c r="E17" s="403"/>
      <c r="F17" s="403"/>
      <c r="G17" s="404"/>
    </row>
    <row r="18" spans="1:13" ht="15" customHeight="1">
      <c r="A18" s="402"/>
      <c r="B18" s="398" t="s">
        <v>266</v>
      </c>
      <c r="C18" s="403" t="s">
        <v>962</v>
      </c>
      <c r="D18" s="403"/>
      <c r="E18" s="403"/>
      <c r="F18" s="403"/>
      <c r="G18" s="404"/>
    </row>
    <row r="19" spans="1:13" ht="15" customHeight="1">
      <c r="A19" s="402"/>
      <c r="B19" s="400" t="s">
        <v>267</v>
      </c>
      <c r="C19" s="403" t="s">
        <v>941</v>
      </c>
      <c r="D19" s="403"/>
      <c r="E19" s="403"/>
      <c r="F19" s="403"/>
      <c r="G19" s="404"/>
    </row>
    <row r="20" spans="1:13" ht="15" customHeight="1">
      <c r="A20" s="392" t="s">
        <v>20</v>
      </c>
      <c r="B20" s="922" t="s">
        <v>768</v>
      </c>
      <c r="C20" s="922"/>
      <c r="D20" s="922"/>
      <c r="E20" s="922"/>
      <c r="F20" s="922"/>
      <c r="G20" s="923"/>
      <c r="H20" s="273"/>
      <c r="I20" s="273"/>
      <c r="J20" s="273"/>
      <c r="K20" s="273"/>
      <c r="L20" s="273"/>
      <c r="M20" s="273"/>
    </row>
    <row r="21" spans="1:13" ht="29.25" customHeight="1">
      <c r="A21" s="405"/>
      <c r="B21" s="397" t="s">
        <v>268</v>
      </c>
      <c r="C21" s="931" t="s">
        <v>942</v>
      </c>
      <c r="D21" s="857"/>
      <c r="E21" s="857"/>
      <c r="F21" s="857"/>
      <c r="G21" s="857"/>
      <c r="H21" s="857"/>
      <c r="I21" s="857"/>
      <c r="J21" s="857"/>
      <c r="K21" s="857"/>
      <c r="L21" s="857"/>
      <c r="M21" s="857"/>
    </row>
    <row r="22" spans="1:13" ht="28.5" customHeight="1">
      <c r="A22" s="405"/>
      <c r="B22" s="397" t="s">
        <v>266</v>
      </c>
      <c r="C22" s="931" t="s">
        <v>943</v>
      </c>
      <c r="D22" s="857"/>
      <c r="E22" s="857"/>
      <c r="F22" s="857"/>
      <c r="G22" s="857"/>
      <c r="H22" s="857"/>
      <c r="I22" s="857"/>
      <c r="J22" s="857"/>
      <c r="K22" s="857"/>
      <c r="L22" s="857"/>
      <c r="M22" s="857"/>
    </row>
    <row r="23" spans="1:13" ht="29.25" customHeight="1">
      <c r="A23" s="405"/>
      <c r="B23" s="397" t="s">
        <v>267</v>
      </c>
      <c r="C23" s="931" t="s">
        <v>836</v>
      </c>
      <c r="D23" s="857"/>
      <c r="E23" s="857"/>
      <c r="F23" s="857"/>
      <c r="G23" s="857"/>
      <c r="H23" s="857"/>
      <c r="I23" s="857"/>
      <c r="J23" s="857"/>
      <c r="K23" s="857"/>
      <c r="L23" s="857"/>
      <c r="M23" s="857"/>
    </row>
    <row r="24" spans="1:13" ht="15" customHeight="1">
      <c r="A24" s="392" t="s">
        <v>21</v>
      </c>
      <c r="B24" s="392" t="s">
        <v>769</v>
      </c>
      <c r="C24" s="392"/>
      <c r="D24" s="392"/>
      <c r="E24" s="392"/>
      <c r="F24" s="392"/>
      <c r="G24" s="393"/>
      <c r="H24" s="271"/>
      <c r="I24" s="271"/>
      <c r="J24" s="273"/>
      <c r="K24" s="273"/>
      <c r="L24" s="273"/>
      <c r="M24" s="273"/>
    </row>
    <row r="25" spans="1:13" ht="15" customHeight="1">
      <c r="A25" s="405"/>
      <c r="B25" s="397" t="s">
        <v>268</v>
      </c>
      <c r="C25" s="931" t="s">
        <v>837</v>
      </c>
      <c r="D25" s="857"/>
      <c r="E25" s="857"/>
      <c r="F25" s="857"/>
      <c r="G25" s="857"/>
      <c r="H25" s="857"/>
      <c r="I25" s="857"/>
      <c r="J25" s="857"/>
      <c r="K25" s="857"/>
      <c r="L25" s="857"/>
      <c r="M25" s="857"/>
    </row>
    <row r="26" spans="1:13" ht="15" customHeight="1">
      <c r="A26" s="405"/>
      <c r="B26" s="398" t="s">
        <v>266</v>
      </c>
      <c r="C26" s="403" t="s">
        <v>838</v>
      </c>
      <c r="D26" s="403"/>
      <c r="E26" s="403"/>
      <c r="F26" s="403"/>
      <c r="G26" s="404"/>
      <c r="L26" s="219"/>
      <c r="M26" s="219"/>
    </row>
    <row r="27" spans="1:13" ht="15" customHeight="1">
      <c r="A27" s="405"/>
      <c r="B27" s="400" t="s">
        <v>267</v>
      </c>
      <c r="C27" s="403" t="s">
        <v>839</v>
      </c>
      <c r="D27" s="403"/>
      <c r="E27" s="403"/>
      <c r="F27" s="403"/>
      <c r="G27" s="404"/>
    </row>
    <row r="28" spans="1:13" ht="15" customHeight="1">
      <c r="A28" s="392" t="s">
        <v>22</v>
      </c>
      <c r="B28" s="392" t="s">
        <v>840</v>
      </c>
      <c r="C28" s="392"/>
      <c r="D28" s="392"/>
      <c r="E28" s="392"/>
      <c r="F28" s="392"/>
      <c r="G28" s="393"/>
      <c r="H28" s="271"/>
      <c r="I28" s="271"/>
      <c r="J28" s="273"/>
      <c r="K28" s="273"/>
      <c r="L28" s="273"/>
      <c r="M28" s="273"/>
    </row>
    <row r="29" spans="1:13" ht="42" customHeight="1">
      <c r="A29" s="405"/>
      <c r="B29" s="397" t="s">
        <v>268</v>
      </c>
      <c r="C29" s="931" t="s">
        <v>841</v>
      </c>
      <c r="D29" s="857"/>
      <c r="E29" s="857"/>
      <c r="F29" s="857"/>
      <c r="G29" s="857"/>
      <c r="H29" s="857"/>
      <c r="I29" s="857"/>
      <c r="J29" s="857"/>
      <c r="K29" s="857"/>
      <c r="L29" s="857"/>
      <c r="M29" s="857"/>
    </row>
    <row r="30" spans="1:13" ht="30" customHeight="1">
      <c r="A30" s="405"/>
      <c r="B30" s="397" t="s">
        <v>266</v>
      </c>
      <c r="C30" s="925" t="s">
        <v>341</v>
      </c>
      <c r="D30" s="857"/>
      <c r="E30" s="857"/>
      <c r="F30" s="857"/>
      <c r="G30" s="857"/>
      <c r="H30" s="857"/>
      <c r="I30" s="857"/>
      <c r="J30" s="857"/>
      <c r="K30" s="857"/>
      <c r="L30" s="857"/>
      <c r="M30" s="857"/>
    </row>
    <row r="31" spans="1:13" ht="17.25" customHeight="1">
      <c r="A31" s="405"/>
      <c r="B31" s="400" t="s">
        <v>267</v>
      </c>
      <c r="C31" s="403" t="s">
        <v>358</v>
      </c>
      <c r="D31" s="403"/>
      <c r="E31" s="403"/>
      <c r="F31" s="403"/>
      <c r="G31" s="404"/>
    </row>
    <row r="32" spans="1:13" ht="15" customHeight="1">
      <c r="A32" s="392" t="s">
        <v>23</v>
      </c>
      <c r="B32" s="392" t="s">
        <v>771</v>
      </c>
      <c r="C32" s="392"/>
      <c r="D32" s="392"/>
      <c r="E32" s="392"/>
      <c r="F32" s="392"/>
      <c r="G32" s="393"/>
      <c r="H32" s="271"/>
      <c r="I32" s="271"/>
      <c r="J32" s="273"/>
      <c r="K32" s="273"/>
      <c r="L32" s="273"/>
      <c r="M32" s="273"/>
    </row>
    <row r="33" spans="1:13" ht="42.75" customHeight="1">
      <c r="A33" s="405"/>
      <c r="B33" s="397" t="s">
        <v>268</v>
      </c>
      <c r="C33" s="931" t="s">
        <v>990</v>
      </c>
      <c r="D33" s="857"/>
      <c r="E33" s="857"/>
      <c r="F33" s="857"/>
      <c r="G33" s="857"/>
      <c r="H33" s="857"/>
      <c r="I33" s="857"/>
      <c r="J33" s="857"/>
      <c r="K33" s="857"/>
      <c r="L33" s="857"/>
      <c r="M33" s="857"/>
    </row>
    <row r="34" spans="1:13" ht="15" customHeight="1">
      <c r="A34" s="405"/>
      <c r="B34" s="400" t="s">
        <v>266</v>
      </c>
      <c r="C34" s="403" t="s">
        <v>842</v>
      </c>
      <c r="D34" s="403"/>
      <c r="E34" s="403"/>
      <c r="F34" s="403"/>
      <c r="G34" s="404"/>
    </row>
    <row r="35" spans="1:13" ht="26.25" customHeight="1">
      <c r="A35" s="405"/>
      <c r="B35" s="397" t="s">
        <v>267</v>
      </c>
      <c r="C35" s="931" t="s">
        <v>991</v>
      </c>
      <c r="D35" s="857"/>
      <c r="E35" s="857"/>
      <c r="F35" s="857"/>
      <c r="G35" s="857"/>
      <c r="H35" s="857"/>
      <c r="I35" s="857"/>
      <c r="J35" s="857"/>
      <c r="K35" s="857"/>
      <c r="L35" s="857"/>
      <c r="M35" s="857"/>
    </row>
    <row r="36" spans="1:13" ht="15" customHeight="1">
      <c r="A36" s="392" t="s">
        <v>24</v>
      </c>
      <c r="B36" s="392" t="s">
        <v>843</v>
      </c>
      <c r="C36" s="392"/>
      <c r="D36" s="392"/>
      <c r="E36" s="392"/>
      <c r="F36" s="392"/>
      <c r="G36" s="392"/>
      <c r="H36" s="274"/>
      <c r="I36" s="274"/>
      <c r="J36" s="273"/>
      <c r="K36" s="273"/>
      <c r="L36" s="273"/>
      <c r="M36" s="273"/>
    </row>
    <row r="37" spans="1:13" ht="29.25" customHeight="1">
      <c r="B37" s="397" t="s">
        <v>268</v>
      </c>
      <c r="C37" s="925" t="s">
        <v>844</v>
      </c>
      <c r="D37" s="857"/>
      <c r="E37" s="857"/>
      <c r="F37" s="857"/>
      <c r="G37" s="857"/>
      <c r="H37" s="857"/>
      <c r="I37" s="857"/>
      <c r="J37" s="857"/>
      <c r="K37" s="857"/>
      <c r="L37" s="857"/>
      <c r="M37" s="857"/>
    </row>
    <row r="38" spans="1:13" ht="15" customHeight="1">
      <c r="B38" s="400" t="s">
        <v>266</v>
      </c>
      <c r="C38" s="398" t="s">
        <v>963</v>
      </c>
    </row>
    <row r="39" spans="1:13" ht="15" customHeight="1">
      <c r="B39" s="400" t="s">
        <v>267</v>
      </c>
      <c r="C39" s="398" t="s">
        <v>845</v>
      </c>
    </row>
    <row r="40" spans="1:13" ht="15" customHeight="1">
      <c r="A40" s="392" t="s">
        <v>25</v>
      </c>
      <c r="B40" s="390" t="s">
        <v>846</v>
      </c>
      <c r="C40" s="390"/>
      <c r="D40" s="390"/>
      <c r="E40" s="390"/>
      <c r="F40" s="390"/>
      <c r="G40" s="391"/>
      <c r="H40" s="275"/>
      <c r="I40" s="270"/>
      <c r="J40" s="270"/>
      <c r="K40" s="273"/>
      <c r="L40" s="273"/>
      <c r="M40" s="273"/>
    </row>
    <row r="41" spans="1:13" ht="15" customHeight="1">
      <c r="A41" s="244"/>
      <c r="B41" s="400" t="s">
        <v>268</v>
      </c>
      <c r="C41" s="406" t="s">
        <v>847</v>
      </c>
      <c r="D41" s="221"/>
      <c r="E41" s="221"/>
      <c r="F41" s="221"/>
      <c r="G41" s="221"/>
      <c r="H41" s="221"/>
      <c r="I41" s="221"/>
      <c r="J41" s="221"/>
    </row>
    <row r="42" spans="1:13" ht="15" customHeight="1">
      <c r="A42" s="244"/>
      <c r="B42" s="400" t="s">
        <v>266</v>
      </c>
      <c r="C42" s="933" t="s">
        <v>964</v>
      </c>
      <c r="D42" s="857"/>
      <c r="E42" s="857"/>
      <c r="F42" s="857"/>
      <c r="G42" s="857"/>
      <c r="H42" s="857"/>
      <c r="I42" s="857"/>
      <c r="J42" s="857"/>
    </row>
    <row r="43" spans="1:13" ht="15" customHeight="1">
      <c r="A43" s="244"/>
      <c r="B43" s="400" t="s">
        <v>267</v>
      </c>
      <c r="C43" s="933" t="s">
        <v>848</v>
      </c>
      <c r="D43" s="857"/>
      <c r="E43" s="857"/>
      <c r="F43" s="857"/>
      <c r="G43" s="857"/>
      <c r="H43" s="857"/>
      <c r="I43" s="857"/>
      <c r="J43" s="857"/>
      <c r="K43" s="857"/>
      <c r="L43" s="857"/>
      <c r="M43" s="857"/>
    </row>
    <row r="44" spans="1:13" ht="15" customHeight="1">
      <c r="A44" s="390" t="s">
        <v>26</v>
      </c>
      <c r="B44" s="390" t="s">
        <v>369</v>
      </c>
      <c r="C44" s="390"/>
      <c r="D44" s="390"/>
      <c r="E44" s="390"/>
      <c r="F44" s="390"/>
      <c r="G44" s="391"/>
      <c r="H44" s="270"/>
      <c r="I44" s="270"/>
      <c r="J44" s="270"/>
      <c r="K44" s="270"/>
      <c r="L44" s="273"/>
      <c r="M44" s="273"/>
    </row>
    <row r="45" spans="1:13" ht="15" customHeight="1">
      <c r="A45" s="247"/>
      <c r="B45" s="400" t="s">
        <v>268</v>
      </c>
      <c r="C45" s="399" t="s">
        <v>852</v>
      </c>
      <c r="D45" s="221"/>
      <c r="E45" s="221"/>
      <c r="F45" s="221"/>
      <c r="G45" s="221"/>
      <c r="H45" s="221"/>
      <c r="I45" s="221"/>
      <c r="J45" s="221"/>
      <c r="K45" s="221"/>
    </row>
    <row r="46" spans="1:13" ht="15" customHeight="1">
      <c r="A46" s="247"/>
      <c r="B46" s="400" t="s">
        <v>266</v>
      </c>
      <c r="C46" s="400" t="s">
        <v>849</v>
      </c>
      <c r="D46" s="221"/>
      <c r="E46" s="221"/>
      <c r="F46" s="221"/>
      <c r="G46" s="221"/>
      <c r="H46" s="221"/>
      <c r="I46" s="221"/>
      <c r="J46" s="221"/>
      <c r="K46" s="221"/>
    </row>
    <row r="47" spans="1:13" ht="15" customHeight="1">
      <c r="A47" s="247"/>
      <c r="B47" s="400" t="s">
        <v>267</v>
      </c>
      <c r="C47" s="400" t="s">
        <v>851</v>
      </c>
      <c r="D47" s="221"/>
      <c r="E47" s="221"/>
      <c r="F47" s="221"/>
      <c r="G47" s="221"/>
      <c r="H47" s="221"/>
      <c r="I47" s="221"/>
      <c r="J47" s="221"/>
      <c r="K47" s="221"/>
    </row>
    <row r="48" spans="1:13" ht="15" customHeight="1">
      <c r="A48" s="394" t="s">
        <v>27</v>
      </c>
      <c r="B48" s="932" t="s">
        <v>850</v>
      </c>
      <c r="C48" s="932"/>
      <c r="D48" s="932"/>
      <c r="E48" s="932"/>
      <c r="F48" s="932"/>
      <c r="G48" s="927"/>
      <c r="H48" s="928"/>
      <c r="I48" s="928"/>
      <c r="J48" s="273"/>
      <c r="K48" s="273"/>
      <c r="L48" s="273"/>
      <c r="M48" s="273"/>
    </row>
    <row r="49" spans="1:13" ht="15" customHeight="1">
      <c r="A49" s="236"/>
      <c r="B49" s="406" t="s">
        <v>268</v>
      </c>
      <c r="C49" s="921" t="s">
        <v>852</v>
      </c>
      <c r="D49" s="857"/>
      <c r="E49" s="857"/>
      <c r="F49" s="857"/>
      <c r="G49" s="857"/>
      <c r="H49" s="857"/>
      <c r="I49" s="857"/>
      <c r="J49" s="857"/>
      <c r="K49" s="857"/>
      <c r="L49" s="857"/>
      <c r="M49" s="857"/>
    </row>
    <row r="50" spans="1:13" ht="15" customHeight="1">
      <c r="A50" s="236"/>
      <c r="B50" s="406" t="s">
        <v>266</v>
      </c>
      <c r="C50" s="400" t="s">
        <v>849</v>
      </c>
      <c r="D50" s="221"/>
      <c r="E50" s="221"/>
      <c r="F50" s="221"/>
      <c r="G50" s="221"/>
      <c r="H50" s="221"/>
      <c r="I50" s="221"/>
      <c r="J50" s="221"/>
      <c r="K50" s="221"/>
    </row>
    <row r="51" spans="1:13" ht="15" customHeight="1">
      <c r="A51" s="236"/>
      <c r="B51" s="406" t="s">
        <v>267</v>
      </c>
      <c r="C51" s="400" t="s">
        <v>851</v>
      </c>
      <c r="D51" s="221"/>
      <c r="E51" s="221"/>
      <c r="F51" s="221"/>
      <c r="G51" s="221"/>
      <c r="H51" s="221"/>
      <c r="I51" s="221"/>
      <c r="J51" s="221"/>
      <c r="K51" s="221"/>
    </row>
    <row r="52" spans="1:13" ht="15" customHeight="1">
      <c r="A52" s="395" t="s">
        <v>28</v>
      </c>
      <c r="B52" s="391" t="s">
        <v>775</v>
      </c>
      <c r="C52" s="391"/>
      <c r="D52" s="391"/>
      <c r="E52" s="391"/>
      <c r="F52" s="391"/>
      <c r="G52" s="391"/>
      <c r="H52" s="275"/>
      <c r="I52" s="270"/>
      <c r="J52" s="270"/>
      <c r="K52" s="273"/>
      <c r="L52" s="273"/>
      <c r="M52" s="273"/>
    </row>
    <row r="53" spans="1:13" ht="28.5" customHeight="1">
      <c r="A53" s="261"/>
      <c r="B53" s="432" t="s">
        <v>268</v>
      </c>
      <c r="C53" s="963" t="s">
        <v>853</v>
      </c>
      <c r="D53" s="857"/>
      <c r="E53" s="857"/>
      <c r="F53" s="857"/>
      <c r="G53" s="857"/>
      <c r="H53" s="857"/>
      <c r="I53" s="857"/>
      <c r="J53" s="857"/>
      <c r="K53" s="857"/>
      <c r="L53" s="857"/>
      <c r="M53" s="857"/>
    </row>
    <row r="54" spans="1:13" ht="15" customHeight="1">
      <c r="A54" s="261"/>
      <c r="B54" s="406" t="s">
        <v>266</v>
      </c>
      <c r="C54" s="400" t="s">
        <v>669</v>
      </c>
      <c r="D54" s="221"/>
      <c r="E54" s="221"/>
      <c r="F54" s="221"/>
      <c r="G54" s="221"/>
      <c r="H54" s="221"/>
      <c r="I54" s="221"/>
      <c r="J54" s="221"/>
    </row>
    <row r="55" spans="1:13" ht="15" customHeight="1">
      <c r="A55" s="261"/>
      <c r="B55" s="406" t="s">
        <v>267</v>
      </c>
      <c r="C55" s="400" t="s">
        <v>854</v>
      </c>
      <c r="D55" s="221"/>
      <c r="E55" s="221"/>
      <c r="F55" s="221"/>
      <c r="G55" s="221"/>
      <c r="H55" s="221"/>
      <c r="I55" s="221"/>
      <c r="J55" s="221"/>
    </row>
    <row r="56" spans="1:13" ht="15" customHeight="1">
      <c r="A56" s="395" t="s">
        <v>29</v>
      </c>
      <c r="B56" s="932" t="s">
        <v>776</v>
      </c>
      <c r="C56" s="932"/>
      <c r="D56" s="932"/>
      <c r="E56" s="932"/>
      <c r="F56" s="932"/>
      <c r="G56" s="927"/>
      <c r="H56" s="928"/>
      <c r="I56" s="928"/>
      <c r="J56" s="928"/>
      <c r="K56" s="273"/>
      <c r="L56" s="273"/>
      <c r="M56" s="273"/>
    </row>
    <row r="57" spans="1:13" ht="15" customHeight="1">
      <c r="A57" s="261"/>
      <c r="B57" s="400" t="s">
        <v>268</v>
      </c>
      <c r="C57" s="407" t="s">
        <v>944</v>
      </c>
      <c r="D57" s="221"/>
      <c r="E57" s="221"/>
      <c r="F57" s="221"/>
      <c r="G57" s="221"/>
      <c r="H57" s="221"/>
      <c r="I57" s="221"/>
      <c r="J57" s="221"/>
    </row>
    <row r="58" spans="1:13" ht="15" customHeight="1">
      <c r="A58" s="261"/>
      <c r="B58" s="400" t="s">
        <v>266</v>
      </c>
      <c r="C58" s="400" t="s">
        <v>316</v>
      </c>
      <c r="D58" s="221"/>
      <c r="E58" s="221"/>
      <c r="F58" s="221"/>
      <c r="G58" s="221"/>
      <c r="H58" s="221"/>
      <c r="I58" s="221"/>
      <c r="J58" s="221"/>
    </row>
    <row r="59" spans="1:13" ht="15" customHeight="1">
      <c r="A59" s="261"/>
      <c r="B59" s="400" t="s">
        <v>267</v>
      </c>
      <c r="C59" s="400" t="s">
        <v>855</v>
      </c>
      <c r="D59" s="221"/>
      <c r="E59" s="221"/>
      <c r="F59" s="221"/>
      <c r="G59" s="221"/>
      <c r="H59" s="221"/>
      <c r="I59" s="221"/>
      <c r="J59" s="221"/>
    </row>
    <row r="60" spans="1:13" ht="15" customHeight="1">
      <c r="A60" s="261"/>
      <c r="B60" s="400"/>
      <c r="C60" s="400"/>
      <c r="D60" s="221"/>
      <c r="E60" s="221"/>
      <c r="F60" s="221"/>
      <c r="G60" s="221"/>
      <c r="H60" s="221"/>
      <c r="I60" s="221"/>
      <c r="J60" s="221"/>
    </row>
    <row r="61" spans="1:13" ht="18.75" customHeight="1">
      <c r="A61" s="924" t="s">
        <v>823</v>
      </c>
      <c r="B61" s="924"/>
      <c r="C61" s="924"/>
      <c r="D61" s="924"/>
      <c r="E61" s="924"/>
      <c r="F61" s="924"/>
      <c r="G61" s="924"/>
      <c r="H61" s="924"/>
      <c r="I61" s="924"/>
      <c r="J61" s="924"/>
    </row>
    <row r="62" spans="1:13" ht="15" customHeight="1">
      <c r="A62" s="394" t="s">
        <v>16</v>
      </c>
      <c r="B62" s="270" t="s">
        <v>856</v>
      </c>
      <c r="C62" s="270"/>
      <c r="D62" s="270"/>
      <c r="E62" s="270"/>
      <c r="F62" s="270"/>
      <c r="G62" s="270"/>
      <c r="H62" s="270"/>
      <c r="I62" s="274"/>
      <c r="J62" s="274"/>
      <c r="K62" s="274"/>
      <c r="L62" s="273"/>
      <c r="M62" s="273"/>
    </row>
    <row r="63" spans="1:13" ht="15" customHeight="1">
      <c r="A63" s="409"/>
      <c r="B63" s="400" t="s">
        <v>268</v>
      </c>
      <c r="C63" s="921" t="s">
        <v>311</v>
      </c>
      <c r="D63" s="857"/>
      <c r="E63" s="857"/>
      <c r="F63" s="857"/>
      <c r="G63" s="857"/>
      <c r="H63" s="857"/>
      <c r="I63" s="857"/>
      <c r="J63" s="857"/>
      <c r="L63" s="221"/>
    </row>
    <row r="64" spans="1:13" ht="15" customHeight="1">
      <c r="A64" s="17"/>
      <c r="B64" s="398" t="s">
        <v>266</v>
      </c>
      <c r="C64" s="921" t="s">
        <v>857</v>
      </c>
      <c r="D64" s="857"/>
      <c r="E64" s="857"/>
      <c r="F64" s="857"/>
      <c r="G64" s="857"/>
      <c r="H64" s="857"/>
      <c r="I64" s="857"/>
      <c r="J64" s="857"/>
      <c r="L64" s="221"/>
    </row>
    <row r="65" spans="1:13" ht="15" customHeight="1">
      <c r="A65" s="17"/>
      <c r="B65" s="400" t="s">
        <v>267</v>
      </c>
      <c r="C65" s="921" t="s">
        <v>313</v>
      </c>
      <c r="D65" s="857"/>
      <c r="E65" s="857"/>
      <c r="F65" s="857"/>
      <c r="G65" s="857"/>
      <c r="H65" s="857"/>
      <c r="I65" s="857"/>
      <c r="J65" s="857"/>
      <c r="K65" s="857"/>
      <c r="L65" s="221"/>
    </row>
    <row r="66" spans="1:13" ht="15" customHeight="1">
      <c r="A66" s="394" t="s">
        <v>17</v>
      </c>
      <c r="B66" s="937" t="s">
        <v>858</v>
      </c>
      <c r="C66" s="937"/>
      <c r="D66" s="937"/>
      <c r="E66" s="937"/>
      <c r="F66" s="937"/>
      <c r="G66" s="938"/>
      <c r="H66" s="928"/>
      <c r="I66" s="928"/>
      <c r="J66" s="928"/>
      <c r="K66" s="273"/>
      <c r="L66" s="273"/>
      <c r="M66" s="273"/>
    </row>
    <row r="67" spans="1:13" ht="15" customHeight="1">
      <c r="A67" s="410"/>
      <c r="B67" s="400" t="s">
        <v>268</v>
      </c>
      <c r="C67" s="916" t="s">
        <v>859</v>
      </c>
      <c r="D67" s="857"/>
      <c r="E67" s="857"/>
      <c r="F67" s="857"/>
      <c r="G67" s="857"/>
      <c r="H67" s="857"/>
      <c r="I67" s="857"/>
      <c r="J67" s="857"/>
      <c r="K67" s="857"/>
    </row>
    <row r="68" spans="1:13" ht="29.25" customHeight="1">
      <c r="A68" s="410"/>
      <c r="B68" s="397" t="s">
        <v>266</v>
      </c>
      <c r="C68" s="916" t="s">
        <v>318</v>
      </c>
      <c r="D68" s="857"/>
      <c r="E68" s="857"/>
      <c r="F68" s="857"/>
      <c r="G68" s="857"/>
      <c r="H68" s="857"/>
      <c r="I68" s="857"/>
      <c r="J68" s="857"/>
      <c r="K68" s="857"/>
      <c r="L68" s="857"/>
      <c r="M68" s="857"/>
    </row>
    <row r="69" spans="1:13" ht="15" customHeight="1">
      <c r="A69" s="410"/>
      <c r="B69" s="400" t="s">
        <v>267</v>
      </c>
      <c r="C69" s="916" t="s">
        <v>860</v>
      </c>
      <c r="D69" s="857"/>
      <c r="E69" s="857"/>
      <c r="F69" s="857"/>
      <c r="G69" s="857"/>
      <c r="H69" s="857"/>
      <c r="I69" s="857"/>
      <c r="J69" s="857"/>
      <c r="K69" s="857"/>
    </row>
    <row r="70" spans="1:13" ht="15" customHeight="1">
      <c r="A70" s="394" t="s">
        <v>18</v>
      </c>
      <c r="B70" s="937" t="s">
        <v>861</v>
      </c>
      <c r="C70" s="937"/>
      <c r="D70" s="937"/>
      <c r="E70" s="937"/>
      <c r="F70" s="937"/>
      <c r="G70" s="938"/>
      <c r="H70" s="928"/>
      <c r="I70" s="928"/>
      <c r="J70" s="928"/>
      <c r="K70" s="273"/>
      <c r="L70" s="273"/>
      <c r="M70" s="273"/>
    </row>
    <row r="71" spans="1:13" ht="15" customHeight="1">
      <c r="A71" s="410"/>
      <c r="B71" s="400" t="s">
        <v>268</v>
      </c>
      <c r="C71" s="916" t="s">
        <v>862</v>
      </c>
      <c r="D71" s="857"/>
      <c r="E71" s="857"/>
      <c r="F71" s="857"/>
      <c r="G71" s="857"/>
      <c r="H71" s="857"/>
      <c r="I71" s="857"/>
      <c r="J71" s="221"/>
    </row>
    <row r="72" spans="1:13" ht="15" customHeight="1">
      <c r="A72" s="410"/>
      <c r="B72" s="398" t="s">
        <v>266</v>
      </c>
      <c r="C72" s="916" t="s">
        <v>863</v>
      </c>
      <c r="D72" s="857"/>
      <c r="E72" s="857"/>
      <c r="F72" s="857"/>
      <c r="G72" s="857"/>
      <c r="H72" s="857"/>
      <c r="I72" s="857"/>
      <c r="J72" s="221"/>
    </row>
    <row r="73" spans="1:13" ht="15" customHeight="1">
      <c r="A73" s="410"/>
      <c r="B73" s="400" t="s">
        <v>267</v>
      </c>
      <c r="C73" s="916" t="s">
        <v>945</v>
      </c>
      <c r="D73" s="857"/>
      <c r="E73" s="857"/>
      <c r="F73" s="857"/>
      <c r="G73" s="857"/>
      <c r="H73" s="857"/>
      <c r="I73" s="857"/>
      <c r="J73" s="221"/>
    </row>
    <row r="74" spans="1:13" ht="15" customHeight="1">
      <c r="A74" s="394" t="s">
        <v>19</v>
      </c>
      <c r="B74" s="926" t="s">
        <v>781</v>
      </c>
      <c r="C74" s="926"/>
      <c r="D74" s="926"/>
      <c r="E74" s="926"/>
      <c r="F74" s="926"/>
      <c r="G74" s="927"/>
      <c r="H74" s="928"/>
      <c r="I74" s="928"/>
      <c r="J74" s="928"/>
      <c r="K74" s="273"/>
      <c r="L74" s="273"/>
      <c r="M74" s="273"/>
    </row>
    <row r="75" spans="1:13" ht="15" customHeight="1">
      <c r="A75" s="409"/>
      <c r="B75" s="400" t="s">
        <v>268</v>
      </c>
      <c r="C75" s="411" t="s">
        <v>864</v>
      </c>
      <c r="D75" s="411"/>
      <c r="E75" s="411"/>
      <c r="F75" s="411"/>
      <c r="G75" s="407"/>
      <c r="H75" s="221"/>
      <c r="I75" s="221"/>
      <c r="J75" s="221"/>
    </row>
    <row r="76" spans="1:13" ht="27" customHeight="1">
      <c r="A76" s="409"/>
      <c r="B76" s="397" t="s">
        <v>266</v>
      </c>
      <c r="C76" s="941" t="s">
        <v>427</v>
      </c>
      <c r="D76" s="857"/>
      <c r="E76" s="857"/>
      <c r="F76" s="857"/>
      <c r="G76" s="857"/>
      <c r="H76" s="857"/>
      <c r="I76" s="857"/>
      <c r="J76" s="857"/>
      <c r="K76" s="857"/>
      <c r="L76" s="857"/>
      <c r="M76" s="857"/>
    </row>
    <row r="77" spans="1:13" ht="30.75" customHeight="1">
      <c r="A77" s="409"/>
      <c r="B77" s="397" t="s">
        <v>267</v>
      </c>
      <c r="C77" s="941" t="s">
        <v>865</v>
      </c>
      <c r="D77" s="857"/>
      <c r="E77" s="857"/>
      <c r="F77" s="857"/>
      <c r="G77" s="857"/>
      <c r="H77" s="857"/>
      <c r="I77" s="857"/>
      <c r="J77" s="857"/>
      <c r="K77" s="857"/>
      <c r="L77" s="857"/>
      <c r="M77" s="857"/>
    </row>
    <row r="78" spans="1:13" ht="15" customHeight="1">
      <c r="A78" s="394" t="s">
        <v>20</v>
      </c>
      <c r="B78" s="926" t="s">
        <v>866</v>
      </c>
      <c r="C78" s="928"/>
      <c r="D78" s="928"/>
      <c r="E78" s="928"/>
      <c r="F78" s="928"/>
      <c r="G78" s="928"/>
      <c r="H78" s="928"/>
      <c r="I78" s="928"/>
      <c r="J78" s="928"/>
      <c r="K78" s="273"/>
      <c r="L78" s="273"/>
      <c r="M78" s="273"/>
    </row>
    <row r="79" spans="1:13" ht="15" customHeight="1">
      <c r="A79" s="410"/>
      <c r="B79" s="400" t="s">
        <v>268</v>
      </c>
      <c r="C79" s="925" t="s">
        <v>867</v>
      </c>
      <c r="D79" s="857"/>
      <c r="E79" s="857"/>
      <c r="F79" s="857"/>
      <c r="G79" s="857"/>
      <c r="H79" s="857"/>
      <c r="I79" s="857"/>
      <c r="J79" s="857"/>
      <c r="K79" s="857"/>
      <c r="L79" s="857"/>
      <c r="M79" s="857"/>
    </row>
    <row r="80" spans="1:13" ht="30.75" customHeight="1">
      <c r="A80" s="410"/>
      <c r="B80" s="397" t="s">
        <v>266</v>
      </c>
      <c r="C80" s="925" t="s">
        <v>427</v>
      </c>
      <c r="D80" s="857"/>
      <c r="E80" s="857"/>
      <c r="F80" s="857"/>
      <c r="G80" s="857"/>
      <c r="H80" s="857"/>
      <c r="I80" s="857"/>
      <c r="J80" s="857"/>
      <c r="K80" s="857"/>
      <c r="L80" s="857"/>
      <c r="M80" s="857"/>
    </row>
    <row r="81" spans="1:13" ht="15" customHeight="1">
      <c r="A81" s="410"/>
      <c r="B81" s="400" t="s">
        <v>267</v>
      </c>
      <c r="C81" s="925" t="s">
        <v>868</v>
      </c>
      <c r="D81" s="857"/>
      <c r="E81" s="857"/>
      <c r="F81" s="857"/>
      <c r="G81" s="857"/>
      <c r="H81" s="857"/>
      <c r="I81" s="857"/>
      <c r="J81" s="857"/>
    </row>
    <row r="82" spans="1:13" ht="15" customHeight="1">
      <c r="A82" s="394" t="s">
        <v>21</v>
      </c>
      <c r="B82" s="926" t="s">
        <v>783</v>
      </c>
      <c r="C82" s="928"/>
      <c r="D82" s="928"/>
      <c r="E82" s="928"/>
      <c r="F82" s="928"/>
      <c r="G82" s="928"/>
      <c r="H82" s="928"/>
      <c r="I82" s="928"/>
      <c r="J82" s="928"/>
      <c r="K82" s="273"/>
      <c r="L82" s="273"/>
      <c r="M82" s="273"/>
    </row>
    <row r="83" spans="1:13" ht="39" customHeight="1">
      <c r="A83" s="410"/>
      <c r="B83" s="432" t="s">
        <v>268</v>
      </c>
      <c r="C83" s="925" t="s">
        <v>946</v>
      </c>
      <c r="D83" s="857"/>
      <c r="E83" s="857"/>
      <c r="F83" s="857"/>
      <c r="G83" s="857"/>
      <c r="H83" s="857"/>
      <c r="I83" s="857"/>
      <c r="J83" s="857"/>
      <c r="K83" s="857"/>
      <c r="L83" s="857"/>
      <c r="M83" s="857"/>
    </row>
    <row r="84" spans="1:13" ht="26.25" customHeight="1">
      <c r="A84" s="410"/>
      <c r="B84" s="432" t="s">
        <v>266</v>
      </c>
      <c r="C84" s="925" t="s">
        <v>869</v>
      </c>
      <c r="D84" s="857"/>
      <c r="E84" s="857"/>
      <c r="F84" s="857"/>
      <c r="G84" s="857"/>
      <c r="H84" s="857"/>
      <c r="I84" s="857"/>
      <c r="J84" s="857"/>
      <c r="K84" s="857"/>
      <c r="L84" s="857"/>
      <c r="M84" s="857"/>
    </row>
    <row r="85" spans="1:13" ht="28.5" customHeight="1">
      <c r="A85" s="410"/>
      <c r="B85" s="432" t="s">
        <v>267</v>
      </c>
      <c r="C85" s="925" t="s">
        <v>965</v>
      </c>
      <c r="D85" s="857"/>
      <c r="E85" s="857"/>
      <c r="F85" s="857"/>
      <c r="G85" s="857"/>
      <c r="H85" s="857"/>
      <c r="I85" s="857"/>
      <c r="J85" s="857"/>
      <c r="K85" s="857"/>
      <c r="L85" s="857"/>
      <c r="M85" s="857"/>
    </row>
    <row r="86" spans="1:13" ht="15" customHeight="1">
      <c r="A86" s="394" t="s">
        <v>22</v>
      </c>
      <c r="B86" s="926" t="s">
        <v>784</v>
      </c>
      <c r="C86" s="928"/>
      <c r="D86" s="928"/>
      <c r="E86" s="928"/>
      <c r="F86" s="928"/>
      <c r="G86" s="928"/>
      <c r="H86" s="928"/>
      <c r="I86" s="928"/>
      <c r="J86" s="928"/>
      <c r="K86" s="273"/>
      <c r="L86" s="273"/>
      <c r="M86" s="273"/>
    </row>
    <row r="87" spans="1:13" ht="15" customHeight="1">
      <c r="A87" s="410"/>
      <c r="B87" s="406" t="s">
        <v>268</v>
      </c>
      <c r="C87" s="925" t="s">
        <v>870</v>
      </c>
      <c r="D87" s="857"/>
      <c r="E87" s="857"/>
      <c r="F87" s="857"/>
      <c r="G87" s="857"/>
      <c r="H87" s="857"/>
      <c r="I87" s="857"/>
      <c r="J87" s="857"/>
      <c r="K87" s="857"/>
      <c r="L87" s="857"/>
      <c r="M87" s="857"/>
    </row>
    <row r="88" spans="1:13" ht="15" customHeight="1">
      <c r="A88" s="410"/>
      <c r="B88" s="406" t="s">
        <v>266</v>
      </c>
      <c r="C88" s="925" t="s">
        <v>871</v>
      </c>
      <c r="D88" s="857"/>
      <c r="E88" s="857"/>
      <c r="F88" s="857"/>
      <c r="G88" s="857"/>
      <c r="H88" s="857"/>
      <c r="I88" s="857"/>
      <c r="J88" s="857"/>
      <c r="K88" s="857"/>
      <c r="L88" s="857"/>
      <c r="M88" s="857"/>
    </row>
    <row r="89" spans="1:13" ht="15" customHeight="1">
      <c r="A89" s="410"/>
      <c r="B89" s="406" t="s">
        <v>267</v>
      </c>
      <c r="C89" s="925" t="s">
        <v>872</v>
      </c>
      <c r="D89" s="857"/>
      <c r="E89" s="857"/>
      <c r="F89" s="857"/>
      <c r="G89" s="857"/>
      <c r="H89" s="857"/>
      <c r="I89" s="857"/>
      <c r="J89" s="857"/>
      <c r="K89" s="857"/>
      <c r="L89" s="857"/>
      <c r="M89" s="857"/>
    </row>
    <row r="90" spans="1:13" ht="15" customHeight="1">
      <c r="A90" s="394" t="s">
        <v>23</v>
      </c>
      <c r="B90" s="926" t="s">
        <v>785</v>
      </c>
      <c r="C90" s="926"/>
      <c r="D90" s="926"/>
      <c r="E90" s="926"/>
      <c r="F90" s="926"/>
      <c r="G90" s="927"/>
      <c r="H90" s="928"/>
      <c r="I90" s="928"/>
      <c r="J90" s="928"/>
      <c r="K90" s="273"/>
      <c r="L90" s="273"/>
      <c r="M90" s="273"/>
    </row>
    <row r="91" spans="1:13" ht="15" customHeight="1">
      <c r="A91" s="396"/>
      <c r="B91" s="400" t="s">
        <v>268</v>
      </c>
      <c r="C91" s="921" t="s">
        <v>873</v>
      </c>
      <c r="D91" s="857"/>
      <c r="E91" s="857"/>
      <c r="F91" s="857"/>
      <c r="G91" s="857"/>
      <c r="H91" s="857"/>
      <c r="I91" s="857"/>
      <c r="J91" s="221"/>
    </row>
    <row r="92" spans="1:13" ht="15" customHeight="1">
      <c r="A92" s="396"/>
      <c r="B92" s="408" t="s">
        <v>266</v>
      </c>
      <c r="C92" s="921" t="s">
        <v>947</v>
      </c>
      <c r="D92" s="857"/>
      <c r="E92" s="857"/>
      <c r="F92" s="857"/>
      <c r="G92" s="857"/>
      <c r="H92" s="857"/>
      <c r="I92" s="857"/>
      <c r="J92" s="857"/>
      <c r="K92" s="857"/>
      <c r="L92" s="857"/>
      <c r="M92" s="857"/>
    </row>
    <row r="93" spans="1:13" ht="15" customHeight="1">
      <c r="A93" s="396"/>
      <c r="B93" s="408" t="s">
        <v>267</v>
      </c>
      <c r="C93" s="921" t="s">
        <v>323</v>
      </c>
      <c r="D93" s="857"/>
      <c r="E93" s="857"/>
      <c r="F93" s="857"/>
      <c r="G93" s="857"/>
      <c r="H93" s="857"/>
      <c r="I93" s="857"/>
      <c r="J93" s="857"/>
      <c r="K93" s="857"/>
      <c r="L93" s="857"/>
      <c r="M93" s="857"/>
    </row>
    <row r="94" spans="1:13" ht="15" customHeight="1">
      <c r="A94" s="392" t="s">
        <v>24</v>
      </c>
      <c r="B94" s="926" t="s">
        <v>874</v>
      </c>
      <c r="C94" s="926"/>
      <c r="D94" s="926"/>
      <c r="E94" s="926"/>
      <c r="F94" s="926"/>
      <c r="G94" s="927"/>
      <c r="H94" s="928"/>
      <c r="I94" s="928"/>
      <c r="J94" s="928"/>
      <c r="K94" s="273"/>
      <c r="L94" s="273"/>
      <c r="M94" s="273"/>
    </row>
    <row r="95" spans="1:13" ht="28.5" customHeight="1">
      <c r="A95" s="403"/>
      <c r="B95" s="397" t="s">
        <v>268</v>
      </c>
      <c r="C95" s="921" t="s">
        <v>948</v>
      </c>
      <c r="D95" s="857"/>
      <c r="E95" s="857"/>
      <c r="F95" s="857"/>
      <c r="G95" s="857"/>
      <c r="H95" s="857"/>
      <c r="I95" s="857"/>
      <c r="J95" s="857"/>
      <c r="K95" s="857"/>
      <c r="L95" s="857"/>
      <c r="M95" s="857"/>
    </row>
    <row r="96" spans="1:13" ht="15" customHeight="1">
      <c r="A96" s="403"/>
      <c r="B96" s="398" t="s">
        <v>266</v>
      </c>
      <c r="C96" s="921" t="s">
        <v>876</v>
      </c>
      <c r="D96" s="857"/>
      <c r="E96" s="857"/>
      <c r="F96" s="857"/>
      <c r="G96" s="857"/>
      <c r="H96" s="857"/>
      <c r="I96" s="857"/>
      <c r="J96" s="857"/>
    </row>
    <row r="97" spans="1:13" ht="15" customHeight="1">
      <c r="A97" s="403"/>
      <c r="B97" s="400" t="s">
        <v>267</v>
      </c>
      <c r="C97" s="921" t="s">
        <v>875</v>
      </c>
      <c r="D97" s="857"/>
      <c r="E97" s="857"/>
      <c r="F97" s="857"/>
      <c r="G97" s="857"/>
      <c r="H97" s="857"/>
      <c r="I97" s="857"/>
      <c r="J97" s="857"/>
      <c r="K97" s="857"/>
    </row>
    <row r="98" spans="1:13" ht="15" customHeight="1">
      <c r="A98" s="392" t="s">
        <v>25</v>
      </c>
      <c r="B98" s="926" t="s">
        <v>787</v>
      </c>
      <c r="C98" s="926"/>
      <c r="D98" s="926"/>
      <c r="E98" s="926"/>
      <c r="F98" s="926"/>
      <c r="G98" s="927"/>
      <c r="H98" s="928"/>
      <c r="I98" s="928"/>
      <c r="J98" s="928"/>
      <c r="K98" s="273"/>
      <c r="L98" s="273"/>
      <c r="M98" s="273"/>
    </row>
    <row r="99" spans="1:13" ht="15" customHeight="1">
      <c r="A99" s="403"/>
      <c r="B99" s="400" t="s">
        <v>268</v>
      </c>
      <c r="C99" s="921" t="s">
        <v>877</v>
      </c>
      <c r="D99" s="857"/>
      <c r="E99" s="857"/>
      <c r="F99" s="857"/>
      <c r="G99" s="857"/>
      <c r="H99" s="857"/>
      <c r="I99" s="857"/>
      <c r="J99" s="857"/>
      <c r="K99" s="857"/>
      <c r="L99" s="857"/>
      <c r="M99" s="857"/>
    </row>
    <row r="100" spans="1:13" ht="30.75" customHeight="1">
      <c r="A100" s="403"/>
      <c r="B100" s="397" t="s">
        <v>266</v>
      </c>
      <c r="C100" s="921" t="s">
        <v>878</v>
      </c>
      <c r="D100" s="857"/>
      <c r="E100" s="857"/>
      <c r="F100" s="857"/>
      <c r="G100" s="857"/>
      <c r="H100" s="857"/>
      <c r="I100" s="857"/>
      <c r="J100" s="857"/>
      <c r="K100" s="857"/>
      <c r="L100" s="857"/>
      <c r="M100" s="857"/>
    </row>
    <row r="101" spans="1:13" ht="30.75" customHeight="1">
      <c r="A101" s="403"/>
      <c r="B101" s="397" t="s">
        <v>267</v>
      </c>
      <c r="C101" s="921" t="s">
        <v>879</v>
      </c>
      <c r="D101" s="857"/>
      <c r="E101" s="857"/>
      <c r="F101" s="857"/>
      <c r="G101" s="857"/>
      <c r="H101" s="857"/>
      <c r="I101" s="857"/>
      <c r="J101" s="857"/>
      <c r="K101" s="857"/>
      <c r="L101" s="857"/>
      <c r="M101" s="857"/>
    </row>
    <row r="102" spans="1:13" ht="15" customHeight="1">
      <c r="A102" s="924" t="s">
        <v>824</v>
      </c>
      <c r="B102" s="924"/>
      <c r="C102" s="924"/>
      <c r="D102" s="924"/>
      <c r="E102" s="924"/>
      <c r="F102" s="924"/>
      <c r="G102" s="924"/>
      <c r="H102" s="924"/>
      <c r="I102" s="924"/>
    </row>
    <row r="103" spans="1:13" ht="15" customHeight="1">
      <c r="A103" s="392" t="s">
        <v>16</v>
      </c>
      <c r="B103" s="922" t="s">
        <v>880</v>
      </c>
      <c r="C103" s="922"/>
      <c r="D103" s="922"/>
      <c r="E103" s="922"/>
      <c r="F103" s="922"/>
      <c r="G103" s="923"/>
      <c r="H103" s="278"/>
      <c r="I103" s="273"/>
      <c r="J103" s="273"/>
      <c r="K103" s="273"/>
      <c r="L103" s="273"/>
      <c r="M103" s="273"/>
    </row>
    <row r="104" spans="1:13" ht="15" customHeight="1">
      <c r="A104" s="402"/>
      <c r="B104" s="400" t="s">
        <v>268</v>
      </c>
      <c r="C104" s="405" t="s">
        <v>966</v>
      </c>
      <c r="D104" s="405"/>
      <c r="E104" s="405"/>
      <c r="F104" s="405"/>
      <c r="G104" s="415"/>
      <c r="H104" s="48"/>
    </row>
    <row r="105" spans="1:13" ht="15" customHeight="1">
      <c r="A105" s="402"/>
      <c r="B105" s="398" t="s">
        <v>266</v>
      </c>
      <c r="C105" s="405" t="s">
        <v>881</v>
      </c>
      <c r="D105" s="405"/>
      <c r="E105" s="405"/>
      <c r="F105" s="405"/>
      <c r="G105" s="415"/>
      <c r="H105" s="48"/>
    </row>
    <row r="106" spans="1:13" ht="25.5" customHeight="1">
      <c r="A106" s="402"/>
      <c r="B106" s="397" t="s">
        <v>267</v>
      </c>
      <c r="C106" s="916" t="s">
        <v>967</v>
      </c>
      <c r="D106" s="857"/>
      <c r="E106" s="857"/>
      <c r="F106" s="857"/>
      <c r="G106" s="857"/>
      <c r="H106" s="857"/>
      <c r="I106" s="857"/>
      <c r="J106" s="857"/>
      <c r="K106" s="857"/>
      <c r="L106" s="857"/>
      <c r="M106" s="857"/>
    </row>
    <row r="107" spans="1:13" ht="15" customHeight="1">
      <c r="A107" s="392" t="s">
        <v>17</v>
      </c>
      <c r="B107" s="922" t="s">
        <v>882</v>
      </c>
      <c r="C107" s="922"/>
      <c r="D107" s="922"/>
      <c r="E107" s="922"/>
      <c r="F107" s="922"/>
      <c r="G107" s="923"/>
      <c r="H107" s="278"/>
      <c r="I107" s="273"/>
      <c r="J107" s="273"/>
      <c r="K107" s="273"/>
      <c r="L107" s="273"/>
      <c r="M107" s="273"/>
    </row>
    <row r="108" spans="1:13" ht="39.75" customHeight="1">
      <c r="A108" s="402"/>
      <c r="B108" s="397" t="s">
        <v>268</v>
      </c>
      <c r="C108" s="916" t="s">
        <v>986</v>
      </c>
      <c r="D108" s="857"/>
      <c r="E108" s="857"/>
      <c r="F108" s="857"/>
      <c r="G108" s="857"/>
      <c r="H108" s="857"/>
      <c r="I108" s="857"/>
      <c r="J108" s="857"/>
      <c r="K108" s="857"/>
      <c r="L108" s="857"/>
      <c r="M108" s="857"/>
    </row>
    <row r="109" spans="1:13" ht="15" customHeight="1">
      <c r="A109" s="402"/>
      <c r="B109" s="398" t="s">
        <v>266</v>
      </c>
      <c r="C109" s="405" t="s">
        <v>325</v>
      </c>
      <c r="D109" s="405"/>
      <c r="E109" s="405"/>
      <c r="F109" s="405"/>
      <c r="G109" s="415"/>
      <c r="H109" s="48"/>
    </row>
    <row r="110" spans="1:13" ht="27.75" customHeight="1">
      <c r="A110" s="402"/>
      <c r="B110" s="397" t="s">
        <v>267</v>
      </c>
      <c r="C110" s="916" t="s">
        <v>968</v>
      </c>
      <c r="D110" s="857"/>
      <c r="E110" s="857"/>
      <c r="F110" s="857"/>
      <c r="G110" s="857"/>
      <c r="H110" s="857"/>
      <c r="I110" s="857"/>
      <c r="J110" s="857"/>
      <c r="K110" s="857"/>
      <c r="L110" s="857"/>
      <c r="M110" s="857"/>
    </row>
    <row r="111" spans="1:13" ht="15" customHeight="1">
      <c r="A111" s="392" t="s">
        <v>18</v>
      </c>
      <c r="B111" s="937" t="s">
        <v>883</v>
      </c>
      <c r="C111" s="937"/>
      <c r="D111" s="937"/>
      <c r="E111" s="937"/>
      <c r="F111" s="937"/>
      <c r="G111" s="940"/>
      <c r="H111" s="857"/>
      <c r="I111" s="857"/>
      <c r="J111" s="857"/>
      <c r="K111" s="857"/>
      <c r="L111" s="857"/>
      <c r="M111" s="857"/>
    </row>
    <row r="112" spans="1:13" ht="28.5" customHeight="1">
      <c r="A112" s="402"/>
      <c r="B112" s="433" t="s">
        <v>268</v>
      </c>
      <c r="C112" s="916" t="s">
        <v>987</v>
      </c>
      <c r="D112" s="857"/>
      <c r="E112" s="857"/>
      <c r="F112" s="857"/>
      <c r="G112" s="857"/>
      <c r="H112" s="857"/>
      <c r="I112" s="857"/>
      <c r="J112" s="857"/>
      <c r="K112" s="857"/>
      <c r="L112" s="857"/>
      <c r="M112" s="857"/>
    </row>
    <row r="113" spans="1:13" ht="15" customHeight="1">
      <c r="A113" s="402"/>
      <c r="B113" s="398" t="s">
        <v>266</v>
      </c>
      <c r="C113" s="405" t="s">
        <v>884</v>
      </c>
      <c r="D113" s="405"/>
      <c r="E113" s="405"/>
      <c r="F113" s="405"/>
      <c r="G113" s="415"/>
      <c r="H113" s="48"/>
    </row>
    <row r="114" spans="1:13" ht="15" customHeight="1">
      <c r="A114" s="402"/>
      <c r="B114" s="397" t="s">
        <v>267</v>
      </c>
      <c r="C114" s="916" t="s">
        <v>371</v>
      </c>
      <c r="D114" s="857"/>
      <c r="E114" s="857"/>
      <c r="F114" s="857"/>
      <c r="G114" s="857"/>
      <c r="H114" s="857"/>
      <c r="I114" s="857"/>
      <c r="J114" s="857"/>
      <c r="K114" s="857"/>
      <c r="L114" s="857"/>
      <c r="M114" s="857"/>
    </row>
    <row r="115" spans="1:13" ht="15" customHeight="1">
      <c r="A115" s="392" t="s">
        <v>19</v>
      </c>
      <c r="B115" s="937" t="s">
        <v>885</v>
      </c>
      <c r="C115" s="937"/>
      <c r="D115" s="937"/>
      <c r="E115" s="937"/>
      <c r="F115" s="937"/>
      <c r="G115" s="940"/>
      <c r="H115" s="857"/>
      <c r="I115" s="857"/>
      <c r="J115" s="857"/>
      <c r="K115" s="857"/>
      <c r="L115" s="857"/>
      <c r="M115" s="857"/>
    </row>
    <row r="116" spans="1:13" ht="15" customHeight="1">
      <c r="A116" s="402"/>
      <c r="B116" s="400" t="s">
        <v>268</v>
      </c>
      <c r="C116" s="916" t="s">
        <v>886</v>
      </c>
      <c r="D116" s="857"/>
      <c r="E116" s="857"/>
      <c r="F116" s="857"/>
      <c r="G116" s="857"/>
      <c r="H116" s="857"/>
      <c r="I116" s="857"/>
      <c r="J116" s="857"/>
      <c r="K116" s="857"/>
      <c r="L116" s="857"/>
      <c r="M116" s="857"/>
    </row>
    <row r="117" spans="1:13" ht="15" customHeight="1">
      <c r="A117" s="402"/>
      <c r="B117" s="398" t="s">
        <v>266</v>
      </c>
      <c r="C117" s="916" t="s">
        <v>887</v>
      </c>
      <c r="D117" s="857"/>
      <c r="E117" s="857"/>
      <c r="F117" s="857"/>
      <c r="G117" s="857"/>
      <c r="H117" s="857"/>
      <c r="I117" s="857"/>
      <c r="J117" s="857"/>
      <c r="K117" s="857"/>
      <c r="L117" s="857"/>
      <c r="M117" s="857"/>
    </row>
    <row r="118" spans="1:13" ht="15" customHeight="1">
      <c r="A118" s="402"/>
      <c r="B118" s="400" t="s">
        <v>267</v>
      </c>
      <c r="C118" s="405" t="s">
        <v>969</v>
      </c>
      <c r="D118" s="405"/>
      <c r="E118" s="405"/>
      <c r="F118" s="405"/>
      <c r="G118" s="415"/>
      <c r="H118" s="48"/>
    </row>
    <row r="119" spans="1:13" ht="15" customHeight="1">
      <c r="A119" s="392" t="s">
        <v>20</v>
      </c>
      <c r="B119" s="937" t="s">
        <v>794</v>
      </c>
      <c r="C119" s="937"/>
      <c r="D119" s="937"/>
      <c r="E119" s="937"/>
      <c r="F119" s="937"/>
      <c r="G119" s="940"/>
      <c r="H119" s="857"/>
      <c r="I119" s="857"/>
      <c r="J119" s="857"/>
      <c r="K119" s="857"/>
      <c r="L119" s="857"/>
      <c r="M119" s="857"/>
    </row>
    <row r="120" spans="1:13" ht="15" customHeight="1">
      <c r="A120" s="402"/>
      <c r="B120" s="408" t="s">
        <v>268</v>
      </c>
      <c r="C120" s="916" t="s">
        <v>888</v>
      </c>
      <c r="D120" s="857"/>
      <c r="E120" s="857"/>
      <c r="F120" s="857"/>
      <c r="G120" s="857"/>
      <c r="H120" s="857"/>
      <c r="I120" s="857"/>
      <c r="J120" s="857"/>
      <c r="K120" s="857"/>
      <c r="L120" s="857"/>
      <c r="M120" s="857"/>
    </row>
    <row r="121" spans="1:13" ht="15" customHeight="1">
      <c r="A121" s="402"/>
      <c r="B121" s="408" t="s">
        <v>266</v>
      </c>
      <c r="C121" s="916" t="s">
        <v>889</v>
      </c>
      <c r="D121" s="857"/>
      <c r="E121" s="857"/>
      <c r="F121" s="857"/>
      <c r="G121" s="857"/>
      <c r="H121" s="857"/>
      <c r="I121" s="857"/>
      <c r="J121" s="857"/>
      <c r="K121" s="857"/>
      <c r="L121" s="857"/>
      <c r="M121" s="857"/>
    </row>
    <row r="122" spans="1:13" ht="15" customHeight="1">
      <c r="A122" s="402"/>
      <c r="B122" s="400" t="s">
        <v>267</v>
      </c>
      <c r="C122" s="916" t="s">
        <v>348</v>
      </c>
      <c r="D122" s="857"/>
      <c r="E122" s="857"/>
      <c r="F122" s="857"/>
      <c r="G122" s="857"/>
      <c r="H122" s="857"/>
      <c r="I122" s="857"/>
      <c r="J122" s="857"/>
      <c r="K122" s="857"/>
      <c r="L122" s="857"/>
      <c r="M122" s="857"/>
    </row>
    <row r="123" spans="1:13" ht="15" customHeight="1">
      <c r="A123" s="392" t="s">
        <v>21</v>
      </c>
      <c r="B123" s="922" t="s">
        <v>795</v>
      </c>
      <c r="C123" s="922"/>
      <c r="D123" s="922"/>
      <c r="E123" s="922"/>
      <c r="F123" s="922"/>
      <c r="G123" s="923"/>
      <c r="H123" s="278"/>
      <c r="I123" s="273"/>
      <c r="J123" s="273"/>
      <c r="K123" s="273"/>
      <c r="L123" s="273"/>
      <c r="M123" s="273"/>
    </row>
    <row r="124" spans="1:13" ht="15" customHeight="1">
      <c r="A124" s="402"/>
      <c r="B124" s="397" t="s">
        <v>268</v>
      </c>
      <c r="C124" s="916" t="s">
        <v>970</v>
      </c>
      <c r="D124" s="857"/>
      <c r="E124" s="857"/>
      <c r="F124" s="857"/>
      <c r="G124" s="857"/>
      <c r="H124" s="857"/>
      <c r="I124" s="857"/>
      <c r="J124" s="857"/>
      <c r="K124" s="857"/>
      <c r="L124" s="857"/>
      <c r="M124" s="857"/>
    </row>
    <row r="125" spans="1:13" ht="15" customHeight="1">
      <c r="A125" s="402"/>
      <c r="B125" s="408" t="s">
        <v>266</v>
      </c>
      <c r="C125" s="916" t="s">
        <v>971</v>
      </c>
      <c r="D125" s="857"/>
      <c r="E125" s="857"/>
      <c r="F125" s="857"/>
      <c r="G125" s="857"/>
      <c r="H125" s="857"/>
      <c r="I125" s="857"/>
      <c r="J125" s="857"/>
      <c r="K125" s="857"/>
      <c r="L125" s="857"/>
      <c r="M125" s="857"/>
    </row>
    <row r="126" spans="1:13" ht="15" customHeight="1">
      <c r="A126" s="402"/>
      <c r="B126" s="397" t="s">
        <v>267</v>
      </c>
      <c r="C126" s="916" t="s">
        <v>972</v>
      </c>
      <c r="D126" s="857"/>
      <c r="E126" s="857"/>
      <c r="F126" s="857"/>
      <c r="G126" s="857"/>
      <c r="H126" s="857"/>
      <c r="I126" s="857"/>
      <c r="J126" s="857"/>
      <c r="K126" s="857"/>
      <c r="L126" s="857"/>
      <c r="M126" s="857"/>
    </row>
    <row r="127" spans="1:13" ht="15" customHeight="1">
      <c r="A127" s="392" t="s">
        <v>22</v>
      </c>
      <c r="B127" s="922" t="s">
        <v>890</v>
      </c>
      <c r="C127" s="922"/>
      <c r="D127" s="922"/>
      <c r="E127" s="922"/>
      <c r="F127" s="922"/>
      <c r="G127" s="923"/>
      <c r="H127" s="278"/>
      <c r="I127" s="273"/>
      <c r="J127" s="273"/>
      <c r="K127" s="273"/>
      <c r="L127" s="273"/>
      <c r="M127" s="273"/>
    </row>
    <row r="128" spans="1:13" ht="15" customHeight="1">
      <c r="A128" s="402"/>
      <c r="B128" s="397" t="s">
        <v>268</v>
      </c>
      <c r="C128" s="916" t="s">
        <v>349</v>
      </c>
      <c r="D128" s="857"/>
      <c r="E128" s="857"/>
      <c r="F128" s="857"/>
      <c r="G128" s="857"/>
      <c r="H128" s="857"/>
      <c r="I128" s="857"/>
      <c r="J128" s="857"/>
      <c r="K128" s="857"/>
      <c r="L128" s="857"/>
      <c r="M128" s="857"/>
    </row>
    <row r="129" spans="1:13" ht="15" customHeight="1">
      <c r="A129" s="402"/>
      <c r="B129" s="398" t="s">
        <v>266</v>
      </c>
      <c r="C129" s="405" t="s">
        <v>949</v>
      </c>
      <c r="D129" s="405"/>
      <c r="E129" s="405"/>
      <c r="F129" s="405"/>
      <c r="G129" s="415"/>
      <c r="H129" s="48"/>
    </row>
    <row r="130" spans="1:13" ht="15" customHeight="1">
      <c r="A130" s="402"/>
      <c r="B130" s="400" t="s">
        <v>267</v>
      </c>
      <c r="C130" s="405" t="s">
        <v>362</v>
      </c>
      <c r="D130" s="405"/>
      <c r="E130" s="405"/>
      <c r="F130" s="405"/>
      <c r="G130" s="415"/>
      <c r="H130" s="48"/>
    </row>
    <row r="131" spans="1:13" ht="15" customHeight="1">
      <c r="A131" s="392" t="s">
        <v>23</v>
      </c>
      <c r="B131" s="922" t="s">
        <v>797</v>
      </c>
      <c r="C131" s="922"/>
      <c r="D131" s="922"/>
      <c r="E131" s="922"/>
      <c r="F131" s="922"/>
      <c r="G131" s="923"/>
      <c r="H131" s="278"/>
      <c r="I131" s="273"/>
      <c r="J131" s="273"/>
      <c r="K131" s="273"/>
      <c r="L131" s="273"/>
      <c r="M131" s="273"/>
    </row>
    <row r="132" spans="1:13" ht="28.5" customHeight="1">
      <c r="A132" s="402"/>
      <c r="B132" s="397" t="s">
        <v>268</v>
      </c>
      <c r="C132" s="916" t="s">
        <v>973</v>
      </c>
      <c r="D132" s="857"/>
      <c r="E132" s="857"/>
      <c r="F132" s="857"/>
      <c r="G132" s="857"/>
      <c r="H132" s="857"/>
      <c r="I132" s="857"/>
      <c r="J132" s="857"/>
      <c r="K132" s="857"/>
      <c r="L132" s="857"/>
      <c r="M132" s="857"/>
    </row>
    <row r="133" spans="1:13" ht="15" customHeight="1">
      <c r="A133" s="402"/>
      <c r="B133" s="397" t="s">
        <v>266</v>
      </c>
      <c r="C133" s="916" t="s">
        <v>974</v>
      </c>
      <c r="D133" s="857"/>
      <c r="E133" s="857"/>
      <c r="F133" s="857"/>
      <c r="G133" s="857"/>
      <c r="H133" s="857"/>
      <c r="I133" s="857"/>
      <c r="J133" s="857"/>
    </row>
    <row r="134" spans="1:13" ht="15" customHeight="1">
      <c r="A134" s="402"/>
      <c r="B134" s="397" t="s">
        <v>267</v>
      </c>
      <c r="C134" s="916" t="s">
        <v>975</v>
      </c>
      <c r="D134" s="857"/>
      <c r="E134" s="857"/>
      <c r="F134" s="857"/>
      <c r="G134" s="857"/>
      <c r="H134" s="857"/>
      <c r="I134" s="857"/>
      <c r="J134" s="857"/>
      <c r="K134" s="857"/>
      <c r="L134" s="857"/>
      <c r="M134" s="857"/>
    </row>
    <row r="135" spans="1:13" ht="15" customHeight="1">
      <c r="A135" s="392" t="s">
        <v>363</v>
      </c>
      <c r="B135" s="940" t="s">
        <v>891</v>
      </c>
      <c r="C135" s="940"/>
      <c r="D135" s="940"/>
      <c r="E135" s="940"/>
      <c r="F135" s="940"/>
      <c r="G135" s="940"/>
      <c r="H135" s="857"/>
      <c r="I135" s="857"/>
      <c r="J135" s="857"/>
      <c r="K135" s="416"/>
      <c r="L135" s="273"/>
      <c r="M135" s="273"/>
    </row>
    <row r="136" spans="1:13" ht="15" customHeight="1">
      <c r="A136" s="402"/>
      <c r="B136" s="400" t="s">
        <v>268</v>
      </c>
      <c r="C136" s="405" t="s">
        <v>892</v>
      </c>
      <c r="D136" s="405"/>
      <c r="E136" s="405"/>
      <c r="F136" s="405"/>
      <c r="G136" s="415"/>
      <c r="H136" s="48"/>
    </row>
    <row r="137" spans="1:13" ht="15" customHeight="1">
      <c r="A137" s="402"/>
      <c r="B137" s="398" t="s">
        <v>266</v>
      </c>
      <c r="C137" s="405" t="s">
        <v>893</v>
      </c>
      <c r="D137" s="405"/>
      <c r="E137" s="405"/>
      <c r="F137" s="405"/>
      <c r="G137" s="415"/>
      <c r="H137" s="48"/>
    </row>
    <row r="138" spans="1:13" ht="15" customHeight="1">
      <c r="A138" s="402"/>
      <c r="B138" s="400" t="s">
        <v>267</v>
      </c>
      <c r="C138" s="405" t="s">
        <v>894</v>
      </c>
      <c r="D138" s="405"/>
      <c r="E138" s="405"/>
      <c r="F138" s="405"/>
      <c r="G138" s="415"/>
      <c r="H138" s="48"/>
    </row>
    <row r="139" spans="1:13" ht="15" customHeight="1">
      <c r="B139" s="400"/>
      <c r="C139" s="415"/>
    </row>
    <row r="140" spans="1:13" ht="15" customHeight="1">
      <c r="A140" s="924" t="s">
        <v>825</v>
      </c>
      <c r="B140" s="924"/>
      <c r="C140" s="924"/>
      <c r="D140" s="924"/>
      <c r="E140" s="924"/>
      <c r="F140" s="924"/>
      <c r="G140" s="924"/>
      <c r="H140" s="924"/>
    </row>
    <row r="141" spans="1:13" ht="15" customHeight="1">
      <c r="A141" s="394" t="s">
        <v>16</v>
      </c>
      <c r="B141" s="943" t="s">
        <v>895</v>
      </c>
      <c r="C141" s="943"/>
      <c r="D141" s="943"/>
      <c r="E141" s="943"/>
      <c r="F141" s="943"/>
      <c r="G141" s="944"/>
      <c r="H141" s="278"/>
      <c r="I141" s="278"/>
      <c r="J141" s="278"/>
      <c r="K141" s="273"/>
      <c r="L141" s="273"/>
      <c r="M141" s="273"/>
    </row>
    <row r="142" spans="1:13" ht="41.25" customHeight="1">
      <c r="A142" s="351"/>
      <c r="B142" s="397" t="s">
        <v>268</v>
      </c>
      <c r="C142" s="961" t="s">
        <v>896</v>
      </c>
      <c r="D142" s="857"/>
      <c r="E142" s="857"/>
      <c r="F142" s="857"/>
      <c r="G142" s="857"/>
      <c r="H142" s="857"/>
      <c r="I142" s="857"/>
      <c r="J142" s="857"/>
      <c r="K142" s="857"/>
      <c r="L142" s="857"/>
      <c r="M142" s="857"/>
    </row>
    <row r="143" spans="1:13" ht="27.75" customHeight="1">
      <c r="A143" s="351"/>
      <c r="B143" s="397" t="s">
        <v>266</v>
      </c>
      <c r="C143" s="961" t="s">
        <v>950</v>
      </c>
      <c r="D143" s="857"/>
      <c r="E143" s="857"/>
      <c r="F143" s="857"/>
      <c r="G143" s="857"/>
      <c r="H143" s="857"/>
      <c r="I143" s="857"/>
      <c r="J143" s="857"/>
      <c r="K143" s="857"/>
      <c r="L143" s="857"/>
      <c r="M143" s="857"/>
    </row>
    <row r="144" spans="1:13" ht="15" customHeight="1">
      <c r="A144" s="351"/>
      <c r="B144" s="400" t="s">
        <v>267</v>
      </c>
      <c r="C144" s="409" t="s">
        <v>897</v>
      </c>
      <c r="D144" s="409"/>
      <c r="E144" s="409"/>
      <c r="F144" s="409"/>
      <c r="G144" s="417"/>
      <c r="H144" s="48"/>
      <c r="I144" s="48"/>
      <c r="J144" s="48"/>
    </row>
    <row r="145" spans="1:16" ht="15" customHeight="1">
      <c r="A145" s="390" t="s">
        <v>17</v>
      </c>
      <c r="B145" s="926" t="s">
        <v>898</v>
      </c>
      <c r="C145" s="926"/>
      <c r="D145" s="926"/>
      <c r="E145" s="926"/>
      <c r="F145" s="926"/>
      <c r="G145" s="932"/>
      <c r="H145" s="857"/>
      <c r="I145" s="857"/>
      <c r="J145" s="857"/>
      <c r="K145" s="857"/>
      <c r="L145" s="857"/>
      <c r="M145" s="857"/>
      <c r="N145" s="294"/>
      <c r="O145" s="13"/>
      <c r="P145" s="13"/>
    </row>
    <row r="146" spans="1:16" ht="22.5" customHeight="1">
      <c r="A146" s="418"/>
      <c r="B146" s="397" t="s">
        <v>268</v>
      </c>
      <c r="C146" s="921" t="s">
        <v>976</v>
      </c>
      <c r="D146" s="857"/>
      <c r="E146" s="857"/>
      <c r="F146" s="857"/>
      <c r="G146" s="857"/>
      <c r="H146" s="857"/>
      <c r="I146" s="857"/>
      <c r="J146" s="857"/>
      <c r="K146" s="857"/>
      <c r="L146" s="857"/>
      <c r="M146" s="857"/>
    </row>
    <row r="147" spans="1:16" ht="24.75" customHeight="1">
      <c r="A147" s="418"/>
      <c r="B147" s="397" t="s">
        <v>266</v>
      </c>
      <c r="C147" s="921" t="s">
        <v>977</v>
      </c>
      <c r="D147" s="857"/>
      <c r="E147" s="857"/>
      <c r="F147" s="857"/>
      <c r="G147" s="857"/>
      <c r="H147" s="857"/>
      <c r="I147" s="857"/>
      <c r="J147" s="857"/>
      <c r="K147" s="857"/>
      <c r="L147" s="857"/>
      <c r="M147" s="857"/>
    </row>
    <row r="148" spans="1:16" ht="27" customHeight="1">
      <c r="A148" s="418"/>
      <c r="B148" s="400" t="s">
        <v>267</v>
      </c>
      <c r="C148" s="921" t="s">
        <v>978</v>
      </c>
      <c r="D148" s="857"/>
      <c r="E148" s="857"/>
      <c r="F148" s="857"/>
      <c r="G148" s="857"/>
      <c r="H148" s="857"/>
      <c r="I148" s="857"/>
      <c r="J148" s="857"/>
      <c r="K148" s="857"/>
      <c r="L148" s="857"/>
      <c r="M148" s="857"/>
    </row>
    <row r="149" spans="1:16" ht="15" customHeight="1">
      <c r="A149" s="390" t="s">
        <v>18</v>
      </c>
      <c r="B149" s="914" t="s">
        <v>899</v>
      </c>
      <c r="C149" s="914"/>
      <c r="D149" s="914"/>
      <c r="E149" s="914"/>
      <c r="F149" s="914"/>
      <c r="G149" s="915"/>
      <c r="H149" s="278"/>
      <c r="I149" s="278"/>
      <c r="J149" s="278"/>
      <c r="K149" s="273"/>
      <c r="L149" s="273"/>
      <c r="M149" s="273"/>
    </row>
    <row r="150" spans="1:16" ht="15" customHeight="1">
      <c r="A150" s="418"/>
      <c r="B150" s="400" t="s">
        <v>268</v>
      </c>
      <c r="C150" s="921" t="s">
        <v>900</v>
      </c>
      <c r="D150" s="857"/>
      <c r="E150" s="857"/>
      <c r="F150" s="857"/>
      <c r="G150" s="857"/>
      <c r="H150" s="857"/>
      <c r="I150" s="857"/>
      <c r="J150" s="857"/>
      <c r="K150" s="930"/>
      <c r="L150" s="930"/>
      <c r="M150" s="930"/>
    </row>
    <row r="151" spans="1:16" ht="33" customHeight="1">
      <c r="A151" s="418"/>
      <c r="B151" s="397" t="s">
        <v>266</v>
      </c>
      <c r="C151" s="921" t="s">
        <v>980</v>
      </c>
      <c r="D151" s="857"/>
      <c r="E151" s="857"/>
      <c r="F151" s="857"/>
      <c r="G151" s="857"/>
      <c r="H151" s="857"/>
      <c r="I151" s="857"/>
      <c r="J151" s="857"/>
      <c r="K151" s="857"/>
      <c r="L151" s="857"/>
      <c r="M151" s="857"/>
    </row>
    <row r="152" spans="1:16" ht="15" customHeight="1">
      <c r="A152" s="418"/>
      <c r="B152" s="400" t="s">
        <v>267</v>
      </c>
      <c r="C152" s="399" t="s">
        <v>979</v>
      </c>
      <c r="D152" s="399"/>
      <c r="E152" s="399"/>
      <c r="F152" s="399"/>
      <c r="G152" s="401"/>
      <c r="H152" s="48"/>
      <c r="I152" s="48"/>
      <c r="J152" s="48"/>
    </row>
    <row r="153" spans="1:16" ht="15" customHeight="1">
      <c r="A153" s="390" t="s">
        <v>19</v>
      </c>
      <c r="B153" s="914" t="s">
        <v>803</v>
      </c>
      <c r="C153" s="914"/>
      <c r="D153" s="914"/>
      <c r="E153" s="914"/>
      <c r="F153" s="914"/>
      <c r="G153" s="915"/>
      <c r="H153" s="278"/>
      <c r="I153" s="278"/>
      <c r="J153" s="278"/>
      <c r="K153" s="273"/>
      <c r="L153" s="273"/>
      <c r="M153" s="273"/>
    </row>
    <row r="154" spans="1:16" ht="28.5" customHeight="1">
      <c r="A154" s="418"/>
      <c r="B154" s="397" t="s">
        <v>268</v>
      </c>
      <c r="C154" s="941" t="s">
        <v>901</v>
      </c>
      <c r="D154" s="857"/>
      <c r="E154" s="857"/>
      <c r="F154" s="857"/>
      <c r="G154" s="857"/>
      <c r="H154" s="857"/>
      <c r="I154" s="857"/>
      <c r="J154" s="857"/>
      <c r="K154" s="857"/>
      <c r="L154" s="857"/>
      <c r="M154" s="857"/>
    </row>
    <row r="155" spans="1:16" ht="30" customHeight="1">
      <c r="A155" s="418"/>
      <c r="B155" s="397" t="s">
        <v>266</v>
      </c>
      <c r="C155" s="941" t="s">
        <v>951</v>
      </c>
      <c r="D155" s="857"/>
      <c r="E155" s="857"/>
      <c r="F155" s="857"/>
      <c r="G155" s="857"/>
      <c r="H155" s="857"/>
      <c r="I155" s="857"/>
      <c r="J155" s="857"/>
      <c r="K155" s="857"/>
      <c r="L155" s="857"/>
      <c r="M155" s="857"/>
    </row>
    <row r="156" spans="1:16" ht="30.75" customHeight="1">
      <c r="A156" s="418"/>
      <c r="B156" s="397" t="s">
        <v>267</v>
      </c>
      <c r="C156" s="941" t="s">
        <v>902</v>
      </c>
      <c r="D156" s="857"/>
      <c r="E156" s="857"/>
      <c r="F156" s="857"/>
      <c r="G156" s="857"/>
      <c r="H156" s="857"/>
      <c r="I156" s="857"/>
      <c r="J156" s="857"/>
      <c r="K156" s="857"/>
      <c r="L156" s="857"/>
      <c r="M156" s="857"/>
    </row>
    <row r="157" spans="1:16" ht="15" customHeight="1">
      <c r="A157" s="390" t="s">
        <v>20</v>
      </c>
      <c r="B157" s="390" t="s">
        <v>903</v>
      </c>
      <c r="C157" s="390"/>
      <c r="D157" s="390"/>
      <c r="E157" s="390"/>
      <c r="F157" s="390"/>
      <c r="G157" s="391"/>
      <c r="H157" s="282"/>
      <c r="I157" s="274"/>
      <c r="J157" s="274"/>
      <c r="K157" s="273"/>
      <c r="L157" s="273"/>
      <c r="M157" s="273"/>
    </row>
    <row r="158" spans="1:16" ht="29.25" customHeight="1">
      <c r="A158" s="221"/>
      <c r="B158" s="397" t="s">
        <v>268</v>
      </c>
      <c r="C158" s="941" t="s">
        <v>514</v>
      </c>
      <c r="D158" s="857"/>
      <c r="E158" s="857"/>
      <c r="F158" s="857"/>
      <c r="G158" s="857"/>
      <c r="H158" s="857"/>
      <c r="I158" s="857"/>
      <c r="J158" s="857"/>
      <c r="K158" s="857"/>
      <c r="L158" s="857"/>
      <c r="M158" s="857"/>
    </row>
    <row r="159" spans="1:16" ht="27" customHeight="1">
      <c r="A159" s="418"/>
      <c r="B159" s="397" t="s">
        <v>266</v>
      </c>
      <c r="C159" s="962" t="s">
        <v>952</v>
      </c>
      <c r="D159" s="857"/>
      <c r="E159" s="857"/>
      <c r="F159" s="857"/>
      <c r="G159" s="857"/>
      <c r="H159" s="857"/>
      <c r="I159" s="857"/>
      <c r="J159" s="857"/>
      <c r="K159" s="857"/>
      <c r="L159" s="857"/>
      <c r="M159" s="857"/>
    </row>
    <row r="160" spans="1:16" ht="15" customHeight="1">
      <c r="A160" s="418"/>
      <c r="B160" s="400" t="s">
        <v>267</v>
      </c>
      <c r="C160" s="419" t="s">
        <v>331</v>
      </c>
      <c r="D160" s="250"/>
      <c r="E160" s="250"/>
      <c r="F160" s="250"/>
      <c r="G160" s="250"/>
      <c r="H160" s="219"/>
      <c r="I160" s="219"/>
      <c r="J160" s="219"/>
    </row>
    <row r="161" spans="1:22" ht="15" customHeight="1">
      <c r="A161" s="390" t="s">
        <v>21</v>
      </c>
      <c r="B161" s="926" t="s">
        <v>904</v>
      </c>
      <c r="C161" s="926"/>
      <c r="D161" s="926"/>
      <c r="E161" s="926"/>
      <c r="F161" s="926"/>
      <c r="G161" s="932"/>
      <c r="H161" s="857"/>
      <c r="I161" s="857"/>
      <c r="J161" s="857"/>
      <c r="K161" s="857"/>
      <c r="L161" s="857"/>
      <c r="M161" s="857"/>
    </row>
    <row r="162" spans="1:22" ht="15" customHeight="1">
      <c r="A162" s="420"/>
      <c r="B162" s="400" t="s">
        <v>268</v>
      </c>
      <c r="C162" s="925" t="s">
        <v>905</v>
      </c>
      <c r="D162" s="857"/>
      <c r="E162" s="857"/>
      <c r="F162" s="857"/>
      <c r="G162" s="857"/>
      <c r="H162" s="857"/>
      <c r="I162" s="857"/>
      <c r="J162" s="857"/>
      <c r="K162" s="857"/>
      <c r="L162" s="857"/>
      <c r="M162" s="857"/>
    </row>
    <row r="163" spans="1:22" ht="15" customHeight="1">
      <c r="A163" s="420"/>
      <c r="B163" s="398" t="s">
        <v>266</v>
      </c>
      <c r="C163" s="400" t="s">
        <v>906</v>
      </c>
      <c r="D163" s="221"/>
      <c r="E163" s="221"/>
      <c r="F163" s="221"/>
      <c r="G163" s="221"/>
      <c r="H163" s="221"/>
      <c r="I163" s="48"/>
      <c r="J163" s="48"/>
    </row>
    <row r="164" spans="1:22" ht="15" customHeight="1">
      <c r="A164" s="420"/>
      <c r="B164" s="400" t="s">
        <v>267</v>
      </c>
      <c r="C164" s="400" t="s">
        <v>907</v>
      </c>
      <c r="D164" s="221"/>
      <c r="E164" s="221"/>
      <c r="F164" s="221"/>
      <c r="G164" s="221"/>
      <c r="H164" s="221"/>
      <c r="I164" s="48"/>
      <c r="J164" s="48"/>
    </row>
    <row r="165" spans="1:22" ht="15" customHeight="1">
      <c r="A165" s="390" t="s">
        <v>22</v>
      </c>
      <c r="B165" s="926" t="s">
        <v>908</v>
      </c>
      <c r="C165" s="946"/>
      <c r="D165" s="946"/>
      <c r="E165" s="946"/>
      <c r="F165" s="946"/>
      <c r="G165" s="947"/>
      <c r="H165" s="278"/>
      <c r="I165" s="278"/>
      <c r="J165" s="278"/>
      <c r="K165" s="273"/>
      <c r="L165" s="273"/>
      <c r="M165" s="273"/>
    </row>
    <row r="166" spans="1:22" ht="15" customHeight="1">
      <c r="A166" s="418"/>
      <c r="B166" s="397" t="s">
        <v>268</v>
      </c>
      <c r="C166" s="942" t="s">
        <v>909</v>
      </c>
      <c r="D166" s="857"/>
      <c r="E166" s="857"/>
      <c r="F166" s="857"/>
      <c r="G166" s="857"/>
      <c r="H166" s="857"/>
      <c r="I166" s="857"/>
      <c r="J166" s="857"/>
      <c r="K166" s="857"/>
      <c r="L166" s="857"/>
      <c r="M166" s="857"/>
    </row>
    <row r="167" spans="1:22" ht="15" customHeight="1">
      <c r="A167" s="251"/>
      <c r="B167" s="398" t="s">
        <v>266</v>
      </c>
      <c r="C167" s="251" t="s">
        <v>910</v>
      </c>
      <c r="D167" s="251"/>
      <c r="E167" s="251"/>
      <c r="F167" s="251"/>
      <c r="G167" s="251"/>
      <c r="H167" s="48"/>
      <c r="I167" s="48"/>
      <c r="J167" s="48"/>
    </row>
    <row r="168" spans="1:22" ht="15" customHeight="1">
      <c r="A168" s="251"/>
      <c r="B168" s="400" t="s">
        <v>267</v>
      </c>
      <c r="C168" s="251" t="s">
        <v>911</v>
      </c>
      <c r="D168" s="251"/>
      <c r="E168" s="251"/>
      <c r="F168" s="251"/>
      <c r="G168" s="251"/>
      <c r="H168" s="48"/>
      <c r="I168" s="48"/>
      <c r="J168" s="48"/>
      <c r="L168" s="421"/>
      <c r="M168" s="411"/>
      <c r="N168" s="229"/>
      <c r="O168" s="229"/>
      <c r="P168" s="229"/>
      <c r="Q168" s="229"/>
      <c r="R168" s="152"/>
      <c r="S168" s="221"/>
      <c r="T168" s="221"/>
      <c r="U168" s="221"/>
      <c r="V168" s="221"/>
    </row>
    <row r="169" spans="1:22" ht="15" customHeight="1">
      <c r="A169" s="390" t="s">
        <v>23</v>
      </c>
      <c r="B169" s="914" t="s">
        <v>807</v>
      </c>
      <c r="C169" s="914"/>
      <c r="D169" s="914"/>
      <c r="E169" s="914"/>
      <c r="F169" s="914"/>
      <c r="G169" s="915"/>
      <c r="H169" s="278"/>
      <c r="I169" s="278"/>
      <c r="J169" s="278"/>
      <c r="K169" s="273"/>
      <c r="L169" s="422"/>
      <c r="M169" s="274"/>
      <c r="N169" s="221"/>
      <c r="O169" s="221"/>
      <c r="P169" s="221"/>
      <c r="Q169" s="221"/>
      <c r="R169" s="221"/>
      <c r="S169" s="221"/>
      <c r="T169" s="221"/>
      <c r="U169" s="221"/>
      <c r="V169" s="221"/>
    </row>
    <row r="170" spans="1:22" ht="39.75" customHeight="1">
      <c r="A170" s="418"/>
      <c r="B170" s="397" t="s">
        <v>268</v>
      </c>
      <c r="C170" s="925" t="s">
        <v>912</v>
      </c>
      <c r="D170" s="857"/>
      <c r="E170" s="857"/>
      <c r="F170" s="857"/>
      <c r="G170" s="857"/>
      <c r="H170" s="857"/>
      <c r="I170" s="857"/>
      <c r="J170" s="857"/>
      <c r="K170" s="857"/>
      <c r="L170" s="857"/>
      <c r="M170" s="857"/>
      <c r="N170" s="221"/>
      <c r="O170" s="221"/>
      <c r="P170" s="221"/>
      <c r="Q170" s="221"/>
      <c r="R170" s="221"/>
      <c r="S170" s="221"/>
      <c r="T170" s="221"/>
      <c r="U170" s="221"/>
      <c r="V170" s="221"/>
    </row>
    <row r="171" spans="1:22" ht="15" customHeight="1">
      <c r="A171" s="418"/>
      <c r="B171" s="398" t="s">
        <v>266</v>
      </c>
      <c r="C171" s="399" t="s">
        <v>913</v>
      </c>
      <c r="D171" s="399"/>
      <c r="E171" s="399"/>
      <c r="F171" s="399"/>
      <c r="G171" s="401"/>
      <c r="H171" s="48"/>
      <c r="I171" s="48"/>
      <c r="J171" s="48"/>
      <c r="L171" s="423"/>
      <c r="M171" s="221"/>
      <c r="N171" s="221"/>
      <c r="O171" s="221"/>
      <c r="P171" s="221"/>
      <c r="Q171" s="221"/>
      <c r="R171" s="221"/>
      <c r="S171" s="221"/>
      <c r="T171" s="221"/>
      <c r="U171" s="221"/>
      <c r="V171" s="221"/>
    </row>
    <row r="172" spans="1:22" ht="15" customHeight="1">
      <c r="A172" s="418"/>
      <c r="B172" s="400" t="s">
        <v>267</v>
      </c>
      <c r="C172" s="399" t="s">
        <v>914</v>
      </c>
      <c r="D172" s="399"/>
      <c r="E172" s="399"/>
      <c r="F172" s="399"/>
      <c r="G172" s="401"/>
      <c r="H172" s="48"/>
      <c r="I172" s="48"/>
      <c r="J172" s="48"/>
      <c r="L172" s="402"/>
      <c r="M172" s="221"/>
      <c r="N172" s="221"/>
      <c r="O172" s="221"/>
      <c r="P172" s="221"/>
      <c r="Q172" s="221"/>
      <c r="R172" s="221"/>
      <c r="S172" s="221"/>
      <c r="T172" s="221"/>
      <c r="U172" s="221"/>
      <c r="V172" s="221"/>
    </row>
    <row r="173" spans="1:22" ht="15" customHeight="1">
      <c r="A173" s="392" t="s">
        <v>363</v>
      </c>
      <c r="B173" s="926" t="s">
        <v>915</v>
      </c>
      <c r="C173" s="926"/>
      <c r="D173" s="926"/>
      <c r="E173" s="926"/>
      <c r="F173" s="926"/>
      <c r="G173" s="932"/>
      <c r="H173" s="857"/>
      <c r="I173" s="857"/>
      <c r="J173" s="857"/>
      <c r="K173" s="857"/>
      <c r="L173" s="857"/>
      <c r="M173" s="857"/>
      <c r="N173" s="221"/>
      <c r="O173" s="221"/>
      <c r="P173" s="221"/>
      <c r="Q173" s="221"/>
      <c r="R173" s="221"/>
      <c r="S173" s="221"/>
      <c r="T173" s="221"/>
      <c r="U173" s="221"/>
      <c r="V173" s="221"/>
    </row>
    <row r="174" spans="1:22" ht="25.5" customHeight="1">
      <c r="A174" s="420"/>
      <c r="B174" s="397" t="s">
        <v>268</v>
      </c>
      <c r="C174" s="925" t="s">
        <v>916</v>
      </c>
      <c r="D174" s="857"/>
      <c r="E174" s="857"/>
      <c r="F174" s="857"/>
      <c r="G174" s="857"/>
      <c r="H174" s="857"/>
      <c r="I174" s="857"/>
      <c r="J174" s="857"/>
      <c r="K174" s="857"/>
      <c r="L174" s="857"/>
      <c r="M174" s="857"/>
      <c r="N174" s="221"/>
      <c r="O174" s="221"/>
      <c r="P174" s="221"/>
      <c r="Q174" s="221"/>
      <c r="R174" s="221"/>
      <c r="S174" s="221"/>
      <c r="T174" s="221"/>
      <c r="U174" s="221"/>
      <c r="V174" s="221"/>
    </row>
    <row r="175" spans="1:22" ht="15" customHeight="1">
      <c r="A175" s="221"/>
      <c r="B175" s="398" t="s">
        <v>266</v>
      </c>
      <c r="C175" s="400" t="s">
        <v>953</v>
      </c>
      <c r="D175" s="221"/>
      <c r="E175" s="221"/>
      <c r="F175" s="221"/>
      <c r="G175" s="221"/>
      <c r="H175" s="221"/>
      <c r="I175" s="221"/>
      <c r="J175" s="221"/>
      <c r="K175" s="221"/>
      <c r="L175" s="402"/>
      <c r="M175" s="221"/>
      <c r="N175" s="221"/>
      <c r="O175" s="221"/>
      <c r="P175" s="221"/>
      <c r="Q175" s="221"/>
      <c r="R175" s="221"/>
      <c r="S175" s="221"/>
      <c r="T175" s="221"/>
      <c r="U175" s="221"/>
      <c r="V175" s="221"/>
    </row>
    <row r="176" spans="1:22" ht="15" customHeight="1">
      <c r="A176" s="221"/>
      <c r="B176" s="397" t="s">
        <v>267</v>
      </c>
      <c r="C176" s="925" t="s">
        <v>917</v>
      </c>
      <c r="D176" s="857"/>
      <c r="E176" s="857"/>
      <c r="F176" s="857"/>
      <c r="G176" s="857"/>
      <c r="H176" s="857"/>
      <c r="I176" s="857"/>
      <c r="J176" s="857"/>
      <c r="K176" s="930"/>
      <c r="L176" s="930"/>
      <c r="M176" s="930"/>
      <c r="N176" s="221"/>
      <c r="O176" s="221"/>
      <c r="P176" s="221"/>
      <c r="Q176" s="221"/>
      <c r="R176" s="221"/>
      <c r="S176" s="221"/>
      <c r="T176" s="221"/>
      <c r="U176" s="221"/>
      <c r="V176" s="221"/>
    </row>
    <row r="177" spans="1:22" ht="15" customHeight="1">
      <c r="A177" s="392" t="s">
        <v>25</v>
      </c>
      <c r="B177" s="270" t="s">
        <v>988</v>
      </c>
      <c r="C177" s="270"/>
      <c r="D177" s="270"/>
      <c r="E177" s="270"/>
      <c r="F177" s="270"/>
      <c r="G177" s="270"/>
      <c r="H177" s="274"/>
      <c r="I177" s="274"/>
      <c r="J177" s="274"/>
      <c r="K177" s="274"/>
      <c r="L177" s="425"/>
      <c r="M177" s="274"/>
      <c r="N177" s="221"/>
      <c r="O177" s="221"/>
      <c r="P177" s="221"/>
      <c r="Q177" s="221"/>
      <c r="R177" s="221"/>
      <c r="S177" s="221"/>
      <c r="T177" s="221"/>
      <c r="U177" s="221"/>
      <c r="V177" s="221"/>
    </row>
    <row r="178" spans="1:22" ht="15" customHeight="1">
      <c r="A178" s="221"/>
      <c r="B178" s="400" t="s">
        <v>268</v>
      </c>
      <c r="C178" s="400" t="s">
        <v>376</v>
      </c>
      <c r="D178" s="221"/>
      <c r="E178" s="221"/>
      <c r="F178" s="221"/>
      <c r="G178" s="221"/>
      <c r="H178" s="221"/>
      <c r="I178" s="221"/>
      <c r="J178" s="221"/>
      <c r="K178" s="221"/>
    </row>
    <row r="179" spans="1:22" ht="15" customHeight="1">
      <c r="A179" s="221"/>
      <c r="B179" s="398" t="s">
        <v>266</v>
      </c>
      <c r="C179" s="400" t="s">
        <v>918</v>
      </c>
      <c r="D179" s="221"/>
      <c r="E179" s="221"/>
      <c r="F179" s="221"/>
      <c r="G179" s="221"/>
      <c r="H179" s="221"/>
      <c r="I179" s="221"/>
      <c r="J179" s="221"/>
      <c r="K179" s="221"/>
    </row>
    <row r="180" spans="1:22" ht="15" customHeight="1">
      <c r="A180" s="221"/>
      <c r="B180" s="400" t="s">
        <v>267</v>
      </c>
      <c r="C180" s="400" t="s">
        <v>671</v>
      </c>
      <c r="D180" s="221"/>
      <c r="E180" s="221"/>
      <c r="F180" s="221"/>
      <c r="G180" s="221"/>
      <c r="H180" s="221"/>
      <c r="I180" s="221"/>
      <c r="J180" s="221"/>
      <c r="K180" s="221"/>
    </row>
    <row r="181" spans="1:22" ht="15" customHeight="1">
      <c r="A181" s="270" t="s">
        <v>279</v>
      </c>
      <c r="B181" s="270" t="s">
        <v>810</v>
      </c>
      <c r="C181" s="270"/>
      <c r="D181" s="270"/>
      <c r="E181" s="270"/>
      <c r="F181" s="270"/>
      <c r="G181" s="270"/>
      <c r="H181" s="274"/>
      <c r="I181" s="274"/>
      <c r="J181" s="274"/>
      <c r="K181" s="274"/>
      <c r="L181" s="273"/>
      <c r="M181" s="273"/>
    </row>
    <row r="182" spans="1:22" ht="15" customHeight="1">
      <c r="A182" s="221"/>
      <c r="B182" s="400" t="s">
        <v>268</v>
      </c>
      <c r="C182" s="925" t="s">
        <v>919</v>
      </c>
      <c r="D182" s="857"/>
      <c r="E182" s="857"/>
      <c r="F182" s="857"/>
      <c r="G182" s="857"/>
      <c r="H182" s="857"/>
      <c r="I182" s="857"/>
      <c r="J182" s="857"/>
      <c r="K182" s="930"/>
      <c r="L182" s="930"/>
      <c r="M182" s="930"/>
    </row>
    <row r="183" spans="1:22" ht="15" customHeight="1">
      <c r="A183" s="221"/>
      <c r="B183" s="398" t="s">
        <v>266</v>
      </c>
      <c r="C183" s="406" t="s">
        <v>920</v>
      </c>
      <c r="D183" s="221"/>
      <c r="E183" s="221"/>
      <c r="F183" s="221"/>
      <c r="G183" s="221"/>
      <c r="H183" s="221"/>
      <c r="I183" s="221"/>
      <c r="J183" s="221"/>
      <c r="K183" s="221"/>
    </row>
    <row r="184" spans="1:22" ht="15" customHeight="1">
      <c r="A184" s="221"/>
      <c r="B184" s="400" t="s">
        <v>267</v>
      </c>
      <c r="C184" s="406" t="s">
        <v>921</v>
      </c>
      <c r="D184" s="221"/>
      <c r="E184" s="221"/>
      <c r="F184" s="221"/>
      <c r="G184" s="221"/>
      <c r="H184" s="221"/>
      <c r="I184" s="221"/>
      <c r="J184" s="221"/>
      <c r="K184" s="221"/>
    </row>
    <row r="185" spans="1:22" ht="15" customHeight="1">
      <c r="A185" s="271" t="s">
        <v>27</v>
      </c>
      <c r="B185" s="271" t="s">
        <v>993</v>
      </c>
      <c r="C185" s="271"/>
      <c r="D185" s="271"/>
      <c r="E185" s="271"/>
      <c r="F185" s="271"/>
      <c r="G185" s="271"/>
      <c r="H185" s="273"/>
      <c r="I185" s="273"/>
      <c r="J185" s="273"/>
      <c r="K185" s="273"/>
      <c r="L185" s="273"/>
      <c r="M185" s="273"/>
    </row>
    <row r="186" spans="1:22" ht="15" customHeight="1">
      <c r="B186" s="397" t="s">
        <v>268</v>
      </c>
      <c r="C186" s="925" t="s">
        <v>922</v>
      </c>
      <c r="D186" s="857"/>
      <c r="E186" s="857"/>
      <c r="F186" s="857"/>
      <c r="G186" s="857"/>
      <c r="H186" s="857"/>
      <c r="I186" s="857"/>
      <c r="J186" s="857"/>
      <c r="K186" s="857"/>
      <c r="L186" s="857"/>
      <c r="M186" s="857"/>
    </row>
    <row r="187" spans="1:22" ht="15" customHeight="1">
      <c r="B187" s="398" t="s">
        <v>266</v>
      </c>
      <c r="C187" s="398" t="s">
        <v>992</v>
      </c>
    </row>
    <row r="188" spans="1:22" ht="15" customHeight="1">
      <c r="B188" s="400" t="s">
        <v>267</v>
      </c>
      <c r="C188" s="398" t="s">
        <v>923</v>
      </c>
    </row>
    <row r="189" spans="1:22" ht="15" customHeight="1">
      <c r="A189" s="271" t="s">
        <v>28</v>
      </c>
      <c r="B189" s="271" t="s">
        <v>812</v>
      </c>
      <c r="C189" s="271"/>
      <c r="D189" s="271"/>
      <c r="E189" s="271"/>
      <c r="F189" s="271"/>
      <c r="G189" s="271"/>
      <c r="H189" s="271"/>
      <c r="I189" s="271"/>
      <c r="J189" s="271"/>
      <c r="K189" s="273"/>
      <c r="L189" s="273"/>
      <c r="M189" s="273"/>
    </row>
    <row r="190" spans="1:22" ht="15" customHeight="1">
      <c r="B190" s="400" t="s">
        <v>268</v>
      </c>
      <c r="C190" s="925" t="s">
        <v>924</v>
      </c>
      <c r="D190" s="857"/>
      <c r="E190" s="857"/>
      <c r="F190" s="857"/>
      <c r="G190" s="857"/>
      <c r="H190" s="857"/>
      <c r="I190" s="857"/>
      <c r="J190" s="857"/>
      <c r="K190" s="857"/>
      <c r="L190" s="857"/>
      <c r="M190" s="857"/>
    </row>
    <row r="191" spans="1:22" ht="15" customHeight="1">
      <c r="B191" s="397" t="s">
        <v>266</v>
      </c>
      <c r="C191" s="925" t="s">
        <v>954</v>
      </c>
      <c r="D191" s="857"/>
      <c r="E191" s="857"/>
      <c r="F191" s="857"/>
      <c r="G191" s="857"/>
      <c r="H191" s="857"/>
      <c r="I191" s="857"/>
      <c r="J191" s="857"/>
      <c r="K191" s="857"/>
      <c r="L191" s="857"/>
      <c r="M191" s="857"/>
    </row>
    <row r="192" spans="1:22" ht="15" customHeight="1">
      <c r="B192" s="400" t="s">
        <v>267</v>
      </c>
      <c r="C192" s="398" t="s">
        <v>925</v>
      </c>
    </row>
    <row r="193" spans="1:13" ht="15" customHeight="1">
      <c r="A193" s="271" t="s">
        <v>29</v>
      </c>
      <c r="B193" s="271" t="s">
        <v>813</v>
      </c>
      <c r="C193" s="271"/>
      <c r="D193" s="271"/>
      <c r="E193" s="271"/>
      <c r="F193" s="271"/>
      <c r="G193" s="271"/>
      <c r="H193" s="273"/>
      <c r="I193" s="273"/>
      <c r="J193" s="273"/>
      <c r="K193" s="273"/>
      <c r="L193" s="273"/>
      <c r="M193" s="273"/>
    </row>
    <row r="194" spans="1:13" ht="27.75" customHeight="1">
      <c r="B194" s="397" t="s">
        <v>268</v>
      </c>
      <c r="C194" s="925" t="s">
        <v>926</v>
      </c>
      <c r="D194" s="857"/>
      <c r="E194" s="857"/>
      <c r="F194" s="857"/>
      <c r="G194" s="857"/>
      <c r="H194" s="857"/>
      <c r="I194" s="857"/>
      <c r="J194" s="857"/>
      <c r="K194" s="857"/>
      <c r="L194" s="857"/>
      <c r="M194" s="857"/>
    </row>
    <row r="195" spans="1:13" ht="15" customHeight="1">
      <c r="B195" s="398" t="s">
        <v>266</v>
      </c>
      <c r="C195" s="398" t="s">
        <v>927</v>
      </c>
    </row>
    <row r="196" spans="1:13" ht="15" customHeight="1">
      <c r="B196" s="400" t="s">
        <v>267</v>
      </c>
      <c r="C196" s="398" t="s">
        <v>955</v>
      </c>
    </row>
    <row r="197" spans="1:13" ht="15" customHeight="1">
      <c r="A197" s="271" t="s">
        <v>30</v>
      </c>
      <c r="B197" s="271" t="s">
        <v>989</v>
      </c>
      <c r="C197" s="271"/>
      <c r="D197" s="271"/>
      <c r="E197" s="271"/>
      <c r="F197" s="271"/>
      <c r="G197" s="271"/>
      <c r="H197" s="273"/>
      <c r="I197" s="273"/>
      <c r="J197" s="273"/>
      <c r="K197" s="273"/>
      <c r="L197" s="273"/>
      <c r="M197" s="273"/>
    </row>
    <row r="198" spans="1:13" ht="15" customHeight="1">
      <c r="B198" s="400" t="s">
        <v>268</v>
      </c>
      <c r="C198" s="398" t="s">
        <v>928</v>
      </c>
    </row>
    <row r="199" spans="1:13" ht="15" customHeight="1">
      <c r="B199" s="397" t="s">
        <v>266</v>
      </c>
      <c r="C199" s="925" t="s">
        <v>929</v>
      </c>
      <c r="D199" s="857"/>
      <c r="E199" s="857"/>
      <c r="F199" s="857"/>
      <c r="G199" s="857"/>
      <c r="H199" s="857"/>
      <c r="I199" s="857"/>
      <c r="J199" s="857"/>
      <c r="K199" s="857"/>
      <c r="L199" s="857"/>
      <c r="M199" s="857"/>
    </row>
    <row r="200" spans="1:13" ht="15" customHeight="1">
      <c r="B200" s="400" t="s">
        <v>267</v>
      </c>
      <c r="C200" s="429" t="s">
        <v>981</v>
      </c>
    </row>
    <row r="201" spans="1:13" ht="15" customHeight="1">
      <c r="A201" s="271" t="s">
        <v>31</v>
      </c>
      <c r="B201" s="271" t="s">
        <v>815</v>
      </c>
      <c r="C201" s="271"/>
      <c r="D201" s="271"/>
      <c r="E201" s="271"/>
      <c r="F201" s="273"/>
      <c r="G201" s="273"/>
      <c r="H201" s="273"/>
      <c r="I201" s="273"/>
      <c r="J201" s="273"/>
      <c r="K201" s="273"/>
      <c r="L201" s="273"/>
      <c r="M201" s="273"/>
    </row>
    <row r="202" spans="1:13" ht="15" customHeight="1">
      <c r="B202" s="397" t="s">
        <v>268</v>
      </c>
      <c r="C202" s="925" t="s">
        <v>930</v>
      </c>
      <c r="D202" s="857"/>
      <c r="E202" s="857"/>
      <c r="F202" s="857"/>
      <c r="G202" s="857"/>
      <c r="H202" s="857"/>
      <c r="I202" s="857"/>
      <c r="J202" s="857"/>
      <c r="K202" s="857"/>
      <c r="L202" s="857"/>
      <c r="M202" s="857"/>
    </row>
    <row r="203" spans="1:13" ht="15" customHeight="1">
      <c r="B203" s="398" t="s">
        <v>266</v>
      </c>
      <c r="C203" s="398" t="s">
        <v>931</v>
      </c>
    </row>
    <row r="204" spans="1:13" ht="15" customHeight="1">
      <c r="B204" s="400" t="s">
        <v>267</v>
      </c>
      <c r="C204" s="398" t="s">
        <v>932</v>
      </c>
    </row>
    <row r="205" spans="1:13" ht="15" customHeight="1">
      <c r="A205" s="271" t="s">
        <v>227</v>
      </c>
      <c r="B205" s="271" t="s">
        <v>816</v>
      </c>
      <c r="C205" s="271"/>
      <c r="D205" s="271"/>
      <c r="E205" s="271"/>
      <c r="F205" s="271"/>
      <c r="G205" s="273"/>
      <c r="H205" s="273"/>
      <c r="I205" s="273"/>
      <c r="J205" s="273"/>
      <c r="K205" s="273"/>
      <c r="L205" s="273"/>
      <c r="M205" s="273"/>
    </row>
    <row r="206" spans="1:13" ht="39" customHeight="1">
      <c r="B206" s="397" t="s">
        <v>268</v>
      </c>
      <c r="C206" s="925" t="s">
        <v>933</v>
      </c>
      <c r="D206" s="857"/>
      <c r="E206" s="857"/>
      <c r="F206" s="857"/>
      <c r="G206" s="857"/>
      <c r="H206" s="857"/>
      <c r="I206" s="857"/>
      <c r="J206" s="857"/>
      <c r="K206" s="857"/>
      <c r="L206" s="857"/>
      <c r="M206" s="857"/>
    </row>
    <row r="207" spans="1:13" ht="15" customHeight="1">
      <c r="B207" s="398" t="s">
        <v>266</v>
      </c>
      <c r="C207" s="398" t="s">
        <v>938</v>
      </c>
    </row>
    <row r="208" spans="1:13" ht="15" customHeight="1">
      <c r="B208" s="400" t="s">
        <v>267</v>
      </c>
      <c r="C208" s="398" t="s">
        <v>459</v>
      </c>
    </row>
    <row r="209" spans="1:16" ht="15" customHeight="1">
      <c r="A209" s="271" t="s">
        <v>226</v>
      </c>
      <c r="B209" s="271" t="s">
        <v>982</v>
      </c>
      <c r="C209" s="271"/>
      <c r="D209" s="271"/>
      <c r="E209" s="271"/>
      <c r="F209" s="271"/>
      <c r="G209" s="271"/>
      <c r="H209" s="273"/>
      <c r="I209" s="273"/>
      <c r="J209" s="273"/>
      <c r="K209" s="273"/>
      <c r="L209" s="273"/>
      <c r="M209" s="273"/>
    </row>
    <row r="210" spans="1:16" ht="25.5" customHeight="1">
      <c r="B210" s="397" t="s">
        <v>268</v>
      </c>
      <c r="C210" s="925" t="s">
        <v>983</v>
      </c>
      <c r="D210" s="857"/>
      <c r="E210" s="857"/>
      <c r="F210" s="857"/>
      <c r="G210" s="857"/>
      <c r="H210" s="857"/>
      <c r="I210" s="857"/>
      <c r="J210" s="857"/>
      <c r="K210" s="857"/>
      <c r="L210" s="857"/>
      <c r="M210" s="857"/>
    </row>
    <row r="211" spans="1:16" ht="15" customHeight="1">
      <c r="B211" s="398" t="s">
        <v>266</v>
      </c>
      <c r="C211" s="398" t="s">
        <v>939</v>
      </c>
    </row>
    <row r="212" spans="1:16" ht="15" customHeight="1">
      <c r="B212" s="400" t="s">
        <v>267</v>
      </c>
      <c r="C212" s="398" t="s">
        <v>984</v>
      </c>
    </row>
    <row r="213" spans="1:16" ht="15" customHeight="1">
      <c r="A213" s="271" t="s">
        <v>228</v>
      </c>
      <c r="B213" s="271" t="s">
        <v>818</v>
      </c>
      <c r="C213" s="271"/>
      <c r="D213" s="271"/>
      <c r="E213" s="271"/>
      <c r="F213" s="271"/>
      <c r="G213" s="271"/>
      <c r="H213" s="273"/>
      <c r="I213" s="273"/>
      <c r="J213" s="273"/>
      <c r="K213" s="273"/>
      <c r="L213" s="273"/>
      <c r="M213" s="273"/>
    </row>
    <row r="214" spans="1:16" ht="27.75" customHeight="1">
      <c r="B214" s="397" t="s">
        <v>268</v>
      </c>
      <c r="C214" s="925" t="s">
        <v>940</v>
      </c>
      <c r="D214" s="857"/>
      <c r="E214" s="857"/>
      <c r="F214" s="857"/>
      <c r="G214" s="857"/>
      <c r="H214" s="857"/>
      <c r="I214" s="857"/>
      <c r="J214" s="857"/>
      <c r="K214" s="857"/>
      <c r="L214" s="857"/>
      <c r="M214" s="857"/>
    </row>
    <row r="215" spans="1:16" ht="15" customHeight="1">
      <c r="B215" s="398" t="s">
        <v>266</v>
      </c>
      <c r="C215" s="398" t="s">
        <v>934</v>
      </c>
    </row>
    <row r="216" spans="1:16" ht="15" customHeight="1">
      <c r="B216" s="400" t="s">
        <v>267</v>
      </c>
      <c r="C216" s="398" t="s">
        <v>935</v>
      </c>
    </row>
    <row r="217" spans="1:16" ht="15" customHeight="1">
      <c r="A217" s="271" t="s">
        <v>826</v>
      </c>
      <c r="B217" s="271" t="s">
        <v>820</v>
      </c>
      <c r="C217" s="271"/>
      <c r="D217" s="271"/>
      <c r="E217" s="271"/>
      <c r="F217" s="271"/>
      <c r="G217" s="271"/>
      <c r="H217" s="273"/>
      <c r="I217" s="273"/>
      <c r="J217" s="273"/>
      <c r="K217" s="273"/>
      <c r="L217" s="273"/>
      <c r="M217" s="273"/>
    </row>
    <row r="218" spans="1:16" ht="15" customHeight="1">
      <c r="B218" s="400" t="s">
        <v>268</v>
      </c>
      <c r="C218" s="398" t="s">
        <v>936</v>
      </c>
    </row>
    <row r="219" spans="1:16" ht="15" customHeight="1">
      <c r="B219" s="398" t="s">
        <v>266</v>
      </c>
      <c r="C219" s="398" t="s">
        <v>937</v>
      </c>
    </row>
    <row r="220" spans="1:16" ht="15" customHeight="1">
      <c r="B220" s="400" t="s">
        <v>267</v>
      </c>
      <c r="C220" s="398" t="s">
        <v>985</v>
      </c>
    </row>
    <row r="221" spans="1:16" ht="15" customHeight="1">
      <c r="A221" s="906" t="s">
        <v>1605</v>
      </c>
      <c r="B221" s="906"/>
      <c r="C221" s="906"/>
      <c r="D221" s="906"/>
      <c r="E221" s="906"/>
      <c r="F221" s="906"/>
      <c r="G221" s="906"/>
      <c r="H221" s="906"/>
      <c r="I221" s="611"/>
      <c r="J221" s="611"/>
      <c r="K221" s="611"/>
      <c r="L221" s="611"/>
      <c r="M221" s="611"/>
      <c r="N221" s="18"/>
      <c r="O221" s="18"/>
      <c r="P221" s="18"/>
    </row>
    <row r="222" spans="1:16" ht="15" customHeight="1">
      <c r="A222" s="612" t="s">
        <v>16</v>
      </c>
      <c r="B222" s="907" t="s">
        <v>1539</v>
      </c>
      <c r="C222" s="907"/>
      <c r="D222" s="907"/>
      <c r="E222" s="907"/>
      <c r="F222" s="907"/>
      <c r="G222" s="908"/>
      <c r="H222" s="613"/>
      <c r="I222" s="613"/>
      <c r="J222" s="613"/>
      <c r="K222" s="613"/>
      <c r="L222" s="613"/>
      <c r="M222" s="613"/>
      <c r="N222" s="18"/>
      <c r="O222" s="18"/>
      <c r="P222" s="18"/>
    </row>
    <row r="223" spans="1:16" ht="15" customHeight="1">
      <c r="A223" s="614"/>
      <c r="B223" s="615" t="s">
        <v>268</v>
      </c>
      <c r="C223" s="909" t="s">
        <v>1561</v>
      </c>
      <c r="D223" s="900"/>
      <c r="E223" s="900"/>
      <c r="F223" s="900"/>
      <c r="G223" s="900"/>
      <c r="H223" s="900"/>
      <c r="I223" s="900"/>
      <c r="J223" s="611"/>
      <c r="K223" s="611"/>
      <c r="L223" s="611"/>
      <c r="M223" s="611"/>
      <c r="N223" s="18"/>
      <c r="O223" s="18"/>
      <c r="P223" s="18"/>
    </row>
    <row r="224" spans="1:16" ht="15" customHeight="1">
      <c r="A224" s="614"/>
      <c r="B224" s="616" t="s">
        <v>266</v>
      </c>
      <c r="C224" s="910" t="s">
        <v>1562</v>
      </c>
      <c r="D224" s="911"/>
      <c r="E224" s="911"/>
      <c r="F224" s="911"/>
      <c r="G224" s="911"/>
      <c r="H224" s="911"/>
      <c r="I224" s="911"/>
      <c r="J224" s="911"/>
      <c r="K224" s="911"/>
      <c r="L224" s="911"/>
      <c r="M224" s="911"/>
      <c r="N224" s="18"/>
      <c r="O224" s="18"/>
      <c r="P224" s="18"/>
    </row>
    <row r="225" spans="1:16" ht="15" customHeight="1">
      <c r="A225" s="614"/>
      <c r="B225" s="617" t="s">
        <v>267</v>
      </c>
      <c r="C225" s="618" t="s">
        <v>1563</v>
      </c>
      <c r="D225" s="618"/>
      <c r="E225" s="618"/>
      <c r="F225" s="618"/>
      <c r="G225" s="619"/>
      <c r="H225" s="611"/>
      <c r="I225" s="611"/>
      <c r="J225" s="611"/>
      <c r="K225" s="611"/>
      <c r="L225" s="611"/>
      <c r="M225" s="611"/>
      <c r="N225" s="18"/>
      <c r="O225" s="18"/>
      <c r="P225" s="18"/>
    </row>
    <row r="226" spans="1:16" ht="15" customHeight="1">
      <c r="A226" s="612" t="s">
        <v>17</v>
      </c>
      <c r="B226" s="620" t="s">
        <v>1540</v>
      </c>
      <c r="C226" s="620"/>
      <c r="D226" s="620"/>
      <c r="E226" s="620"/>
      <c r="F226" s="620"/>
      <c r="G226" s="621"/>
      <c r="H226" s="613"/>
      <c r="I226" s="613"/>
      <c r="J226" s="613"/>
      <c r="K226" s="613"/>
      <c r="L226" s="613"/>
      <c r="M226" s="613"/>
      <c r="N226" s="18"/>
      <c r="O226" s="18"/>
      <c r="P226" s="18"/>
    </row>
    <row r="227" spans="1:16" ht="15" customHeight="1">
      <c r="A227" s="614"/>
      <c r="B227" s="615" t="s">
        <v>268</v>
      </c>
      <c r="C227" s="909" t="s">
        <v>1564</v>
      </c>
      <c r="D227" s="900"/>
      <c r="E227" s="900"/>
      <c r="F227" s="900"/>
      <c r="G227" s="900"/>
      <c r="H227" s="900"/>
      <c r="I227" s="900"/>
      <c r="J227" s="900"/>
      <c r="K227" s="900"/>
      <c r="L227" s="900"/>
      <c r="M227" s="900"/>
      <c r="N227" s="18"/>
      <c r="O227" s="18"/>
      <c r="P227" s="18"/>
    </row>
    <row r="228" spans="1:16" ht="15" customHeight="1">
      <c r="A228" s="614"/>
      <c r="B228" s="616" t="s">
        <v>266</v>
      </c>
      <c r="C228" s="618" t="s">
        <v>1565</v>
      </c>
      <c r="D228" s="618"/>
      <c r="E228" s="618"/>
      <c r="F228" s="618"/>
      <c r="G228" s="619"/>
      <c r="H228" s="611"/>
      <c r="I228" s="611"/>
      <c r="J228" s="611"/>
      <c r="K228" s="611"/>
      <c r="L228" s="622"/>
      <c r="M228" s="611"/>
      <c r="N228" s="18"/>
      <c r="O228" s="18"/>
      <c r="P228" s="18"/>
    </row>
    <row r="229" spans="1:16" s="13" customFormat="1" ht="15" customHeight="1">
      <c r="A229" s="614"/>
      <c r="B229" s="617" t="s">
        <v>267</v>
      </c>
      <c r="C229" s="618" t="s">
        <v>1566</v>
      </c>
      <c r="D229" s="618"/>
      <c r="E229" s="618"/>
      <c r="F229" s="618"/>
      <c r="G229" s="619"/>
      <c r="H229" s="611"/>
      <c r="I229" s="611"/>
      <c r="J229" s="611"/>
      <c r="K229" s="611"/>
      <c r="L229" s="611"/>
      <c r="M229" s="611"/>
      <c r="N229" s="341"/>
      <c r="O229" s="18"/>
      <c r="P229" s="18"/>
    </row>
    <row r="230" spans="1:16" s="13" customFormat="1" ht="15" customHeight="1">
      <c r="A230" s="623" t="s">
        <v>18</v>
      </c>
      <c r="B230" s="620" t="s">
        <v>1541</v>
      </c>
      <c r="C230" s="620"/>
      <c r="D230" s="620"/>
      <c r="E230" s="620"/>
      <c r="F230" s="620"/>
      <c r="G230" s="621"/>
      <c r="H230" s="624"/>
      <c r="I230" s="625"/>
      <c r="J230" s="625"/>
      <c r="K230" s="613"/>
      <c r="L230" s="613"/>
      <c r="M230" s="613"/>
      <c r="N230" s="18"/>
      <c r="O230" s="18"/>
      <c r="P230" s="18"/>
    </row>
    <row r="231" spans="1:16" s="13" customFormat="1" ht="15" customHeight="1">
      <c r="A231" s="626"/>
      <c r="B231" s="617" t="s">
        <v>268</v>
      </c>
      <c r="C231" s="627" t="s">
        <v>1567</v>
      </c>
      <c r="D231" s="628"/>
      <c r="E231" s="628"/>
      <c r="F231" s="628"/>
      <c r="G231" s="628"/>
      <c r="H231" s="628"/>
      <c r="I231" s="628"/>
      <c r="J231" s="628"/>
      <c r="K231" s="611"/>
      <c r="L231" s="611"/>
      <c r="M231" s="611"/>
      <c r="N231" s="18"/>
      <c r="O231" s="18"/>
      <c r="P231" s="18"/>
    </row>
    <row r="232" spans="1:16" s="13" customFormat="1" ht="15" customHeight="1">
      <c r="A232" s="626"/>
      <c r="B232" s="617" t="s">
        <v>266</v>
      </c>
      <c r="C232" s="912" t="s">
        <v>1568</v>
      </c>
      <c r="D232" s="900"/>
      <c r="E232" s="900"/>
      <c r="F232" s="900"/>
      <c r="G232" s="900"/>
      <c r="H232" s="900"/>
      <c r="I232" s="900"/>
      <c r="J232" s="900"/>
      <c r="K232" s="611"/>
      <c r="L232" s="611"/>
      <c r="M232" s="611"/>
      <c r="N232" s="18"/>
      <c r="O232" s="18"/>
      <c r="P232" s="18"/>
    </row>
    <row r="233" spans="1:16" ht="15" customHeight="1">
      <c r="A233" s="626"/>
      <c r="B233" s="617" t="s">
        <v>267</v>
      </c>
      <c r="C233" s="912" t="s">
        <v>1569</v>
      </c>
      <c r="D233" s="900"/>
      <c r="E233" s="900"/>
      <c r="F233" s="900"/>
      <c r="G233" s="900"/>
      <c r="H233" s="900"/>
      <c r="I233" s="900"/>
      <c r="J233" s="900"/>
      <c r="K233" s="900"/>
      <c r="L233" s="900"/>
      <c r="M233" s="900"/>
      <c r="N233" s="18"/>
      <c r="O233" s="18"/>
      <c r="P233" s="18"/>
    </row>
    <row r="234" spans="1:16" ht="15" customHeight="1">
      <c r="A234" s="623" t="s">
        <v>19</v>
      </c>
      <c r="B234" s="620" t="s">
        <v>1570</v>
      </c>
      <c r="C234" s="620"/>
      <c r="D234" s="620"/>
      <c r="E234" s="620"/>
      <c r="F234" s="620"/>
      <c r="G234" s="621"/>
      <c r="H234" s="624"/>
      <c r="I234" s="625"/>
      <c r="J234" s="625"/>
      <c r="K234" s="613"/>
      <c r="L234" s="613"/>
      <c r="M234" s="613"/>
      <c r="N234" s="496"/>
      <c r="O234" s="496"/>
      <c r="P234" s="18"/>
    </row>
    <row r="235" spans="1:16" ht="15" customHeight="1">
      <c r="A235" s="626"/>
      <c r="B235" s="617" t="s">
        <v>268</v>
      </c>
      <c r="C235" s="627" t="s">
        <v>1571</v>
      </c>
      <c r="D235" s="628"/>
      <c r="E235" s="628"/>
      <c r="F235" s="628"/>
      <c r="G235" s="628"/>
      <c r="H235" s="628"/>
      <c r="I235" s="628"/>
      <c r="J235" s="628"/>
      <c r="K235" s="611"/>
      <c r="L235" s="611"/>
      <c r="M235" s="611"/>
      <c r="N235" s="18"/>
      <c r="O235" s="18"/>
      <c r="P235" s="18"/>
    </row>
    <row r="236" spans="1:16" ht="31.5" customHeight="1">
      <c r="A236" s="626"/>
      <c r="B236" s="617" t="s">
        <v>266</v>
      </c>
      <c r="C236" s="913" t="s">
        <v>1572</v>
      </c>
      <c r="D236" s="913"/>
      <c r="E236" s="913"/>
      <c r="F236" s="913"/>
      <c r="G236" s="913"/>
      <c r="H236" s="913"/>
      <c r="I236" s="913"/>
      <c r="J236" s="913"/>
      <c r="K236" s="913"/>
      <c r="L236" s="611"/>
      <c r="M236" s="611"/>
      <c r="N236" s="18"/>
      <c r="O236" s="18"/>
      <c r="P236" s="18"/>
    </row>
    <row r="237" spans="1:16" ht="26.25" customHeight="1">
      <c r="A237" s="626"/>
      <c r="B237" s="617" t="s">
        <v>267</v>
      </c>
      <c r="C237" s="912" t="s">
        <v>1573</v>
      </c>
      <c r="D237" s="900"/>
      <c r="E237" s="900"/>
      <c r="F237" s="900"/>
      <c r="G237" s="900"/>
      <c r="H237" s="900"/>
      <c r="I237" s="900"/>
      <c r="J237" s="900"/>
      <c r="K237" s="900"/>
      <c r="L237" s="900"/>
      <c r="M237" s="900"/>
      <c r="N237" s="18"/>
      <c r="O237" s="18"/>
      <c r="P237" s="18"/>
    </row>
    <row r="238" spans="1:16" ht="15" customHeight="1">
      <c r="A238" s="623" t="s">
        <v>20</v>
      </c>
      <c r="B238" s="623" t="s">
        <v>1543</v>
      </c>
      <c r="C238" s="623"/>
      <c r="D238" s="623"/>
      <c r="E238" s="623"/>
      <c r="F238" s="623"/>
      <c r="G238" s="629"/>
      <c r="H238" s="630"/>
      <c r="I238" s="630"/>
      <c r="J238" s="613"/>
      <c r="K238" s="613"/>
      <c r="L238" s="613"/>
      <c r="M238" s="613"/>
      <c r="N238" s="18"/>
      <c r="O238" s="18"/>
      <c r="P238" s="18"/>
    </row>
    <row r="239" spans="1:16" ht="15" customHeight="1">
      <c r="A239" s="631"/>
      <c r="B239" s="615" t="s">
        <v>268</v>
      </c>
      <c r="C239" s="899" t="s">
        <v>1574</v>
      </c>
      <c r="D239" s="900"/>
      <c r="E239" s="900"/>
      <c r="F239" s="900"/>
      <c r="G239" s="900"/>
      <c r="H239" s="900"/>
      <c r="I239" s="900"/>
      <c r="J239" s="900"/>
      <c r="K239" s="900"/>
      <c r="L239" s="900"/>
      <c r="M239" s="900"/>
      <c r="N239" s="18"/>
      <c r="O239" s="18"/>
      <c r="P239" s="18"/>
    </row>
    <row r="240" spans="1:16" ht="15" customHeight="1">
      <c r="A240" s="631"/>
      <c r="B240" s="615" t="s">
        <v>266</v>
      </c>
      <c r="C240" s="901" t="s">
        <v>1575</v>
      </c>
      <c r="D240" s="900"/>
      <c r="E240" s="900"/>
      <c r="F240" s="900"/>
      <c r="G240" s="900"/>
      <c r="H240" s="900"/>
      <c r="I240" s="900"/>
      <c r="J240" s="900"/>
      <c r="K240" s="900"/>
      <c r="L240" s="900"/>
      <c r="M240" s="900"/>
      <c r="N240" s="18"/>
      <c r="O240" s="18"/>
      <c r="P240" s="18"/>
    </row>
    <row r="241" spans="1:16" ht="15" customHeight="1">
      <c r="A241" s="631"/>
      <c r="B241" s="617" t="s">
        <v>267</v>
      </c>
      <c r="C241" s="632" t="s">
        <v>1576</v>
      </c>
      <c r="D241" s="632"/>
      <c r="E241" s="632"/>
      <c r="F241" s="632"/>
      <c r="G241" s="633"/>
      <c r="H241" s="611"/>
      <c r="I241" s="611"/>
      <c r="J241" s="611"/>
      <c r="K241" s="611"/>
      <c r="L241" s="611"/>
      <c r="M241" s="611"/>
      <c r="N241" s="18"/>
      <c r="O241" s="18"/>
      <c r="P241" s="18"/>
    </row>
    <row r="242" spans="1:16" ht="15" customHeight="1">
      <c r="A242" s="623" t="s">
        <v>21</v>
      </c>
      <c r="B242" s="623" t="s">
        <v>1544</v>
      </c>
      <c r="C242" s="623"/>
      <c r="D242" s="623"/>
      <c r="E242" s="623"/>
      <c r="F242" s="623"/>
      <c r="G242" s="623"/>
      <c r="H242" s="634"/>
      <c r="I242" s="634"/>
      <c r="J242" s="613"/>
      <c r="K242" s="613"/>
      <c r="L242" s="613"/>
      <c r="M242" s="613"/>
      <c r="N242" s="18"/>
      <c r="O242" s="18"/>
      <c r="P242" s="18"/>
    </row>
    <row r="243" spans="1:16" ht="15" customHeight="1">
      <c r="A243" s="611"/>
      <c r="B243" s="615" t="s">
        <v>268</v>
      </c>
      <c r="C243" s="901" t="s">
        <v>1577</v>
      </c>
      <c r="D243" s="900"/>
      <c r="E243" s="900"/>
      <c r="F243" s="900"/>
      <c r="G243" s="900"/>
      <c r="H243" s="900"/>
      <c r="I243" s="900"/>
      <c r="J243" s="900"/>
      <c r="K243" s="900"/>
      <c r="L243" s="900"/>
      <c r="M243" s="900"/>
      <c r="N243" s="18"/>
      <c r="O243" s="18"/>
      <c r="P243" s="18"/>
    </row>
    <row r="244" spans="1:16" ht="15" customHeight="1">
      <c r="A244" s="611"/>
      <c r="B244" s="617" t="s">
        <v>266</v>
      </c>
      <c r="C244" s="616" t="s">
        <v>1578</v>
      </c>
      <c r="D244" s="611"/>
      <c r="E244" s="611"/>
      <c r="F244" s="611"/>
      <c r="G244" s="611"/>
      <c r="H244" s="611"/>
      <c r="I244" s="611"/>
      <c r="J244" s="611"/>
      <c r="K244" s="611"/>
      <c r="L244" s="611"/>
      <c r="M244" s="611"/>
      <c r="N244" s="18"/>
      <c r="O244" s="18"/>
      <c r="P244" s="18"/>
    </row>
    <row r="245" spans="1:16" ht="15" customHeight="1">
      <c r="A245" s="611"/>
      <c r="B245" s="617" t="s">
        <v>267</v>
      </c>
      <c r="C245" s="616" t="s">
        <v>1579</v>
      </c>
      <c r="D245" s="611"/>
      <c r="E245" s="611"/>
      <c r="F245" s="611"/>
      <c r="G245" s="611"/>
      <c r="H245" s="611"/>
      <c r="I245" s="611"/>
      <c r="J245" s="611"/>
      <c r="K245" s="611"/>
      <c r="L245" s="611"/>
      <c r="M245" s="611"/>
      <c r="N245" s="18"/>
      <c r="O245" s="18"/>
      <c r="P245" s="18"/>
    </row>
    <row r="246" spans="1:16" ht="15" customHeight="1">
      <c r="A246" s="623" t="s">
        <v>22</v>
      </c>
      <c r="B246" s="623" t="s">
        <v>1545</v>
      </c>
      <c r="C246" s="623"/>
      <c r="D246" s="623"/>
      <c r="E246" s="623"/>
      <c r="F246" s="623"/>
      <c r="G246" s="629"/>
      <c r="H246" s="630"/>
      <c r="I246" s="630"/>
      <c r="J246" s="613"/>
      <c r="K246" s="613"/>
      <c r="L246" s="613"/>
      <c r="M246" s="613"/>
      <c r="N246" s="18"/>
      <c r="O246" s="18"/>
      <c r="P246" s="18"/>
    </row>
    <row r="247" spans="1:16" ht="15" customHeight="1">
      <c r="A247" s="631"/>
      <c r="B247" s="615" t="s">
        <v>268</v>
      </c>
      <c r="C247" s="899" t="s">
        <v>1580</v>
      </c>
      <c r="D247" s="900"/>
      <c r="E247" s="900"/>
      <c r="F247" s="900"/>
      <c r="G247" s="900"/>
      <c r="H247" s="900"/>
      <c r="I247" s="900"/>
      <c r="J247" s="900"/>
      <c r="K247" s="900"/>
      <c r="L247" s="900"/>
      <c r="M247" s="900"/>
      <c r="N247" s="18"/>
      <c r="O247" s="18"/>
      <c r="P247" s="18"/>
    </row>
    <row r="248" spans="1:16" ht="15" customHeight="1">
      <c r="A248" s="631"/>
      <c r="B248" s="617" t="s">
        <v>266</v>
      </c>
      <c r="C248" s="632" t="s">
        <v>1581</v>
      </c>
      <c r="D248" s="632"/>
      <c r="E248" s="632"/>
      <c r="F248" s="632"/>
      <c r="G248" s="633"/>
      <c r="H248" s="611"/>
      <c r="I248" s="611"/>
      <c r="J248" s="611"/>
      <c r="K248" s="611"/>
      <c r="L248" s="611"/>
      <c r="M248" s="611"/>
      <c r="N248" s="18"/>
      <c r="O248" s="18"/>
      <c r="P248" s="18"/>
    </row>
    <row r="249" spans="1:16" ht="15" customHeight="1">
      <c r="A249" s="631"/>
      <c r="B249" s="615" t="s">
        <v>267</v>
      </c>
      <c r="C249" s="899" t="s">
        <v>1582</v>
      </c>
      <c r="D249" s="900"/>
      <c r="E249" s="900"/>
      <c r="F249" s="900"/>
      <c r="G249" s="900"/>
      <c r="H249" s="900"/>
      <c r="I249" s="900"/>
      <c r="J249" s="900"/>
      <c r="K249" s="900"/>
      <c r="L249" s="900"/>
      <c r="M249" s="900"/>
      <c r="N249" s="18"/>
      <c r="O249" s="18"/>
      <c r="P249" s="18"/>
    </row>
    <row r="250" spans="1:16" ht="15" customHeight="1">
      <c r="A250" s="623" t="s">
        <v>23</v>
      </c>
      <c r="B250" s="902" t="s">
        <v>1546</v>
      </c>
      <c r="C250" s="902"/>
      <c r="D250" s="902"/>
      <c r="E250" s="902"/>
      <c r="F250" s="902"/>
      <c r="G250" s="902"/>
      <c r="H250" s="613"/>
      <c r="I250" s="613"/>
      <c r="J250" s="613"/>
      <c r="K250" s="613"/>
      <c r="L250" s="613"/>
      <c r="M250" s="613"/>
      <c r="N250" s="18"/>
      <c r="O250" s="18"/>
      <c r="P250" s="18"/>
    </row>
    <row r="251" spans="1:16" ht="15" customHeight="1">
      <c r="A251" s="635"/>
      <c r="B251" s="617" t="s">
        <v>268</v>
      </c>
      <c r="C251" s="632" t="s">
        <v>1583</v>
      </c>
      <c r="D251" s="632"/>
      <c r="E251" s="632"/>
      <c r="F251" s="632"/>
      <c r="G251" s="633"/>
      <c r="H251" s="611"/>
      <c r="I251" s="611"/>
      <c r="J251" s="611"/>
      <c r="K251" s="611"/>
      <c r="L251" s="611"/>
      <c r="M251" s="611"/>
      <c r="N251" s="18"/>
      <c r="O251" s="18"/>
      <c r="P251" s="18"/>
    </row>
    <row r="252" spans="1:16" ht="15" customHeight="1">
      <c r="A252" s="635"/>
      <c r="B252" s="615" t="s">
        <v>266</v>
      </c>
      <c r="C252" s="903" t="s">
        <v>1584</v>
      </c>
      <c r="D252" s="904"/>
      <c r="E252" s="904"/>
      <c r="F252" s="904"/>
      <c r="G252" s="904"/>
      <c r="H252" s="904"/>
      <c r="I252" s="904"/>
      <c r="J252" s="905"/>
      <c r="K252" s="905"/>
      <c r="L252" s="905"/>
      <c r="M252" s="905"/>
      <c r="N252" s="18"/>
      <c r="O252" s="18"/>
      <c r="P252" s="18"/>
    </row>
    <row r="253" spans="1:16" ht="15" customHeight="1">
      <c r="A253" s="635"/>
      <c r="B253" s="617" t="s">
        <v>267</v>
      </c>
      <c r="C253" s="632" t="s">
        <v>1585</v>
      </c>
      <c r="D253" s="632"/>
      <c r="E253" s="632"/>
      <c r="F253" s="632"/>
      <c r="G253" s="633"/>
      <c r="H253" s="611"/>
      <c r="I253" s="611"/>
      <c r="J253" s="611"/>
      <c r="K253" s="611"/>
      <c r="L253" s="611"/>
      <c r="M253" s="611"/>
      <c r="N253" s="18"/>
      <c r="O253" s="18"/>
      <c r="P253" s="18"/>
    </row>
    <row r="254" spans="1:16" ht="15" customHeight="1">
      <c r="A254" s="623" t="s">
        <v>24</v>
      </c>
      <c r="B254" s="625" t="s">
        <v>1547</v>
      </c>
      <c r="C254" s="623"/>
      <c r="D254" s="623"/>
      <c r="E254" s="623"/>
      <c r="F254" s="623"/>
      <c r="G254" s="629"/>
      <c r="H254" s="613"/>
      <c r="I254" s="613"/>
      <c r="J254" s="613"/>
      <c r="K254" s="613"/>
      <c r="L254" s="613"/>
      <c r="M254" s="613"/>
      <c r="N254" s="496"/>
      <c r="O254" s="18"/>
      <c r="P254" s="18"/>
    </row>
    <row r="255" spans="1:16" ht="15" customHeight="1">
      <c r="A255" s="635"/>
      <c r="B255" s="617" t="s">
        <v>268</v>
      </c>
      <c r="C255" s="632" t="s">
        <v>1586</v>
      </c>
      <c r="D255" s="632"/>
      <c r="E255" s="632"/>
      <c r="F255" s="632"/>
      <c r="G255" s="633"/>
      <c r="H255" s="611"/>
      <c r="I255" s="611"/>
      <c r="J255" s="611"/>
      <c r="K255" s="611"/>
      <c r="L255" s="611"/>
      <c r="M255" s="611"/>
      <c r="N255" s="18"/>
      <c r="O255" s="18"/>
      <c r="P255" s="18"/>
    </row>
    <row r="256" spans="1:16" ht="15" customHeight="1">
      <c r="A256" s="635"/>
      <c r="B256" s="616" t="s">
        <v>266</v>
      </c>
      <c r="C256" s="632" t="s">
        <v>1587</v>
      </c>
      <c r="D256" s="632"/>
      <c r="E256" s="632"/>
      <c r="F256" s="632"/>
      <c r="G256" s="633"/>
      <c r="H256" s="611"/>
      <c r="I256" s="611"/>
      <c r="J256" s="611"/>
      <c r="K256" s="611"/>
      <c r="L256" s="611"/>
      <c r="M256" s="611"/>
      <c r="N256" s="18"/>
      <c r="O256" s="18"/>
      <c r="P256" s="18"/>
    </row>
    <row r="257" spans="1:16" ht="15" customHeight="1">
      <c r="A257" s="635"/>
      <c r="B257" s="617" t="s">
        <v>267</v>
      </c>
      <c r="C257" s="632" t="s">
        <v>1588</v>
      </c>
      <c r="D257" s="632"/>
      <c r="E257" s="632"/>
      <c r="F257" s="632"/>
      <c r="G257" s="633"/>
      <c r="H257" s="611"/>
      <c r="I257" s="611"/>
      <c r="J257" s="611"/>
      <c r="K257" s="611"/>
      <c r="L257" s="611"/>
      <c r="M257" s="611"/>
      <c r="N257" s="18"/>
      <c r="O257" s="18"/>
      <c r="P257" s="18"/>
    </row>
    <row r="258" spans="1:16" ht="15" customHeight="1">
      <c r="A258" s="620" t="s">
        <v>25</v>
      </c>
      <c r="B258" s="620" t="s">
        <v>1548</v>
      </c>
      <c r="C258" s="620"/>
      <c r="D258" s="620"/>
      <c r="E258" s="620"/>
      <c r="F258" s="620"/>
      <c r="G258" s="621"/>
      <c r="H258" s="625"/>
      <c r="I258" s="625"/>
      <c r="J258" s="625"/>
      <c r="K258" s="625"/>
      <c r="L258" s="613"/>
      <c r="M258" s="613"/>
      <c r="N258" s="18"/>
      <c r="O258" s="18"/>
      <c r="P258" s="18"/>
    </row>
    <row r="259" spans="1:16" ht="15" customHeight="1">
      <c r="A259" s="636"/>
      <c r="B259" s="617" t="s">
        <v>268</v>
      </c>
      <c r="C259" s="618" t="s">
        <v>1589</v>
      </c>
      <c r="D259" s="628"/>
      <c r="E259" s="628"/>
      <c r="F259" s="628"/>
      <c r="G259" s="628"/>
      <c r="H259" s="628"/>
      <c r="I259" s="628"/>
      <c r="J259" s="628"/>
      <c r="K259" s="628"/>
      <c r="L259" s="611"/>
      <c r="M259" s="611"/>
      <c r="N259" s="18"/>
      <c r="O259" s="18"/>
      <c r="P259" s="18"/>
    </row>
    <row r="260" spans="1:16" ht="15" customHeight="1">
      <c r="A260" s="636"/>
      <c r="B260" s="617" t="s">
        <v>266</v>
      </c>
      <c r="C260" s="617" t="s">
        <v>1590</v>
      </c>
      <c r="D260" s="628"/>
      <c r="E260" s="628"/>
      <c r="F260" s="628"/>
      <c r="G260" s="628"/>
      <c r="H260" s="628"/>
      <c r="I260" s="628"/>
      <c r="J260" s="628"/>
      <c r="K260" s="628"/>
      <c r="L260" s="611"/>
      <c r="M260" s="611"/>
      <c r="N260" s="18"/>
      <c r="O260" s="18"/>
      <c r="P260" s="18"/>
    </row>
    <row r="261" spans="1:16" ht="15" customHeight="1">
      <c r="A261" s="636"/>
      <c r="B261" s="617" t="s">
        <v>267</v>
      </c>
      <c r="C261" s="617" t="s">
        <v>1591</v>
      </c>
      <c r="D261" s="628"/>
      <c r="E261" s="628"/>
      <c r="F261" s="628"/>
      <c r="G261" s="628"/>
      <c r="H261" s="628"/>
      <c r="I261" s="628"/>
      <c r="J261" s="628"/>
      <c r="K261" s="628"/>
      <c r="L261" s="611"/>
      <c r="M261" s="611"/>
      <c r="N261" s="18"/>
      <c r="O261" s="18"/>
      <c r="P261" s="18"/>
    </row>
    <row r="262" spans="1:16" ht="15" customHeight="1">
      <c r="A262" s="623" t="s">
        <v>26</v>
      </c>
      <c r="B262" s="625" t="s">
        <v>1549</v>
      </c>
      <c r="C262" s="625"/>
      <c r="D262" s="625"/>
      <c r="E262" s="625"/>
      <c r="F262" s="625"/>
      <c r="G262" s="624"/>
      <c r="H262" s="613"/>
      <c r="I262" s="613"/>
      <c r="J262" s="613"/>
      <c r="K262" s="613"/>
      <c r="L262" s="613"/>
      <c r="M262" s="613"/>
      <c r="N262" s="18"/>
      <c r="O262" s="18"/>
      <c r="P262" s="18"/>
    </row>
    <row r="263" spans="1:16" ht="27.75" customHeight="1">
      <c r="A263" s="631"/>
      <c r="B263" s="615" t="s">
        <v>268</v>
      </c>
      <c r="C263" s="899" t="s">
        <v>1592</v>
      </c>
      <c r="D263" s="900"/>
      <c r="E263" s="900"/>
      <c r="F263" s="900"/>
      <c r="G263" s="900"/>
      <c r="H263" s="900"/>
      <c r="I263" s="900"/>
      <c r="J263" s="900"/>
      <c r="K263" s="900"/>
      <c r="L263" s="900"/>
      <c r="M263" s="900"/>
      <c r="N263" s="18"/>
      <c r="O263" s="18"/>
      <c r="P263" s="18"/>
    </row>
    <row r="264" spans="1:16" ht="15" customHeight="1">
      <c r="A264" s="631"/>
      <c r="B264" s="615" t="s">
        <v>266</v>
      </c>
      <c r="C264" s="899" t="s">
        <v>1593</v>
      </c>
      <c r="D264" s="900"/>
      <c r="E264" s="900"/>
      <c r="F264" s="900"/>
      <c r="G264" s="900"/>
      <c r="H264" s="900"/>
      <c r="I264" s="900"/>
      <c r="J264" s="900"/>
      <c r="K264" s="900"/>
      <c r="L264" s="900"/>
      <c r="M264" s="900"/>
      <c r="N264" s="18"/>
      <c r="O264" s="18"/>
      <c r="P264" s="18"/>
    </row>
    <row r="265" spans="1:16" ht="15" customHeight="1">
      <c r="A265" s="631"/>
      <c r="B265" s="615" t="s">
        <v>267</v>
      </c>
      <c r="C265" s="899" t="s">
        <v>1594</v>
      </c>
      <c r="D265" s="900"/>
      <c r="E265" s="900"/>
      <c r="F265" s="900"/>
      <c r="G265" s="900"/>
      <c r="H265" s="900"/>
      <c r="I265" s="900"/>
      <c r="J265" s="900"/>
      <c r="K265" s="900"/>
      <c r="L265" s="900"/>
      <c r="M265" s="900"/>
      <c r="N265" s="18"/>
      <c r="O265" s="18"/>
      <c r="P265" s="18"/>
    </row>
    <row r="266" spans="1:16" ht="15" customHeight="1">
      <c r="A266" s="623" t="s">
        <v>27</v>
      </c>
      <c r="B266" s="623" t="s">
        <v>1550</v>
      </c>
      <c r="C266" s="623"/>
      <c r="D266" s="623"/>
      <c r="E266" s="623"/>
      <c r="F266" s="623"/>
      <c r="G266" s="623"/>
      <c r="H266" s="634"/>
      <c r="I266" s="634"/>
      <c r="J266" s="613"/>
      <c r="K266" s="613"/>
      <c r="L266" s="613"/>
      <c r="M266" s="613"/>
      <c r="N266" s="18"/>
      <c r="O266" s="18"/>
      <c r="P266" s="18"/>
    </row>
    <row r="267" spans="1:16" ht="15" customHeight="1">
      <c r="A267" s="611"/>
      <c r="B267" s="615" t="s">
        <v>268</v>
      </c>
      <c r="C267" s="901" t="s">
        <v>1595</v>
      </c>
      <c r="D267" s="900"/>
      <c r="E267" s="900"/>
      <c r="F267" s="900"/>
      <c r="G267" s="900"/>
      <c r="H267" s="900"/>
      <c r="I267" s="900"/>
      <c r="J267" s="900"/>
      <c r="K267" s="900"/>
      <c r="L267" s="900"/>
      <c r="M267" s="900"/>
      <c r="N267" s="18"/>
      <c r="O267" s="18"/>
      <c r="P267" s="18"/>
    </row>
    <row r="268" spans="1:16" ht="15" customHeight="1">
      <c r="A268" s="611"/>
      <c r="B268" s="617" t="s">
        <v>266</v>
      </c>
      <c r="C268" s="616" t="s">
        <v>1596</v>
      </c>
      <c r="D268" s="611"/>
      <c r="E268" s="611"/>
      <c r="F268" s="611"/>
      <c r="G268" s="611"/>
      <c r="H268" s="611"/>
      <c r="I268" s="611"/>
      <c r="J268" s="611"/>
      <c r="K268" s="611"/>
      <c r="L268" s="611"/>
      <c r="M268" s="611"/>
      <c r="N268" s="18"/>
      <c r="O268" s="18"/>
      <c r="P268" s="18"/>
    </row>
    <row r="269" spans="1:16" ht="15" customHeight="1">
      <c r="A269" s="611"/>
      <c r="B269" s="617" t="s">
        <v>267</v>
      </c>
      <c r="C269" s="616" t="s">
        <v>1597</v>
      </c>
      <c r="D269" s="611"/>
      <c r="E269" s="611"/>
      <c r="F269" s="611"/>
      <c r="G269" s="611"/>
      <c r="H269" s="611"/>
      <c r="I269" s="611"/>
      <c r="J269" s="611"/>
      <c r="K269" s="611"/>
      <c r="L269" s="611"/>
      <c r="M269" s="611"/>
      <c r="N269" s="18"/>
      <c r="O269" s="18"/>
      <c r="P269" s="18"/>
    </row>
    <row r="270" spans="1:16" ht="15" customHeight="1">
      <c r="A270" s="623" t="s">
        <v>28</v>
      </c>
      <c r="B270" s="623" t="s">
        <v>1551</v>
      </c>
      <c r="C270" s="623"/>
      <c r="D270" s="623"/>
      <c r="E270" s="623"/>
      <c r="F270" s="623"/>
      <c r="G270" s="623"/>
      <c r="H270" s="634"/>
      <c r="I270" s="634"/>
      <c r="J270" s="634"/>
      <c r="K270" s="634"/>
      <c r="L270" s="634"/>
      <c r="M270" s="634"/>
      <c r="N270" s="496"/>
      <c r="O270" s="496"/>
      <c r="P270" s="496"/>
    </row>
    <row r="271" spans="1:16" ht="15" customHeight="1">
      <c r="A271" s="611"/>
      <c r="B271" s="615" t="s">
        <v>268</v>
      </c>
      <c r="C271" s="901" t="s">
        <v>1598</v>
      </c>
      <c r="D271" s="900"/>
      <c r="E271" s="900"/>
      <c r="F271" s="900"/>
      <c r="G271" s="900"/>
      <c r="H271" s="900"/>
      <c r="I271" s="900"/>
      <c r="J271" s="900"/>
      <c r="K271" s="900"/>
      <c r="L271" s="900"/>
      <c r="M271" s="900"/>
      <c r="N271" s="18"/>
      <c r="O271" s="18"/>
      <c r="P271" s="18"/>
    </row>
    <row r="272" spans="1:16" ht="15" customHeight="1">
      <c r="A272" s="611"/>
      <c r="B272" s="617" t="s">
        <v>266</v>
      </c>
      <c r="C272" s="616" t="s">
        <v>1599</v>
      </c>
      <c r="D272" s="611"/>
      <c r="E272" s="611"/>
      <c r="F272" s="611"/>
      <c r="G272" s="611"/>
      <c r="H272" s="611"/>
      <c r="I272" s="611"/>
      <c r="J272" s="611"/>
      <c r="K272" s="611"/>
      <c r="L272" s="611"/>
      <c r="M272" s="611"/>
      <c r="N272" s="18"/>
      <c r="O272" s="18"/>
      <c r="P272" s="18"/>
    </row>
    <row r="273" spans="1:16" ht="15" customHeight="1">
      <c r="A273" s="611"/>
      <c r="B273" s="617" t="s">
        <v>267</v>
      </c>
      <c r="C273" s="616" t="s">
        <v>1600</v>
      </c>
      <c r="D273" s="611"/>
      <c r="E273" s="611"/>
      <c r="F273" s="611"/>
      <c r="G273" s="611"/>
      <c r="H273" s="611"/>
      <c r="I273" s="611"/>
      <c r="J273" s="611"/>
      <c r="K273" s="611"/>
      <c r="L273" s="611"/>
      <c r="M273" s="611"/>
      <c r="N273" s="18"/>
      <c r="O273" s="18"/>
      <c r="P273" s="18"/>
    </row>
    <row r="274" spans="1:16" ht="15" customHeight="1">
      <c r="A274" s="623" t="s">
        <v>29</v>
      </c>
      <c r="B274" s="623" t="s">
        <v>1552</v>
      </c>
      <c r="C274" s="623"/>
      <c r="D274" s="623"/>
      <c r="E274" s="623"/>
      <c r="F274" s="623"/>
      <c r="G274" s="623"/>
      <c r="H274" s="634"/>
      <c r="I274" s="634"/>
      <c r="J274" s="613"/>
      <c r="K274" s="613"/>
      <c r="L274" s="613"/>
      <c r="M274" s="613"/>
      <c r="N274" s="18"/>
      <c r="O274" s="18"/>
      <c r="P274" s="18"/>
    </row>
    <row r="275" spans="1:16" ht="15" customHeight="1">
      <c r="A275" s="611"/>
      <c r="B275" s="615" t="s">
        <v>268</v>
      </c>
      <c r="C275" s="901" t="s">
        <v>1601</v>
      </c>
      <c r="D275" s="900"/>
      <c r="E275" s="900"/>
      <c r="F275" s="900"/>
      <c r="G275" s="900"/>
      <c r="H275" s="900"/>
      <c r="I275" s="900"/>
      <c r="J275" s="900"/>
      <c r="K275" s="900"/>
      <c r="L275" s="900"/>
      <c r="M275" s="900"/>
      <c r="N275" s="18"/>
      <c r="O275" s="18"/>
      <c r="P275" s="18"/>
    </row>
    <row r="276" spans="1:16" ht="15" customHeight="1">
      <c r="A276" s="611"/>
      <c r="B276" s="617" t="s">
        <v>266</v>
      </c>
      <c r="C276" s="616" t="s">
        <v>1602</v>
      </c>
      <c r="D276" s="611"/>
      <c r="E276" s="611"/>
      <c r="F276" s="611"/>
      <c r="G276" s="611"/>
      <c r="H276" s="611"/>
      <c r="I276" s="611"/>
      <c r="J276" s="611"/>
      <c r="K276" s="611"/>
      <c r="L276" s="611"/>
      <c r="M276" s="611"/>
      <c r="N276" s="18"/>
      <c r="O276" s="18"/>
      <c r="P276" s="18"/>
    </row>
    <row r="277" spans="1:16" ht="15" customHeight="1">
      <c r="A277" s="611"/>
      <c r="B277" s="617" t="s">
        <v>267</v>
      </c>
      <c r="C277" s="616" t="s">
        <v>1603</v>
      </c>
      <c r="D277" s="611"/>
      <c r="E277" s="611"/>
      <c r="F277" s="611"/>
      <c r="G277" s="611"/>
      <c r="H277" s="611"/>
      <c r="I277" s="611"/>
      <c r="J277" s="611"/>
      <c r="K277" s="611"/>
      <c r="L277" s="611"/>
      <c r="M277" s="611"/>
      <c r="N277" s="18"/>
      <c r="O277" s="18"/>
      <c r="P277" s="18"/>
    </row>
    <row r="278" spans="1:16" ht="15" customHeight="1">
      <c r="A278" s="18"/>
      <c r="B278" s="269"/>
      <c r="C278" s="18"/>
      <c r="D278" s="18"/>
      <c r="E278" s="18"/>
      <c r="F278" s="18"/>
      <c r="G278" s="18"/>
      <c r="H278" s="18"/>
      <c r="I278" s="18"/>
      <c r="J278" s="18"/>
      <c r="K278" s="18"/>
      <c r="L278" s="18"/>
      <c r="M278" s="18"/>
      <c r="N278" s="18"/>
      <c r="O278" s="18"/>
      <c r="P278" s="18"/>
    </row>
    <row r="279" spans="1:16" ht="15" customHeight="1">
      <c r="A279" s="341"/>
      <c r="B279" s="341"/>
      <c r="C279" s="341"/>
      <c r="D279" s="341"/>
      <c r="E279" s="341"/>
      <c r="F279" s="341"/>
      <c r="G279" s="18"/>
      <c r="H279" s="18"/>
      <c r="I279" s="18"/>
      <c r="J279" s="18"/>
      <c r="K279" s="18"/>
      <c r="L279" s="18"/>
      <c r="M279" s="18"/>
      <c r="N279" s="18"/>
      <c r="O279" s="18"/>
      <c r="P279" s="18"/>
    </row>
    <row r="280" spans="1:16" ht="15" customHeight="1">
      <c r="A280" s="18"/>
      <c r="B280" s="269"/>
      <c r="C280" s="289"/>
      <c r="D280" s="18"/>
      <c r="E280" s="18"/>
      <c r="F280" s="18"/>
      <c r="G280" s="18"/>
      <c r="H280" s="18"/>
      <c r="I280" s="18"/>
      <c r="J280" s="18"/>
      <c r="K280" s="18"/>
      <c r="L280" s="18"/>
      <c r="M280" s="18"/>
      <c r="N280" s="18"/>
      <c r="O280" s="18"/>
      <c r="P280" s="18"/>
    </row>
    <row r="281" spans="1:16" ht="15" customHeight="1">
      <c r="A281" s="18"/>
      <c r="B281" s="289"/>
      <c r="C281" s="289"/>
      <c r="D281" s="18"/>
      <c r="E281" s="18"/>
      <c r="F281" s="18"/>
      <c r="G281" s="18"/>
      <c r="H281" s="18"/>
      <c r="I281" s="18"/>
      <c r="J281" s="18"/>
      <c r="K281" s="18"/>
      <c r="L281" s="18"/>
      <c r="M281" s="18"/>
      <c r="N281" s="18"/>
      <c r="O281" s="18"/>
      <c r="P281" s="18"/>
    </row>
    <row r="282" spans="1:16" ht="15" customHeight="1">
      <c r="A282" s="18"/>
      <c r="B282" s="269"/>
      <c r="C282" s="289"/>
      <c r="D282" s="18"/>
      <c r="E282" s="18"/>
      <c r="F282" s="18"/>
      <c r="G282" s="18"/>
      <c r="H282" s="18"/>
      <c r="I282" s="18"/>
      <c r="J282" s="18"/>
      <c r="K282" s="18"/>
      <c r="L282" s="18"/>
      <c r="M282" s="18"/>
      <c r="N282" s="18"/>
      <c r="O282" s="18"/>
      <c r="P282" s="18"/>
    </row>
    <row r="283" spans="1:16" s="13" customFormat="1" ht="15" customHeight="1">
      <c r="A283" s="341"/>
      <c r="B283" s="341"/>
      <c r="C283" s="341"/>
      <c r="D283" s="341"/>
      <c r="E283" s="341"/>
      <c r="F283" s="341"/>
      <c r="G283" s="18"/>
      <c r="H283" s="18"/>
      <c r="I283" s="18"/>
      <c r="J283" s="18"/>
      <c r="K283" s="18"/>
      <c r="L283" s="18"/>
      <c r="M283" s="18"/>
      <c r="N283" s="341"/>
      <c r="O283" s="18"/>
      <c r="P283" s="18"/>
    </row>
    <row r="284" spans="1:16" s="13" customFormat="1" ht="15" customHeight="1">
      <c r="A284" s="18"/>
      <c r="B284" s="269"/>
      <c r="C284" s="289"/>
      <c r="D284" s="18"/>
      <c r="E284" s="18"/>
      <c r="F284" s="18"/>
      <c r="G284" s="18"/>
      <c r="H284" s="18"/>
      <c r="I284" s="18"/>
      <c r="J284" s="18"/>
      <c r="K284" s="18"/>
      <c r="L284" s="18"/>
      <c r="M284" s="18"/>
      <c r="N284" s="18"/>
      <c r="O284" s="18"/>
      <c r="P284" s="18"/>
    </row>
    <row r="285" spans="1:16" s="13" customFormat="1" ht="15" customHeight="1">
      <c r="A285" s="18"/>
      <c r="B285" s="289"/>
      <c r="C285" s="289"/>
      <c r="D285" s="18"/>
      <c r="E285" s="18"/>
      <c r="F285" s="18"/>
      <c r="G285" s="18"/>
      <c r="H285" s="18"/>
      <c r="I285" s="18"/>
      <c r="J285" s="18"/>
      <c r="K285" s="18"/>
      <c r="L285" s="18"/>
      <c r="M285" s="18"/>
      <c r="N285" s="18"/>
      <c r="O285" s="18"/>
      <c r="P285" s="18"/>
    </row>
    <row r="286" spans="1:16" s="13" customFormat="1" ht="15" customHeight="1">
      <c r="A286" s="18"/>
      <c r="B286" s="269"/>
      <c r="C286" s="289"/>
      <c r="D286" s="18"/>
      <c r="E286" s="18"/>
      <c r="F286" s="18"/>
      <c r="G286" s="18"/>
      <c r="H286" s="18"/>
      <c r="I286" s="18"/>
      <c r="J286" s="18"/>
      <c r="K286" s="18"/>
      <c r="L286" s="18"/>
      <c r="M286" s="18"/>
      <c r="N286" s="18"/>
      <c r="O286" s="18"/>
      <c r="P286" s="18"/>
    </row>
    <row r="287" spans="1:16" ht="15" customHeight="1">
      <c r="A287" s="344"/>
      <c r="B287" s="345"/>
      <c r="C287" s="345"/>
      <c r="D287" s="345"/>
      <c r="E287" s="18"/>
      <c r="F287" s="18"/>
      <c r="G287" s="18"/>
      <c r="H287" s="18"/>
      <c r="I287" s="18"/>
      <c r="J287" s="18"/>
      <c r="K287" s="18"/>
      <c r="L287" s="18"/>
      <c r="M287" s="18"/>
      <c r="N287" s="18"/>
      <c r="O287" s="18"/>
      <c r="P287" s="18"/>
    </row>
    <row r="288" spans="1:16" ht="15" customHeight="1">
      <c r="A288" s="341"/>
      <c r="B288" s="341"/>
      <c r="C288" s="341"/>
      <c r="D288" s="341"/>
      <c r="E288" s="341"/>
      <c r="F288" s="341"/>
      <c r="G288" s="18"/>
      <c r="H288" s="18"/>
      <c r="I288" s="18"/>
      <c r="J288" s="18"/>
      <c r="K288" s="18"/>
      <c r="L288" s="18"/>
      <c r="M288" s="18"/>
      <c r="N288" s="18"/>
      <c r="O288" s="18"/>
      <c r="P288" s="18"/>
    </row>
    <row r="289" spans="1:16" ht="15" customHeight="1">
      <c r="A289" s="18"/>
      <c r="B289" s="269"/>
      <c r="C289" s="289"/>
      <c r="D289" s="18"/>
      <c r="E289" s="18"/>
      <c r="F289" s="18"/>
      <c r="G289" s="18"/>
      <c r="H289" s="18"/>
      <c r="I289" s="18"/>
      <c r="J289" s="18"/>
      <c r="K289" s="18"/>
      <c r="L289" s="18"/>
      <c r="M289" s="18"/>
      <c r="N289" s="18"/>
      <c r="O289" s="18"/>
      <c r="P289" s="18"/>
    </row>
    <row r="290" spans="1:16" ht="15" customHeight="1">
      <c r="A290" s="18"/>
      <c r="B290" s="289"/>
      <c r="C290" s="289"/>
      <c r="D290" s="18"/>
      <c r="E290" s="18"/>
      <c r="F290" s="18"/>
      <c r="G290" s="18"/>
      <c r="H290" s="18"/>
      <c r="I290" s="18"/>
      <c r="J290" s="18"/>
      <c r="K290" s="18"/>
      <c r="L290" s="18"/>
      <c r="M290" s="18"/>
      <c r="N290" s="18"/>
      <c r="O290" s="18"/>
      <c r="P290" s="18"/>
    </row>
    <row r="291" spans="1:16" ht="15" customHeight="1">
      <c r="A291" s="18"/>
      <c r="B291" s="269"/>
      <c r="C291" s="289"/>
      <c r="D291" s="18"/>
      <c r="E291" s="18"/>
      <c r="F291" s="18"/>
      <c r="G291" s="18"/>
      <c r="H291" s="18"/>
      <c r="I291" s="18"/>
      <c r="J291" s="18"/>
      <c r="K291" s="18"/>
      <c r="L291" s="18"/>
      <c r="M291" s="18"/>
      <c r="N291" s="18"/>
      <c r="O291" s="18"/>
      <c r="P291" s="18"/>
    </row>
    <row r="292" spans="1:16" ht="15" customHeight="1">
      <c r="A292" s="341"/>
      <c r="B292" s="341"/>
      <c r="C292" s="341"/>
      <c r="D292" s="341"/>
      <c r="E292" s="341"/>
      <c r="F292" s="341"/>
      <c r="G292" s="18"/>
      <c r="H292" s="18"/>
      <c r="I292" s="18"/>
      <c r="J292" s="18"/>
      <c r="K292" s="18"/>
      <c r="L292" s="18"/>
      <c r="M292" s="18"/>
      <c r="N292" s="18"/>
      <c r="O292" s="18"/>
      <c r="P292" s="18"/>
    </row>
    <row r="293" spans="1:16" ht="15" customHeight="1">
      <c r="A293" s="18"/>
      <c r="B293" s="269"/>
      <c r="C293" s="18"/>
      <c r="D293" s="18"/>
      <c r="E293" s="18"/>
      <c r="F293" s="18"/>
      <c r="G293" s="18"/>
      <c r="H293" s="18"/>
      <c r="I293" s="18"/>
      <c r="J293" s="18"/>
      <c r="K293" s="18"/>
      <c r="L293" s="18"/>
      <c r="M293" s="18"/>
      <c r="N293" s="18"/>
      <c r="O293" s="18"/>
      <c r="P293" s="18"/>
    </row>
    <row r="294" spans="1:16" ht="15" customHeight="1">
      <c r="A294" s="18"/>
      <c r="B294" s="289"/>
      <c r="C294" s="18"/>
      <c r="D294" s="18"/>
      <c r="E294" s="18"/>
      <c r="F294" s="18"/>
      <c r="G294" s="18"/>
      <c r="H294" s="18"/>
      <c r="I294" s="18"/>
      <c r="J294" s="18"/>
      <c r="K294" s="18"/>
      <c r="L294" s="18"/>
      <c r="M294" s="18"/>
      <c r="N294" s="18"/>
      <c r="O294" s="18"/>
      <c r="P294" s="18"/>
    </row>
    <row r="295" spans="1:16" ht="15" customHeight="1">
      <c r="A295" s="18"/>
      <c r="B295" s="269"/>
      <c r="C295" s="18"/>
      <c r="D295" s="18"/>
      <c r="E295" s="18"/>
      <c r="F295" s="18"/>
      <c r="G295" s="18"/>
      <c r="H295" s="18"/>
      <c r="I295" s="18"/>
      <c r="J295" s="18"/>
      <c r="K295" s="18"/>
      <c r="L295" s="18"/>
      <c r="M295" s="18"/>
      <c r="N295" s="18"/>
      <c r="O295" s="18"/>
      <c r="P295" s="18"/>
    </row>
    <row r="296" spans="1:16" ht="15" customHeight="1">
      <c r="A296" s="341"/>
      <c r="B296" s="341"/>
      <c r="C296" s="341"/>
      <c r="D296" s="341"/>
      <c r="E296" s="341"/>
      <c r="F296" s="18"/>
      <c r="G296" s="18"/>
      <c r="H296" s="18"/>
      <c r="I296" s="18"/>
      <c r="J296" s="18"/>
      <c r="K296" s="18"/>
      <c r="L296" s="18"/>
      <c r="M296" s="18"/>
      <c r="N296" s="18"/>
      <c r="O296" s="18"/>
      <c r="P296" s="18"/>
    </row>
    <row r="297" spans="1:16" ht="15" customHeight="1">
      <c r="A297" s="18"/>
      <c r="B297" s="269"/>
      <c r="C297" s="289"/>
      <c r="D297" s="18"/>
      <c r="E297" s="18"/>
      <c r="F297" s="18"/>
      <c r="G297" s="18"/>
      <c r="H297" s="18"/>
      <c r="I297" s="18"/>
      <c r="J297" s="18"/>
      <c r="K297" s="18"/>
      <c r="L297" s="18"/>
      <c r="M297" s="18"/>
      <c r="N297" s="18"/>
      <c r="O297" s="18"/>
      <c r="P297" s="18"/>
    </row>
    <row r="298" spans="1:16" ht="15" customHeight="1">
      <c r="A298" s="18"/>
      <c r="B298" s="289"/>
      <c r="C298" s="289"/>
      <c r="D298" s="18"/>
      <c r="E298" s="18"/>
      <c r="F298" s="18"/>
      <c r="G298" s="18"/>
      <c r="H298" s="18"/>
      <c r="I298" s="18"/>
      <c r="J298" s="18"/>
      <c r="K298" s="18"/>
      <c r="L298" s="18"/>
      <c r="M298" s="18"/>
      <c r="N298" s="18"/>
      <c r="O298" s="18"/>
      <c r="P298" s="18"/>
    </row>
    <row r="299" spans="1:16" ht="15" customHeight="1">
      <c r="A299" s="18"/>
      <c r="B299" s="269"/>
      <c r="C299" s="289"/>
      <c r="D299" s="18"/>
      <c r="E299" s="18"/>
      <c r="F299" s="18"/>
      <c r="G299" s="18"/>
      <c r="H299" s="18"/>
      <c r="I299" s="18"/>
      <c r="J299" s="18"/>
      <c r="K299" s="18"/>
      <c r="L299" s="18"/>
      <c r="M299" s="18"/>
      <c r="N299" s="18"/>
      <c r="O299" s="18"/>
      <c r="P299" s="18"/>
    </row>
    <row r="300" spans="1:16" ht="15" customHeight="1">
      <c r="A300" s="341"/>
      <c r="B300" s="341"/>
      <c r="C300" s="341"/>
      <c r="D300" s="341"/>
      <c r="E300" s="341"/>
      <c r="F300" s="18"/>
      <c r="G300" s="18"/>
      <c r="H300" s="18"/>
      <c r="I300" s="18"/>
      <c r="J300" s="18"/>
      <c r="K300" s="18"/>
      <c r="L300" s="18"/>
      <c r="M300" s="18"/>
      <c r="N300" s="18"/>
      <c r="O300" s="18"/>
      <c r="P300" s="18"/>
    </row>
    <row r="301" spans="1:16" ht="15" customHeight="1">
      <c r="A301" s="18"/>
      <c r="B301" s="269"/>
      <c r="C301" s="289"/>
      <c r="D301" s="18"/>
      <c r="E301" s="18"/>
      <c r="F301" s="18"/>
      <c r="G301" s="18"/>
      <c r="H301" s="18"/>
      <c r="I301" s="18"/>
      <c r="J301" s="18"/>
      <c r="K301" s="18"/>
      <c r="L301" s="18"/>
      <c r="M301" s="18"/>
      <c r="N301" s="18"/>
      <c r="O301" s="18"/>
      <c r="P301" s="18"/>
    </row>
    <row r="302" spans="1:16" ht="15" customHeight="1">
      <c r="A302" s="18"/>
      <c r="B302" s="289"/>
      <c r="C302" s="289"/>
      <c r="D302" s="18"/>
      <c r="E302" s="18"/>
      <c r="F302" s="18"/>
      <c r="G302" s="18"/>
      <c r="H302" s="18"/>
      <c r="I302" s="18"/>
      <c r="J302" s="18"/>
      <c r="K302" s="18"/>
      <c r="L302" s="18"/>
      <c r="M302" s="18"/>
      <c r="N302" s="18"/>
      <c r="O302" s="18"/>
      <c r="P302" s="18"/>
    </row>
    <row r="303" spans="1:16" ht="15" customHeight="1">
      <c r="A303" s="18"/>
      <c r="B303" s="269"/>
      <c r="C303" s="289"/>
      <c r="D303" s="18"/>
      <c r="E303" s="18"/>
      <c r="F303" s="18"/>
      <c r="G303" s="18"/>
      <c r="H303" s="18"/>
      <c r="I303" s="18"/>
      <c r="J303" s="18"/>
      <c r="K303" s="18"/>
      <c r="L303" s="18"/>
      <c r="M303" s="18"/>
      <c r="N303" s="18"/>
      <c r="O303" s="18"/>
      <c r="P303" s="18"/>
    </row>
    <row r="304" spans="1:16" ht="15" customHeight="1">
      <c r="A304" s="341"/>
      <c r="B304" s="341"/>
      <c r="C304" s="341"/>
      <c r="D304" s="341"/>
      <c r="E304" s="341"/>
      <c r="F304" s="341"/>
      <c r="G304" s="18"/>
      <c r="H304" s="18"/>
      <c r="I304" s="18"/>
      <c r="J304" s="18"/>
      <c r="K304" s="18"/>
      <c r="L304" s="18"/>
      <c r="M304" s="18"/>
      <c r="N304" s="18"/>
      <c r="O304" s="18"/>
      <c r="P304" s="18"/>
    </row>
    <row r="305" spans="1:16" ht="15" customHeight="1">
      <c r="A305" s="18"/>
      <c r="B305" s="269"/>
      <c r="C305" s="289"/>
      <c r="D305" s="18"/>
      <c r="E305" s="18"/>
      <c r="F305" s="18"/>
      <c r="G305" s="18"/>
      <c r="H305" s="18"/>
      <c r="I305" s="18"/>
      <c r="J305" s="18"/>
      <c r="K305" s="18"/>
      <c r="L305" s="18"/>
      <c r="M305" s="18"/>
      <c r="N305" s="18"/>
      <c r="O305" s="18"/>
      <c r="P305" s="18"/>
    </row>
    <row r="306" spans="1:16" ht="15" customHeight="1">
      <c r="A306" s="18"/>
      <c r="B306" s="289"/>
      <c r="C306" s="289"/>
      <c r="D306" s="18"/>
      <c r="E306" s="18"/>
      <c r="F306" s="18"/>
      <c r="G306" s="18"/>
      <c r="H306" s="18"/>
      <c r="I306" s="18"/>
      <c r="J306" s="18"/>
      <c r="K306" s="18"/>
      <c r="L306" s="18"/>
      <c r="M306" s="18"/>
      <c r="N306" s="18"/>
      <c r="O306" s="18"/>
      <c r="P306" s="18"/>
    </row>
    <row r="307" spans="1:16" ht="15" customHeight="1">
      <c r="A307" s="18"/>
      <c r="B307" s="269"/>
      <c r="C307" s="289"/>
      <c r="D307" s="18"/>
      <c r="E307" s="18"/>
      <c r="F307" s="18"/>
      <c r="G307" s="18"/>
      <c r="H307" s="18"/>
      <c r="I307" s="18"/>
      <c r="J307" s="18"/>
      <c r="K307" s="18"/>
      <c r="L307" s="18"/>
      <c r="M307" s="18"/>
      <c r="N307" s="18"/>
      <c r="O307" s="18"/>
      <c r="P307" s="18"/>
    </row>
    <row r="308" spans="1:16" ht="15" customHeight="1">
      <c r="A308" s="341"/>
      <c r="B308" s="341"/>
      <c r="C308" s="341"/>
      <c r="D308" s="341"/>
      <c r="E308" s="341"/>
      <c r="F308" s="18"/>
      <c r="G308" s="18"/>
      <c r="H308" s="18"/>
      <c r="I308" s="18"/>
      <c r="J308" s="18"/>
      <c r="K308" s="18"/>
      <c r="L308" s="18"/>
      <c r="M308" s="18"/>
      <c r="N308" s="18"/>
      <c r="O308" s="18"/>
      <c r="P308" s="18"/>
    </row>
    <row r="309" spans="1:16" ht="15" customHeight="1">
      <c r="A309" s="18"/>
      <c r="B309" s="269"/>
      <c r="C309" s="18"/>
      <c r="D309" s="18"/>
      <c r="E309" s="18"/>
      <c r="F309" s="18"/>
      <c r="G309" s="18"/>
      <c r="H309" s="18"/>
      <c r="I309" s="18"/>
      <c r="J309" s="18"/>
      <c r="K309" s="18"/>
      <c r="L309" s="18"/>
      <c r="M309" s="18"/>
      <c r="N309" s="18"/>
      <c r="O309" s="18"/>
      <c r="P309" s="18"/>
    </row>
    <row r="310" spans="1:16" ht="15" customHeight="1">
      <c r="A310" s="18"/>
      <c r="B310" s="289"/>
      <c r="C310" s="18"/>
      <c r="D310" s="18"/>
      <c r="E310" s="18"/>
      <c r="F310" s="18"/>
      <c r="G310" s="18"/>
      <c r="H310" s="18"/>
      <c r="I310" s="18"/>
      <c r="J310" s="18"/>
      <c r="K310" s="18"/>
      <c r="L310" s="18"/>
      <c r="M310" s="18"/>
      <c r="N310" s="18"/>
      <c r="O310" s="18"/>
      <c r="P310" s="18"/>
    </row>
    <row r="311" spans="1:16" ht="15" customHeight="1">
      <c r="A311" s="18"/>
      <c r="B311" s="269"/>
      <c r="C311" s="18"/>
      <c r="D311" s="18"/>
      <c r="E311" s="18"/>
      <c r="F311" s="18"/>
      <c r="G311" s="18"/>
      <c r="H311" s="18"/>
      <c r="I311" s="18"/>
      <c r="J311" s="18"/>
      <c r="K311" s="18"/>
      <c r="L311" s="18"/>
      <c r="M311" s="18"/>
      <c r="N311" s="18"/>
      <c r="O311" s="18"/>
      <c r="P311" s="18"/>
    </row>
    <row r="312" spans="1:16" ht="15" customHeight="1">
      <c r="A312" s="341"/>
      <c r="B312" s="341"/>
      <c r="C312" s="341"/>
      <c r="D312" s="341"/>
      <c r="E312" s="341"/>
      <c r="F312" s="341"/>
      <c r="G312" s="18"/>
      <c r="H312" s="18"/>
      <c r="I312" s="18"/>
      <c r="J312" s="18"/>
      <c r="K312" s="18"/>
      <c r="L312" s="18"/>
      <c r="M312" s="18"/>
      <c r="N312" s="18"/>
      <c r="O312" s="18"/>
      <c r="P312" s="18"/>
    </row>
    <row r="313" spans="1:16" ht="15" customHeight="1">
      <c r="A313" s="18"/>
      <c r="B313" s="269"/>
      <c r="C313" s="18"/>
      <c r="D313" s="18"/>
      <c r="E313" s="18"/>
      <c r="F313" s="18"/>
      <c r="G313" s="18"/>
      <c r="H313" s="18"/>
      <c r="I313" s="18"/>
      <c r="J313" s="18"/>
      <c r="K313" s="18"/>
      <c r="L313" s="18"/>
      <c r="M313" s="18"/>
      <c r="N313" s="18"/>
      <c r="O313" s="18"/>
      <c r="P313" s="18"/>
    </row>
    <row r="314" spans="1:16" ht="15" customHeight="1">
      <c r="A314" s="18"/>
      <c r="B314" s="289"/>
      <c r="C314" s="18"/>
      <c r="D314" s="18"/>
      <c r="E314" s="18"/>
      <c r="F314" s="18"/>
      <c r="G314" s="18"/>
      <c r="H314" s="18"/>
      <c r="I314" s="18"/>
      <c r="J314" s="18"/>
      <c r="K314" s="18"/>
      <c r="L314" s="18"/>
      <c r="M314" s="18"/>
      <c r="N314" s="18"/>
      <c r="O314" s="18"/>
      <c r="P314" s="18"/>
    </row>
    <row r="315" spans="1:16" ht="15" customHeight="1">
      <c r="A315" s="18"/>
      <c r="B315" s="269"/>
      <c r="C315" s="289"/>
      <c r="D315" s="18"/>
      <c r="E315" s="18"/>
      <c r="F315" s="18"/>
      <c r="G315" s="18"/>
      <c r="H315" s="18"/>
      <c r="I315" s="18"/>
      <c r="J315" s="18"/>
      <c r="K315" s="18"/>
      <c r="L315" s="18"/>
      <c r="M315" s="18"/>
      <c r="N315" s="18"/>
      <c r="O315" s="18"/>
      <c r="P315" s="18"/>
    </row>
    <row r="316" spans="1:16" ht="15" customHeight="1">
      <c r="A316" s="341"/>
      <c r="B316" s="341"/>
      <c r="C316" s="341"/>
      <c r="D316" s="341"/>
      <c r="E316" s="341"/>
      <c r="F316" s="341"/>
      <c r="G316" s="341"/>
      <c r="H316" s="18"/>
      <c r="I316" s="18"/>
      <c r="J316" s="18"/>
      <c r="K316" s="18"/>
      <c r="L316" s="18"/>
      <c r="M316" s="18"/>
      <c r="N316" s="18"/>
      <c r="O316" s="18"/>
      <c r="P316" s="18"/>
    </row>
    <row r="317" spans="1:16" ht="15" customHeight="1">
      <c r="A317" s="18"/>
      <c r="B317" s="269"/>
      <c r="C317" s="959"/>
      <c r="D317" s="960"/>
      <c r="E317" s="960"/>
      <c r="F317" s="960"/>
      <c r="G317" s="960"/>
      <c r="H317" s="960"/>
      <c r="I317" s="960"/>
      <c r="J317" s="960"/>
      <c r="K317" s="960"/>
      <c r="L317" s="960"/>
      <c r="M317" s="960"/>
      <c r="N317" s="18"/>
      <c r="O317" s="18"/>
      <c r="P317" s="18"/>
    </row>
    <row r="318" spans="1:16" ht="15" customHeight="1">
      <c r="A318" s="18"/>
      <c r="B318" s="342"/>
      <c r="C318" s="959"/>
      <c r="D318" s="960"/>
      <c r="E318" s="960"/>
      <c r="F318" s="960"/>
      <c r="G318" s="960"/>
      <c r="H318" s="960"/>
      <c r="I318" s="960"/>
      <c r="J318" s="960"/>
      <c r="K318" s="960"/>
      <c r="L318" s="960"/>
      <c r="M318" s="960"/>
      <c r="N318" s="18"/>
      <c r="O318" s="18"/>
      <c r="P318" s="18"/>
    </row>
    <row r="319" spans="1:16" ht="15" customHeight="1">
      <c r="A319" s="18"/>
      <c r="B319" s="342"/>
      <c r="C319" s="959"/>
      <c r="D319" s="960"/>
      <c r="E319" s="960"/>
      <c r="F319" s="960"/>
      <c r="G319" s="960"/>
      <c r="H319" s="960"/>
      <c r="I319" s="960"/>
      <c r="J319" s="960"/>
      <c r="K319" s="960"/>
      <c r="L319" s="960"/>
      <c r="M319" s="960"/>
      <c r="N319" s="18"/>
      <c r="O319" s="18"/>
      <c r="P319" s="18"/>
    </row>
    <row r="320" spans="1:16" ht="15" customHeight="1">
      <c r="A320" s="341"/>
      <c r="B320" s="341"/>
      <c r="C320" s="341"/>
      <c r="D320" s="341"/>
      <c r="E320" s="341"/>
      <c r="F320" s="341"/>
      <c r="G320" s="18"/>
      <c r="H320" s="18"/>
      <c r="I320" s="18"/>
      <c r="J320" s="18"/>
      <c r="K320" s="18"/>
      <c r="L320" s="18"/>
      <c r="M320" s="18"/>
      <c r="N320" s="18"/>
      <c r="O320" s="18"/>
      <c r="P320" s="18"/>
    </row>
    <row r="321" spans="1:16" ht="15" customHeight="1">
      <c r="A321" s="18"/>
      <c r="B321" s="269"/>
      <c r="C321" s="289"/>
      <c r="D321" s="18"/>
      <c r="E321" s="18"/>
      <c r="F321" s="18"/>
      <c r="G321" s="18"/>
      <c r="H321" s="18"/>
      <c r="I321" s="18"/>
      <c r="J321" s="18"/>
      <c r="K321" s="18"/>
      <c r="L321" s="18"/>
      <c r="M321" s="18"/>
      <c r="N321" s="18"/>
      <c r="O321" s="18"/>
      <c r="P321" s="18"/>
    </row>
    <row r="322" spans="1:16" ht="15" customHeight="1">
      <c r="A322" s="18"/>
      <c r="B322" s="289"/>
      <c r="C322" s="289"/>
      <c r="D322" s="18"/>
      <c r="E322" s="18"/>
      <c r="F322" s="18"/>
      <c r="G322" s="18"/>
      <c r="H322" s="18"/>
      <c r="I322" s="18"/>
      <c r="J322" s="18"/>
      <c r="K322" s="18"/>
      <c r="L322" s="18"/>
      <c r="M322" s="18"/>
      <c r="N322" s="18"/>
      <c r="O322" s="18"/>
      <c r="P322" s="18"/>
    </row>
    <row r="323" spans="1:16" ht="15" customHeight="1">
      <c r="A323" s="18"/>
      <c r="B323" s="269"/>
      <c r="C323" s="289"/>
      <c r="D323" s="18"/>
      <c r="E323" s="18"/>
      <c r="F323" s="18"/>
      <c r="G323" s="18"/>
      <c r="H323" s="18"/>
      <c r="I323" s="18"/>
      <c r="J323" s="18"/>
      <c r="K323" s="18"/>
      <c r="L323" s="18"/>
      <c r="M323" s="18"/>
      <c r="N323" s="18"/>
      <c r="O323" s="18"/>
      <c r="P323" s="18"/>
    </row>
    <row r="324" spans="1:16" ht="15" customHeight="1">
      <c r="A324" s="341"/>
      <c r="B324" s="341"/>
      <c r="C324" s="341"/>
      <c r="D324" s="341"/>
      <c r="E324" s="341"/>
      <c r="F324" s="341"/>
      <c r="G324" s="341"/>
      <c r="H324" s="18"/>
      <c r="I324" s="18"/>
      <c r="J324" s="18"/>
      <c r="K324" s="18"/>
      <c r="L324" s="18"/>
      <c r="M324" s="18"/>
      <c r="N324" s="18"/>
      <c r="O324" s="18"/>
      <c r="P324" s="18"/>
    </row>
    <row r="325" spans="1:16" ht="15" customHeight="1">
      <c r="A325" s="18"/>
      <c r="B325" s="269"/>
      <c r="C325" s="289"/>
      <c r="D325" s="18"/>
      <c r="E325" s="18"/>
      <c r="F325" s="18"/>
      <c r="G325" s="18"/>
      <c r="H325" s="18"/>
      <c r="I325" s="18"/>
      <c r="J325" s="18"/>
      <c r="K325" s="18"/>
      <c r="L325" s="18"/>
      <c r="M325" s="18"/>
      <c r="N325" s="18"/>
      <c r="O325" s="18"/>
      <c r="P325" s="18"/>
    </row>
    <row r="326" spans="1:16" ht="15" customHeight="1">
      <c r="A326" s="18"/>
      <c r="B326" s="289"/>
      <c r="C326" s="289"/>
      <c r="D326" s="18"/>
      <c r="E326" s="18"/>
      <c r="F326" s="18"/>
      <c r="G326" s="18"/>
      <c r="H326" s="18"/>
      <c r="I326" s="18"/>
      <c r="J326" s="18"/>
      <c r="K326" s="18"/>
      <c r="L326" s="18"/>
      <c r="M326" s="18"/>
      <c r="N326" s="18"/>
      <c r="O326" s="18"/>
      <c r="P326" s="18"/>
    </row>
    <row r="327" spans="1:16" ht="15" customHeight="1">
      <c r="A327" s="18"/>
      <c r="B327" s="342"/>
      <c r="C327" s="959"/>
      <c r="D327" s="960"/>
      <c r="E327" s="960"/>
      <c r="F327" s="960"/>
      <c r="G327" s="960"/>
      <c r="H327" s="960"/>
      <c r="I327" s="960"/>
      <c r="J327" s="960"/>
      <c r="K327" s="960"/>
      <c r="L327" s="960"/>
      <c r="M327" s="960"/>
      <c r="N327" s="18"/>
      <c r="O327" s="18"/>
      <c r="P327" s="18"/>
    </row>
    <row r="328" spans="1:16" ht="15" customHeight="1">
      <c r="A328" s="341"/>
      <c r="B328" s="341"/>
      <c r="C328" s="341"/>
      <c r="D328" s="341"/>
      <c r="E328" s="341"/>
      <c r="F328" s="341"/>
      <c r="G328" s="341"/>
      <c r="H328" s="341"/>
      <c r="I328" s="18"/>
      <c r="J328" s="18"/>
      <c r="K328" s="18"/>
      <c r="L328" s="18"/>
      <c r="M328" s="18"/>
      <c r="N328" s="18"/>
      <c r="O328" s="18"/>
      <c r="P328" s="18"/>
    </row>
    <row r="329" spans="1:16" ht="15" customHeight="1">
      <c r="A329" s="18"/>
      <c r="B329" s="342"/>
      <c r="C329" s="959"/>
      <c r="D329" s="960"/>
      <c r="E329" s="960"/>
      <c r="F329" s="960"/>
      <c r="G329" s="960"/>
      <c r="H329" s="960"/>
      <c r="I329" s="960"/>
      <c r="J329" s="960"/>
      <c r="K329" s="960"/>
      <c r="L329" s="960"/>
      <c r="M329" s="960"/>
      <c r="N329" s="18"/>
      <c r="O329" s="18"/>
      <c r="P329" s="18"/>
    </row>
    <row r="330" spans="1:16" ht="15" customHeight="1">
      <c r="A330" s="18"/>
      <c r="B330" s="289"/>
      <c r="C330" s="289"/>
      <c r="D330" s="18"/>
      <c r="E330" s="18"/>
      <c r="F330" s="18"/>
      <c r="G330" s="18"/>
      <c r="H330" s="18"/>
      <c r="I330" s="18"/>
      <c r="J330" s="18"/>
      <c r="K330" s="18"/>
      <c r="L330" s="18"/>
      <c r="M330" s="18"/>
      <c r="N330" s="18"/>
      <c r="O330" s="18"/>
      <c r="P330" s="18"/>
    </row>
    <row r="331" spans="1:16" ht="15" customHeight="1">
      <c r="A331" s="18"/>
      <c r="B331" s="269"/>
      <c r="C331" s="289"/>
      <c r="D331" s="18"/>
      <c r="E331" s="18"/>
      <c r="F331" s="18"/>
      <c r="G331" s="18"/>
      <c r="H331" s="18"/>
      <c r="I331" s="18"/>
      <c r="J331" s="18"/>
      <c r="K331" s="18"/>
      <c r="L331" s="18"/>
      <c r="M331" s="18"/>
      <c r="N331" s="18"/>
      <c r="O331" s="18"/>
      <c r="P331" s="18"/>
    </row>
    <row r="332" spans="1:16" ht="15" customHeight="1">
      <c r="A332" s="344"/>
      <c r="B332" s="345"/>
      <c r="C332" s="345"/>
      <c r="D332" s="345"/>
      <c r="E332" s="345"/>
      <c r="F332" s="18"/>
      <c r="G332" s="18"/>
      <c r="H332" s="18"/>
      <c r="I332" s="18"/>
      <c r="J332" s="18"/>
      <c r="K332" s="18"/>
      <c r="L332" s="18"/>
      <c r="M332" s="18"/>
      <c r="N332" s="18"/>
      <c r="O332" s="18"/>
      <c r="P332" s="18"/>
    </row>
    <row r="333" spans="1:16" ht="15" customHeight="1">
      <c r="A333" s="341"/>
      <c r="B333" s="341"/>
      <c r="C333" s="341"/>
      <c r="D333" s="341"/>
      <c r="E333" s="341"/>
      <c r="F333" s="341"/>
      <c r="G333" s="341"/>
      <c r="H333" s="18"/>
      <c r="I333" s="18"/>
      <c r="J333" s="289"/>
      <c r="K333" s="18"/>
      <c r="L333" s="18"/>
      <c r="M333" s="18"/>
      <c r="N333" s="289"/>
      <c r="O333" s="18"/>
      <c r="P333" s="18"/>
    </row>
    <row r="334" spans="1:16" ht="15" customHeight="1">
      <c r="A334" s="18"/>
      <c r="B334" s="269"/>
      <c r="C334" s="289"/>
      <c r="D334" s="18"/>
      <c r="E334" s="18"/>
      <c r="F334" s="18"/>
      <c r="G334" s="18"/>
      <c r="H334" s="18"/>
      <c r="I334" s="18"/>
      <c r="J334" s="18"/>
      <c r="K334" s="18"/>
      <c r="L334" s="18"/>
      <c r="M334" s="18"/>
      <c r="N334" s="18"/>
      <c r="O334" s="18"/>
      <c r="P334" s="18"/>
    </row>
    <row r="335" spans="1:16" ht="15" customHeight="1">
      <c r="A335" s="18"/>
      <c r="B335" s="289"/>
      <c r="C335" s="289"/>
      <c r="D335" s="18"/>
      <c r="E335" s="18"/>
      <c r="F335" s="18"/>
      <c r="G335" s="18"/>
      <c r="H335" s="18"/>
      <c r="I335" s="18"/>
      <c r="J335" s="18"/>
      <c r="K335" s="18"/>
      <c r="L335" s="18"/>
      <c r="M335" s="18"/>
      <c r="N335" s="18"/>
      <c r="O335" s="18"/>
      <c r="P335" s="18"/>
    </row>
    <row r="336" spans="1:16" ht="15" customHeight="1">
      <c r="A336" s="18"/>
      <c r="B336" s="269"/>
      <c r="C336" s="289"/>
      <c r="D336" s="18"/>
      <c r="E336" s="18"/>
      <c r="F336" s="18"/>
      <c r="G336" s="18"/>
      <c r="H336" s="18"/>
      <c r="I336" s="18"/>
      <c r="J336" s="18"/>
      <c r="K336" s="18"/>
      <c r="L336" s="18"/>
      <c r="M336" s="18"/>
      <c r="N336" s="18"/>
      <c r="O336" s="18"/>
      <c r="P336" s="18"/>
    </row>
    <row r="337" spans="1:17" ht="15" customHeight="1">
      <c r="A337" s="341"/>
      <c r="B337" s="341"/>
      <c r="C337" s="341"/>
      <c r="D337" s="341"/>
      <c r="E337" s="341"/>
      <c r="F337" s="341"/>
      <c r="G337" s="341"/>
      <c r="H337" s="18"/>
      <c r="I337" s="18"/>
      <c r="J337" s="18"/>
      <c r="K337" s="18"/>
      <c r="L337" s="18"/>
      <c r="M337" s="18"/>
      <c r="N337" s="18"/>
      <c r="O337" s="18"/>
      <c r="P337" s="18"/>
    </row>
    <row r="338" spans="1:17" ht="15" customHeight="1">
      <c r="A338" s="18"/>
      <c r="B338" s="289"/>
      <c r="C338" s="959"/>
      <c r="D338" s="960"/>
      <c r="E338" s="960"/>
      <c r="F338" s="960"/>
      <c r="G338" s="960"/>
      <c r="H338" s="960"/>
      <c r="I338" s="960"/>
      <c r="J338" s="960"/>
      <c r="K338" s="960"/>
      <c r="L338" s="960"/>
      <c r="M338" s="960"/>
      <c r="N338" s="18"/>
      <c r="O338" s="18"/>
      <c r="P338" s="18"/>
    </row>
    <row r="339" spans="1:17" ht="15" customHeight="1">
      <c r="A339" s="18"/>
      <c r="B339" s="289"/>
      <c r="C339" s="289"/>
      <c r="D339" s="18"/>
      <c r="E339" s="18"/>
      <c r="F339" s="18"/>
      <c r="G339" s="18"/>
      <c r="H339" s="18"/>
      <c r="I339" s="18"/>
      <c r="J339" s="18"/>
      <c r="K339" s="18"/>
      <c r="L339" s="18"/>
      <c r="M339" s="18"/>
      <c r="N339" s="18"/>
      <c r="O339" s="18"/>
      <c r="P339" s="18"/>
    </row>
    <row r="340" spans="1:17" ht="15" customHeight="1">
      <c r="A340" s="18"/>
      <c r="B340" s="289"/>
      <c r="C340" s="959"/>
      <c r="D340" s="960"/>
      <c r="E340" s="960"/>
      <c r="F340" s="960"/>
      <c r="G340" s="960"/>
      <c r="H340" s="960"/>
      <c r="I340" s="960"/>
      <c r="J340" s="960"/>
      <c r="K340" s="960"/>
      <c r="L340" s="960"/>
      <c r="M340" s="960"/>
      <c r="N340" s="18"/>
      <c r="O340" s="18"/>
      <c r="P340" s="18"/>
    </row>
    <row r="341" spans="1:17" ht="15" customHeight="1">
      <c r="A341" s="341"/>
      <c r="B341" s="341"/>
      <c r="C341" s="341"/>
      <c r="D341" s="341"/>
      <c r="E341" s="341"/>
      <c r="F341" s="341"/>
      <c r="G341" s="341"/>
      <c r="H341" s="18"/>
      <c r="I341" s="18"/>
      <c r="J341" s="18"/>
      <c r="K341" s="18"/>
      <c r="L341" s="18"/>
      <c r="M341" s="18"/>
      <c r="N341" s="18"/>
      <c r="O341" s="18"/>
      <c r="P341" s="18"/>
    </row>
    <row r="342" spans="1:17" ht="15" customHeight="1">
      <c r="A342" s="18"/>
      <c r="B342" s="289"/>
      <c r="C342" s="289"/>
      <c r="D342" s="18"/>
      <c r="E342" s="18"/>
      <c r="F342" s="18"/>
      <c r="G342" s="18"/>
      <c r="H342" s="18"/>
      <c r="I342" s="18"/>
      <c r="J342" s="18"/>
      <c r="K342" s="18"/>
      <c r="L342" s="18"/>
      <c r="M342" s="18"/>
      <c r="N342" s="18"/>
      <c r="O342" s="18"/>
      <c r="P342" s="18"/>
    </row>
    <row r="343" spans="1:17" ht="15" customHeight="1">
      <c r="A343" s="18"/>
      <c r="B343" s="342"/>
      <c r="C343" s="959"/>
      <c r="D343" s="960"/>
      <c r="E343" s="960"/>
      <c r="F343" s="960"/>
      <c r="G343" s="960"/>
      <c r="H343" s="960"/>
      <c r="I343" s="960"/>
      <c r="J343" s="18"/>
      <c r="K343" s="18"/>
      <c r="L343" s="18"/>
      <c r="M343" s="18"/>
      <c r="N343" s="18"/>
      <c r="O343" s="18"/>
      <c r="P343" s="18"/>
    </row>
    <row r="344" spans="1:17" ht="15" customHeight="1">
      <c r="A344" s="18"/>
      <c r="B344" s="289"/>
      <c r="C344" s="289"/>
      <c r="D344" s="18"/>
      <c r="E344" s="18"/>
      <c r="F344" s="18"/>
      <c r="G344" s="18"/>
      <c r="H344" s="18"/>
      <c r="I344" s="18"/>
      <c r="J344" s="18"/>
      <c r="K344" s="18"/>
      <c r="L344" s="18"/>
      <c r="M344" s="18"/>
      <c r="N344" s="18"/>
      <c r="O344" s="18"/>
      <c r="P344" s="18"/>
    </row>
    <row r="345" spans="1:17" ht="15" customHeight="1">
      <c r="A345" s="341"/>
      <c r="B345" s="341"/>
      <c r="C345" s="341"/>
      <c r="D345" s="341"/>
      <c r="E345" s="341"/>
      <c r="F345" s="341"/>
      <c r="G345" s="341"/>
      <c r="H345" s="18"/>
      <c r="I345" s="18"/>
      <c r="J345" s="18"/>
      <c r="K345" s="18"/>
      <c r="L345" s="18"/>
      <c r="M345" s="18"/>
      <c r="N345" s="18"/>
      <c r="O345" s="18"/>
      <c r="P345" s="18"/>
    </row>
    <row r="346" spans="1:17" ht="15" customHeight="1">
      <c r="A346" s="18"/>
      <c r="B346" s="342"/>
      <c r="C346" s="959"/>
      <c r="D346" s="960"/>
      <c r="E346" s="960"/>
      <c r="F346" s="960"/>
      <c r="G346" s="960"/>
      <c r="H346" s="960"/>
      <c r="I346" s="960"/>
      <c r="J346" s="960"/>
      <c r="K346" s="960"/>
      <c r="L346" s="960"/>
      <c r="M346" s="960"/>
      <c r="N346" s="18"/>
      <c r="O346" s="18"/>
      <c r="P346" s="18"/>
    </row>
    <row r="347" spans="1:17" ht="15" customHeight="1">
      <c r="A347" s="18"/>
      <c r="B347" s="289"/>
      <c r="C347" s="289"/>
      <c r="D347" s="18"/>
      <c r="E347" s="18"/>
      <c r="F347" s="18"/>
      <c r="G347" s="18"/>
      <c r="H347" s="18"/>
      <c r="I347" s="18"/>
      <c r="J347" s="18"/>
      <c r="K347" s="18"/>
      <c r="L347" s="18"/>
      <c r="M347" s="18"/>
      <c r="N347" s="18"/>
      <c r="O347" s="18"/>
      <c r="P347" s="18"/>
    </row>
    <row r="348" spans="1:17" ht="15" customHeight="1">
      <c r="A348" s="18"/>
      <c r="B348" s="342"/>
      <c r="C348" s="959"/>
      <c r="D348" s="960"/>
      <c r="E348" s="960"/>
      <c r="F348" s="960"/>
      <c r="G348" s="960"/>
      <c r="H348" s="960"/>
      <c r="I348" s="960"/>
      <c r="J348" s="960"/>
      <c r="K348" s="960"/>
      <c r="L348" s="960"/>
      <c r="M348" s="960"/>
      <c r="N348" s="18"/>
      <c r="O348" s="18"/>
      <c r="P348" s="18"/>
    </row>
    <row r="349" spans="1:17" ht="15" customHeight="1">
      <c r="A349" s="341"/>
      <c r="B349" s="341"/>
      <c r="C349" s="341"/>
      <c r="D349" s="341"/>
      <c r="E349" s="341"/>
      <c r="F349" s="341"/>
      <c r="G349" s="341"/>
      <c r="H349" s="18"/>
      <c r="I349" s="18"/>
      <c r="J349" s="18"/>
      <c r="K349" s="18"/>
      <c r="L349" s="18"/>
      <c r="M349" s="18"/>
      <c r="N349" s="18"/>
      <c r="O349" s="18"/>
      <c r="P349" s="18"/>
    </row>
    <row r="350" spans="1:17" ht="15" customHeight="1">
      <c r="A350" s="18"/>
      <c r="B350" s="269"/>
      <c r="C350" s="289"/>
      <c r="D350" s="18"/>
      <c r="E350" s="18"/>
      <c r="F350" s="18"/>
      <c r="G350" s="18"/>
      <c r="H350" s="18"/>
      <c r="I350" s="18"/>
      <c r="J350" s="18"/>
      <c r="K350" s="18"/>
      <c r="L350" s="18"/>
      <c r="M350" s="18"/>
      <c r="N350" s="18"/>
      <c r="O350" s="18"/>
      <c r="P350" s="18"/>
    </row>
    <row r="351" spans="1:17" ht="15" customHeight="1">
      <c r="A351" s="18"/>
      <c r="B351" s="342"/>
      <c r="C351" s="959"/>
      <c r="D351" s="960"/>
      <c r="E351" s="960"/>
      <c r="F351" s="960"/>
      <c r="G351" s="960"/>
      <c r="H351" s="960"/>
      <c r="I351" s="960"/>
      <c r="J351" s="960"/>
      <c r="K351" s="960"/>
      <c r="L351" s="960"/>
      <c r="M351" s="960"/>
      <c r="N351" s="136"/>
      <c r="O351" s="136"/>
      <c r="P351" s="136"/>
      <c r="Q351" s="114"/>
    </row>
    <row r="352" spans="1:17" ht="15" customHeight="1">
      <c r="A352" s="18"/>
      <c r="B352" s="269"/>
      <c r="C352" s="289"/>
      <c r="D352" s="18"/>
      <c r="E352" s="18"/>
      <c r="F352" s="18"/>
      <c r="G352" s="18"/>
      <c r="H352" s="18"/>
      <c r="I352" s="18"/>
      <c r="J352" s="18"/>
      <c r="K352" s="100"/>
      <c r="L352" s="346"/>
      <c r="M352" s="346"/>
      <c r="N352" s="346"/>
      <c r="O352" s="346"/>
      <c r="P352" s="346"/>
      <c r="Q352" s="17"/>
    </row>
    <row r="353" spans="1:17" ht="15" customHeight="1">
      <c r="A353" s="341"/>
      <c r="B353" s="341"/>
      <c r="C353" s="341"/>
      <c r="D353" s="341"/>
      <c r="E353" s="341"/>
      <c r="F353" s="341"/>
      <c r="G353" s="341"/>
      <c r="H353" s="18"/>
      <c r="I353" s="18"/>
      <c r="J353" s="18"/>
      <c r="K353" s="100"/>
      <c r="L353" s="346"/>
      <c r="M353" s="346"/>
      <c r="N353" s="346"/>
      <c r="O353" s="346"/>
      <c r="P353" s="346"/>
      <c r="Q353" s="17"/>
    </row>
    <row r="354" spans="1:17" ht="15" customHeight="1">
      <c r="A354" s="18"/>
      <c r="B354" s="269"/>
      <c r="C354" s="289"/>
      <c r="D354" s="18"/>
      <c r="E354" s="18"/>
      <c r="F354" s="18"/>
      <c r="G354" s="18"/>
      <c r="H354" s="18"/>
      <c r="I354" s="18"/>
      <c r="J354" s="18"/>
      <c r="K354" s="343"/>
      <c r="L354" s="346"/>
      <c r="M354" s="346"/>
      <c r="N354" s="346"/>
      <c r="O354" s="346"/>
      <c r="P354" s="346"/>
      <c r="Q354" s="17"/>
    </row>
    <row r="355" spans="1:17" ht="15" customHeight="1">
      <c r="A355" s="18"/>
      <c r="B355" s="342"/>
      <c r="C355" s="959"/>
      <c r="D355" s="960"/>
      <c r="E355" s="960"/>
      <c r="F355" s="960"/>
      <c r="G355" s="960"/>
      <c r="H355" s="960"/>
      <c r="I355" s="960"/>
      <c r="J355" s="960"/>
      <c r="K355" s="960"/>
      <c r="L355" s="960"/>
      <c r="M355" s="960"/>
      <c r="N355" s="346"/>
      <c r="O355" s="346"/>
      <c r="P355" s="346"/>
      <c r="Q355" s="17"/>
    </row>
    <row r="356" spans="1:17" ht="15" customHeight="1">
      <c r="A356" s="18"/>
      <c r="B356" s="269"/>
      <c r="C356" s="289"/>
      <c r="D356" s="18"/>
      <c r="E356" s="18"/>
      <c r="F356" s="18"/>
      <c r="G356" s="18"/>
      <c r="H356" s="18"/>
      <c r="I356" s="18"/>
      <c r="J356" s="18"/>
      <c r="K356" s="343"/>
      <c r="L356" s="346"/>
      <c r="M356" s="346"/>
      <c r="N356" s="346"/>
      <c r="O356" s="346"/>
      <c r="P356" s="346"/>
      <c r="Q356" s="17"/>
    </row>
    <row r="357" spans="1:17" ht="15" customHeight="1">
      <c r="A357" s="341"/>
      <c r="B357" s="341"/>
      <c r="C357" s="341"/>
      <c r="D357" s="341"/>
      <c r="E357" s="341"/>
      <c r="F357" s="341"/>
      <c r="G357" s="18"/>
      <c r="H357" s="18"/>
      <c r="I357" s="18"/>
      <c r="J357" s="18"/>
      <c r="K357" s="343"/>
      <c r="L357" s="346"/>
      <c r="M357" s="346"/>
      <c r="N357" s="346"/>
      <c r="O357" s="346"/>
      <c r="P357" s="346"/>
      <c r="Q357" s="17"/>
    </row>
    <row r="358" spans="1:17" ht="15" customHeight="1">
      <c r="A358" s="18"/>
      <c r="B358" s="269"/>
      <c r="C358" s="289"/>
      <c r="D358" s="18"/>
      <c r="E358" s="18"/>
      <c r="F358" s="18"/>
      <c r="G358" s="18"/>
      <c r="H358" s="18"/>
      <c r="I358" s="18"/>
      <c r="J358" s="18"/>
      <c r="K358" s="343"/>
      <c r="L358" s="346"/>
      <c r="M358" s="346"/>
      <c r="N358" s="346"/>
      <c r="O358" s="346"/>
      <c r="P358" s="346"/>
      <c r="Q358" s="17"/>
    </row>
    <row r="359" spans="1:17" ht="15" customHeight="1">
      <c r="A359" s="18"/>
      <c r="B359" s="289"/>
      <c r="C359" s="289"/>
      <c r="D359" s="18"/>
      <c r="E359" s="18"/>
      <c r="F359" s="18"/>
      <c r="G359" s="18"/>
      <c r="H359" s="18"/>
      <c r="I359" s="18"/>
      <c r="J359" s="18"/>
      <c r="K359" s="343"/>
      <c r="L359" s="346"/>
      <c r="M359" s="346"/>
      <c r="N359" s="346"/>
      <c r="O359" s="346"/>
      <c r="P359" s="346"/>
      <c r="Q359" s="17"/>
    </row>
    <row r="360" spans="1:17" ht="15" customHeight="1">
      <c r="A360" s="18"/>
      <c r="B360" s="269"/>
      <c r="C360" s="289"/>
      <c r="D360" s="18"/>
      <c r="E360" s="18"/>
      <c r="F360" s="18"/>
      <c r="G360" s="18"/>
      <c r="H360" s="18"/>
      <c r="I360" s="18"/>
      <c r="J360" s="18"/>
      <c r="K360" s="343"/>
      <c r="L360" s="346"/>
      <c r="M360" s="346"/>
      <c r="N360" s="346"/>
      <c r="O360" s="346"/>
      <c r="P360" s="346"/>
      <c r="Q360" s="17"/>
    </row>
    <row r="361" spans="1:17" ht="15" customHeight="1">
      <c r="A361" s="341"/>
      <c r="B361" s="347"/>
      <c r="C361" s="341"/>
      <c r="D361" s="341"/>
      <c r="E361" s="341"/>
      <c r="F361" s="18"/>
      <c r="G361" s="18"/>
      <c r="H361" s="18"/>
      <c r="I361" s="18"/>
      <c r="J361" s="18"/>
      <c r="K361" s="343"/>
      <c r="L361" s="346"/>
      <c r="M361" s="346"/>
      <c r="N361" s="346"/>
      <c r="O361" s="346"/>
      <c r="P361" s="346"/>
      <c r="Q361" s="17"/>
    </row>
    <row r="362" spans="1:17" ht="15" customHeight="1">
      <c r="A362" s="18"/>
      <c r="B362" s="342"/>
      <c r="C362" s="959"/>
      <c r="D362" s="960"/>
      <c r="E362" s="960"/>
      <c r="F362" s="960"/>
      <c r="G362" s="960"/>
      <c r="H362" s="960"/>
      <c r="I362" s="960"/>
      <c r="J362" s="960"/>
      <c r="K362" s="960"/>
      <c r="L362" s="960"/>
      <c r="M362" s="960"/>
      <c r="N362" s="346"/>
      <c r="O362" s="346"/>
      <c r="P362" s="346"/>
      <c r="Q362" s="17"/>
    </row>
    <row r="363" spans="1:17" ht="15" customHeight="1">
      <c r="A363" s="18"/>
      <c r="B363" s="269"/>
      <c r="C363" s="289"/>
      <c r="D363" s="18"/>
      <c r="E363" s="18"/>
      <c r="F363" s="18"/>
      <c r="G363" s="18"/>
      <c r="H363" s="18"/>
      <c r="I363" s="18"/>
      <c r="J363" s="18"/>
      <c r="K363" s="343"/>
      <c r="L363" s="346"/>
      <c r="M363" s="346"/>
      <c r="N363" s="346"/>
      <c r="O363" s="346"/>
      <c r="P363" s="346"/>
      <c r="Q363" s="17"/>
    </row>
    <row r="364" spans="1:17" ht="15" customHeight="1">
      <c r="A364" s="18"/>
      <c r="B364" s="269"/>
      <c r="C364" s="289"/>
      <c r="D364" s="18"/>
      <c r="E364" s="18"/>
      <c r="F364" s="18"/>
      <c r="G364" s="18"/>
      <c r="H364" s="18"/>
      <c r="I364" s="18"/>
      <c r="J364" s="18"/>
      <c r="K364" s="343"/>
      <c r="L364" s="346"/>
      <c r="M364" s="346"/>
      <c r="N364" s="346"/>
      <c r="O364" s="346"/>
      <c r="P364" s="346"/>
      <c r="Q364" s="17"/>
    </row>
    <row r="365" spans="1:17" ht="15" customHeight="1">
      <c r="A365" s="341"/>
      <c r="B365" s="347"/>
      <c r="C365" s="341"/>
      <c r="D365" s="341"/>
      <c r="E365" s="341"/>
      <c r="F365" s="341"/>
      <c r="G365" s="341"/>
      <c r="H365" s="18"/>
      <c r="I365" s="18"/>
      <c r="J365" s="18"/>
      <c r="K365" s="18"/>
      <c r="L365" s="18"/>
      <c r="M365" s="18"/>
      <c r="N365" s="18"/>
      <c r="O365" s="18"/>
      <c r="P365" s="18"/>
    </row>
    <row r="366" spans="1:17" ht="15" customHeight="1">
      <c r="A366" s="18"/>
      <c r="B366" s="269"/>
      <c r="C366" s="289"/>
      <c r="D366" s="18"/>
      <c r="E366" s="18"/>
      <c r="F366" s="18"/>
      <c r="G366" s="18"/>
      <c r="H366" s="18"/>
      <c r="I366" s="18"/>
      <c r="J366" s="18"/>
      <c r="K366" s="18"/>
      <c r="L366" s="18"/>
      <c r="M366" s="18"/>
      <c r="N366" s="18"/>
      <c r="O366" s="18"/>
      <c r="P366" s="18"/>
    </row>
    <row r="367" spans="1:17" ht="15" customHeight="1">
      <c r="A367" s="18"/>
      <c r="B367" s="289"/>
      <c r="C367" s="289"/>
      <c r="D367" s="18"/>
      <c r="E367" s="18"/>
      <c r="F367" s="18"/>
      <c r="G367" s="18"/>
      <c r="H367" s="18"/>
      <c r="I367" s="18"/>
      <c r="J367" s="18"/>
      <c r="K367" s="18"/>
      <c r="L367" s="18"/>
      <c r="M367" s="18"/>
      <c r="N367" s="18"/>
      <c r="O367" s="18"/>
      <c r="P367" s="18"/>
    </row>
    <row r="368" spans="1:17" ht="15" customHeight="1">
      <c r="A368" s="18"/>
      <c r="B368" s="269"/>
      <c r="C368" s="289"/>
      <c r="D368" s="18"/>
      <c r="E368" s="18"/>
      <c r="F368" s="18"/>
      <c r="G368" s="18"/>
      <c r="H368" s="18"/>
      <c r="I368" s="18"/>
      <c r="J368" s="18"/>
      <c r="K368" s="18"/>
      <c r="L368" s="18"/>
      <c r="M368" s="18"/>
      <c r="N368" s="18"/>
      <c r="O368" s="18"/>
      <c r="P368" s="18"/>
    </row>
    <row r="369" spans="1:16" s="13" customFormat="1" ht="15" customHeight="1">
      <c r="A369" s="341"/>
      <c r="B369" s="341"/>
      <c r="C369" s="341"/>
      <c r="D369" s="341"/>
      <c r="E369" s="18"/>
      <c r="F369" s="18"/>
      <c r="G369" s="18"/>
      <c r="H369" s="18"/>
      <c r="I369" s="18"/>
      <c r="J369" s="18"/>
      <c r="K369" s="18"/>
      <c r="L369" s="18"/>
      <c r="M369" s="18"/>
      <c r="N369" s="341"/>
      <c r="O369" s="18"/>
      <c r="P369" s="18"/>
    </row>
    <row r="370" spans="1:16" s="13" customFormat="1" ht="15" customHeight="1">
      <c r="A370" s="18"/>
      <c r="B370" s="342"/>
      <c r="C370" s="959"/>
      <c r="D370" s="960"/>
      <c r="E370" s="960"/>
      <c r="F370" s="960"/>
      <c r="G370" s="960"/>
      <c r="H370" s="960"/>
      <c r="I370" s="960"/>
      <c r="J370" s="960"/>
      <c r="K370" s="960"/>
      <c r="L370" s="960"/>
      <c r="M370" s="960"/>
      <c r="N370" s="18"/>
      <c r="O370" s="18"/>
      <c r="P370" s="18"/>
    </row>
    <row r="371" spans="1:16" s="13" customFormat="1" ht="15" customHeight="1">
      <c r="A371" s="18"/>
      <c r="B371" s="289"/>
      <c r="C371" s="289"/>
      <c r="D371" s="18"/>
      <c r="E371" s="18"/>
      <c r="F371" s="18"/>
      <c r="G371" s="18"/>
      <c r="H371" s="18"/>
      <c r="I371" s="18"/>
      <c r="J371" s="18"/>
      <c r="K371" s="18"/>
      <c r="L371" s="18"/>
      <c r="M371" s="18"/>
      <c r="N371" s="18"/>
      <c r="O371" s="18"/>
      <c r="P371" s="18"/>
    </row>
    <row r="372" spans="1:16" s="13" customFormat="1" ht="15" customHeight="1">
      <c r="A372" s="18"/>
      <c r="B372" s="269"/>
      <c r="C372" s="289"/>
      <c r="D372" s="18"/>
      <c r="E372" s="18"/>
      <c r="F372" s="18"/>
      <c r="G372" s="18"/>
      <c r="H372" s="18"/>
      <c r="I372" s="18"/>
      <c r="J372" s="18"/>
      <c r="K372" s="18"/>
      <c r="L372" s="18"/>
      <c r="M372" s="18"/>
      <c r="N372" s="18"/>
      <c r="O372" s="18"/>
      <c r="P372" s="18"/>
    </row>
    <row r="373" spans="1:16" ht="15" customHeight="1">
      <c r="A373" s="18"/>
      <c r="B373" s="18"/>
      <c r="C373" s="18"/>
      <c r="D373" s="18"/>
      <c r="E373" s="18"/>
      <c r="F373" s="18"/>
      <c r="G373" s="18"/>
      <c r="H373" s="18"/>
      <c r="I373" s="18"/>
      <c r="J373" s="18"/>
      <c r="K373" s="18"/>
      <c r="L373" s="18"/>
      <c r="M373" s="18"/>
      <c r="N373" s="18"/>
      <c r="O373" s="18"/>
      <c r="P373" s="18"/>
    </row>
    <row r="374" spans="1:16" ht="15" customHeight="1">
      <c r="A374" s="18"/>
      <c r="B374" s="18"/>
      <c r="C374" s="18"/>
      <c r="D374" s="18"/>
      <c r="E374" s="18"/>
      <c r="F374" s="18"/>
      <c r="G374" s="18"/>
      <c r="H374" s="18"/>
      <c r="I374" s="18"/>
      <c r="J374" s="18"/>
      <c r="K374" s="18"/>
      <c r="L374" s="18"/>
      <c r="M374" s="18"/>
      <c r="N374" s="18"/>
      <c r="O374" s="18"/>
      <c r="P374" s="18"/>
    </row>
    <row r="375" spans="1:16" ht="15" customHeight="1">
      <c r="A375" s="18"/>
      <c r="B375" s="18"/>
      <c r="C375" s="18"/>
      <c r="D375" s="18"/>
      <c r="E375" s="18"/>
      <c r="F375" s="18"/>
      <c r="G375" s="18"/>
      <c r="H375" s="18"/>
      <c r="I375" s="18"/>
      <c r="J375" s="18"/>
      <c r="K375" s="18"/>
      <c r="L375" s="18"/>
      <c r="M375" s="18"/>
      <c r="N375" s="18"/>
      <c r="O375" s="18"/>
      <c r="P375" s="18"/>
    </row>
    <row r="376" spans="1:16" ht="15" customHeight="1">
      <c r="A376" s="18"/>
      <c r="B376" s="18"/>
      <c r="C376" s="18"/>
      <c r="D376" s="18"/>
      <c r="E376" s="18"/>
      <c r="F376" s="18"/>
      <c r="G376" s="18"/>
      <c r="H376" s="18"/>
      <c r="I376" s="18"/>
      <c r="J376" s="18"/>
      <c r="K376" s="18"/>
      <c r="L376" s="18"/>
      <c r="M376" s="18"/>
      <c r="N376" s="18"/>
      <c r="O376" s="18"/>
      <c r="P376" s="18"/>
    </row>
    <row r="377" spans="1:16" ht="15" customHeight="1">
      <c r="A377" s="18"/>
      <c r="B377" s="18"/>
      <c r="C377" s="18"/>
      <c r="D377" s="18"/>
      <c r="E377" s="18"/>
      <c r="F377" s="18"/>
      <c r="G377" s="18"/>
      <c r="H377" s="18"/>
      <c r="I377" s="18"/>
      <c r="J377" s="18"/>
      <c r="K377" s="18"/>
      <c r="L377" s="18"/>
      <c r="M377" s="18"/>
      <c r="N377" s="18"/>
      <c r="O377" s="18"/>
      <c r="P377" s="18"/>
    </row>
    <row r="378" spans="1:16" ht="15" customHeight="1">
      <c r="A378" s="18"/>
      <c r="B378" s="18"/>
      <c r="C378" s="18"/>
      <c r="D378" s="18"/>
      <c r="E378" s="18"/>
      <c r="F378" s="18"/>
      <c r="G378" s="18"/>
      <c r="H378" s="18"/>
      <c r="I378" s="18"/>
      <c r="J378" s="18"/>
      <c r="K378" s="18"/>
      <c r="L378" s="18"/>
      <c r="M378" s="18"/>
      <c r="N378" s="18"/>
      <c r="O378" s="18"/>
      <c r="P378" s="18"/>
    </row>
    <row r="379" spans="1:16" ht="15" customHeight="1">
      <c r="A379" s="18"/>
      <c r="B379" s="18"/>
      <c r="C379" s="18"/>
      <c r="D379" s="18"/>
      <c r="E379" s="18"/>
      <c r="F379" s="18"/>
      <c r="G379" s="18"/>
      <c r="H379" s="18"/>
      <c r="I379" s="18"/>
      <c r="J379" s="18"/>
      <c r="K379" s="18"/>
      <c r="L379" s="18"/>
      <c r="M379" s="18"/>
      <c r="N379" s="18"/>
      <c r="O379" s="18"/>
      <c r="P379" s="18"/>
    </row>
    <row r="380" spans="1:16" ht="15" customHeight="1">
      <c r="A380" s="18"/>
      <c r="B380" s="18"/>
      <c r="C380" s="18"/>
      <c r="D380" s="18"/>
      <c r="E380" s="18"/>
      <c r="F380" s="18"/>
      <c r="G380" s="18"/>
      <c r="H380" s="18"/>
      <c r="I380" s="18"/>
      <c r="J380" s="18"/>
      <c r="K380" s="18"/>
      <c r="L380" s="18"/>
      <c r="M380" s="18"/>
      <c r="N380" s="18"/>
      <c r="O380" s="18"/>
      <c r="P380" s="18"/>
    </row>
    <row r="381" spans="1:16" ht="15" customHeight="1">
      <c r="A381" s="18"/>
      <c r="B381" s="18"/>
      <c r="C381" s="18"/>
      <c r="D381" s="18"/>
      <c r="E381" s="18"/>
      <c r="F381" s="18"/>
      <c r="G381" s="18"/>
      <c r="H381" s="18"/>
      <c r="I381" s="18"/>
      <c r="J381" s="18"/>
      <c r="K381" s="18"/>
      <c r="L381" s="18"/>
      <c r="M381" s="18"/>
      <c r="N381" s="18"/>
      <c r="O381" s="18"/>
      <c r="P381" s="18"/>
    </row>
    <row r="382" spans="1:16" ht="15" customHeight="1">
      <c r="A382" s="18"/>
      <c r="B382" s="18"/>
      <c r="C382" s="18"/>
      <c r="D382" s="18"/>
      <c r="E382" s="18"/>
      <c r="F382" s="18"/>
      <c r="G382" s="18"/>
      <c r="H382" s="18"/>
      <c r="I382" s="18"/>
      <c r="J382" s="18"/>
      <c r="K382" s="18"/>
      <c r="L382" s="18"/>
      <c r="M382" s="18"/>
      <c r="N382" s="18"/>
      <c r="O382" s="18"/>
      <c r="P382" s="18"/>
    </row>
    <row r="383" spans="1:16" ht="15" customHeight="1">
      <c r="A383" s="18"/>
      <c r="B383" s="18"/>
      <c r="C383" s="18"/>
      <c r="D383" s="18"/>
      <c r="E383" s="18"/>
      <c r="F383" s="18"/>
      <c r="G383" s="18"/>
      <c r="H383" s="18"/>
      <c r="I383" s="18"/>
      <c r="J383" s="18"/>
      <c r="K383" s="18"/>
      <c r="L383" s="18"/>
      <c r="M383" s="18"/>
      <c r="N383" s="18"/>
      <c r="O383" s="18"/>
      <c r="P383" s="18"/>
    </row>
    <row r="384" spans="1:16" ht="15" customHeight="1">
      <c r="A384" s="18"/>
      <c r="B384" s="18"/>
      <c r="C384" s="18"/>
      <c r="D384" s="18"/>
      <c r="E384" s="18"/>
      <c r="F384" s="18"/>
      <c r="G384" s="18"/>
      <c r="H384" s="18"/>
      <c r="I384" s="18"/>
      <c r="J384" s="18"/>
      <c r="K384" s="18"/>
      <c r="L384" s="18"/>
      <c r="M384" s="18"/>
      <c r="N384" s="18"/>
      <c r="O384" s="18"/>
      <c r="P384" s="18"/>
    </row>
    <row r="385" spans="1:16" ht="15" customHeight="1">
      <c r="A385" s="18"/>
      <c r="B385" s="18"/>
      <c r="C385" s="18"/>
      <c r="D385" s="18"/>
      <c r="E385" s="18"/>
      <c r="F385" s="18"/>
      <c r="G385" s="18"/>
      <c r="H385" s="18"/>
      <c r="I385" s="18"/>
      <c r="J385" s="18"/>
      <c r="K385" s="18"/>
      <c r="L385" s="18"/>
      <c r="M385" s="18"/>
      <c r="N385" s="18"/>
      <c r="O385" s="18"/>
      <c r="P385" s="18"/>
    </row>
    <row r="386" spans="1:16" ht="15" customHeight="1">
      <c r="A386" s="18"/>
      <c r="B386" s="18"/>
      <c r="C386" s="18"/>
      <c r="D386" s="18"/>
      <c r="E386" s="18"/>
      <c r="F386" s="18"/>
      <c r="G386" s="18"/>
      <c r="H386" s="18"/>
      <c r="I386" s="18"/>
      <c r="J386" s="18"/>
      <c r="K386" s="18"/>
      <c r="L386" s="18"/>
      <c r="M386" s="18"/>
      <c r="N386" s="18"/>
      <c r="O386" s="18"/>
      <c r="P386" s="18"/>
    </row>
    <row r="387" spans="1:16" ht="15" customHeight="1">
      <c r="A387" s="18"/>
      <c r="B387" s="18"/>
      <c r="C387" s="18"/>
      <c r="D387" s="18"/>
      <c r="E387" s="18"/>
      <c r="F387" s="18"/>
      <c r="G387" s="18"/>
      <c r="H387" s="18"/>
      <c r="I387" s="18"/>
      <c r="J387" s="18"/>
      <c r="K387" s="18"/>
      <c r="L387" s="18"/>
      <c r="M387" s="18"/>
      <c r="N387" s="18"/>
      <c r="O387" s="18"/>
      <c r="P387" s="18"/>
    </row>
    <row r="388" spans="1:16" ht="15" customHeight="1">
      <c r="A388" s="18"/>
      <c r="B388" s="18"/>
      <c r="C388" s="18"/>
      <c r="D388" s="18"/>
      <c r="E388" s="18"/>
      <c r="F388" s="18"/>
      <c r="G388" s="18"/>
      <c r="H388" s="18"/>
      <c r="I388" s="18"/>
      <c r="J388" s="18"/>
      <c r="K388" s="18"/>
      <c r="L388" s="18"/>
      <c r="M388" s="18"/>
      <c r="N388" s="18"/>
      <c r="O388" s="18"/>
      <c r="P388" s="18"/>
    </row>
    <row r="389" spans="1:16" ht="15" customHeight="1">
      <c r="A389" s="18"/>
      <c r="B389" s="18"/>
      <c r="C389" s="18"/>
      <c r="D389" s="18"/>
      <c r="E389" s="18"/>
      <c r="F389" s="18"/>
      <c r="G389" s="18"/>
      <c r="H389" s="18"/>
      <c r="I389" s="18"/>
      <c r="J389" s="18"/>
      <c r="K389" s="18"/>
      <c r="L389" s="18"/>
      <c r="M389" s="18"/>
      <c r="N389" s="18"/>
      <c r="O389" s="18"/>
      <c r="P389" s="18"/>
    </row>
    <row r="390" spans="1:16" ht="15" customHeight="1">
      <c r="A390" s="18"/>
      <c r="B390" s="18"/>
      <c r="C390" s="18"/>
      <c r="D390" s="18"/>
      <c r="E390" s="18"/>
      <c r="F390" s="18"/>
      <c r="G390" s="18"/>
      <c r="H390" s="18"/>
      <c r="I390" s="18"/>
      <c r="J390" s="18"/>
      <c r="K390" s="18"/>
      <c r="L390" s="18"/>
      <c r="M390" s="18"/>
      <c r="N390" s="18"/>
      <c r="O390" s="18"/>
      <c r="P390" s="18"/>
    </row>
    <row r="391" spans="1:16" ht="15" customHeight="1">
      <c r="A391" s="18"/>
      <c r="B391" s="18"/>
      <c r="C391" s="18"/>
      <c r="D391" s="18"/>
      <c r="E391" s="18"/>
      <c r="F391" s="18"/>
      <c r="G391" s="18"/>
      <c r="H391" s="18"/>
      <c r="I391" s="18"/>
      <c r="J391" s="18"/>
      <c r="K391" s="18"/>
      <c r="L391" s="18"/>
      <c r="M391" s="18"/>
      <c r="N391" s="18"/>
      <c r="O391" s="18"/>
      <c r="P391" s="18"/>
    </row>
    <row r="392" spans="1:16" ht="15" customHeight="1">
      <c r="A392" s="18"/>
      <c r="B392" s="18"/>
      <c r="C392" s="18"/>
      <c r="D392" s="18"/>
      <c r="E392" s="18"/>
      <c r="F392" s="18"/>
      <c r="G392" s="18"/>
      <c r="H392" s="18"/>
      <c r="I392" s="18"/>
      <c r="J392" s="18"/>
      <c r="K392" s="18"/>
      <c r="L392" s="18"/>
      <c r="M392" s="18"/>
      <c r="N392" s="18"/>
      <c r="O392" s="18"/>
      <c r="P392" s="18"/>
    </row>
    <row r="393" spans="1:16" ht="15" customHeight="1">
      <c r="A393" s="18"/>
      <c r="B393" s="18"/>
      <c r="C393" s="18"/>
      <c r="D393" s="18"/>
      <c r="E393" s="18"/>
      <c r="F393" s="18"/>
      <c r="G393" s="18"/>
      <c r="H393" s="18"/>
      <c r="I393" s="18"/>
      <c r="J393" s="18"/>
      <c r="K393" s="18"/>
      <c r="L393" s="18"/>
      <c r="M393" s="18"/>
      <c r="N393" s="18"/>
      <c r="O393" s="18"/>
      <c r="P393" s="18"/>
    </row>
    <row r="394" spans="1:16" ht="15" customHeight="1">
      <c r="A394" s="18"/>
      <c r="B394" s="18"/>
      <c r="C394" s="18"/>
      <c r="D394" s="18"/>
      <c r="E394" s="18"/>
      <c r="F394" s="18"/>
      <c r="G394" s="18"/>
      <c r="H394" s="18"/>
      <c r="I394" s="18"/>
      <c r="J394" s="18"/>
      <c r="K394" s="18"/>
      <c r="L394" s="18"/>
      <c r="M394" s="18"/>
      <c r="N394" s="18"/>
      <c r="O394" s="18"/>
      <c r="P394" s="18"/>
    </row>
    <row r="395" spans="1:16" ht="15" customHeight="1">
      <c r="A395" s="18"/>
      <c r="B395" s="18"/>
      <c r="C395" s="18"/>
      <c r="D395" s="18"/>
      <c r="E395" s="18"/>
      <c r="F395" s="18"/>
      <c r="G395" s="18"/>
      <c r="H395" s="18"/>
      <c r="I395" s="18"/>
      <c r="J395" s="18"/>
      <c r="K395" s="18"/>
      <c r="L395" s="18"/>
      <c r="M395" s="18"/>
      <c r="N395" s="18"/>
      <c r="O395" s="18"/>
      <c r="P395" s="18"/>
    </row>
    <row r="396" spans="1:16" ht="15" customHeight="1">
      <c r="A396" s="18"/>
      <c r="B396" s="18"/>
      <c r="C396" s="18"/>
      <c r="D396" s="18"/>
      <c r="E396" s="18"/>
      <c r="F396" s="18"/>
      <c r="G396" s="18"/>
      <c r="H396" s="18"/>
      <c r="I396" s="18"/>
      <c r="J396" s="18"/>
      <c r="K396" s="18"/>
      <c r="L396" s="18"/>
      <c r="M396" s="18"/>
      <c r="N396" s="18"/>
      <c r="O396" s="18"/>
      <c r="P396" s="18"/>
    </row>
    <row r="397" spans="1:16" ht="15" customHeight="1">
      <c r="A397" s="18"/>
      <c r="B397" s="18"/>
      <c r="C397" s="18"/>
      <c r="D397" s="18"/>
      <c r="E397" s="18"/>
      <c r="F397" s="18"/>
      <c r="G397" s="18"/>
      <c r="H397" s="18"/>
      <c r="I397" s="18"/>
      <c r="J397" s="18"/>
      <c r="K397" s="18"/>
      <c r="L397" s="18"/>
      <c r="M397" s="18"/>
      <c r="N397" s="18"/>
      <c r="O397" s="18"/>
      <c r="P397" s="18"/>
    </row>
    <row r="398" spans="1:16" ht="15" customHeight="1">
      <c r="A398" s="18"/>
      <c r="B398" s="18"/>
      <c r="C398" s="18"/>
      <c r="D398" s="18"/>
      <c r="E398" s="18"/>
      <c r="F398" s="18"/>
      <c r="G398" s="18"/>
      <c r="H398" s="18"/>
      <c r="I398" s="18"/>
      <c r="J398" s="18"/>
      <c r="K398" s="18"/>
      <c r="L398" s="18"/>
      <c r="M398" s="18"/>
      <c r="N398" s="18"/>
      <c r="O398" s="18"/>
      <c r="P398" s="18"/>
    </row>
    <row r="399" spans="1:16" ht="15" customHeight="1">
      <c r="A399" s="18"/>
      <c r="B399" s="18"/>
      <c r="C399" s="18"/>
      <c r="D399" s="18"/>
      <c r="E399" s="18"/>
      <c r="F399" s="18"/>
      <c r="G399" s="18"/>
      <c r="H399" s="18"/>
      <c r="I399" s="18"/>
      <c r="J399" s="18"/>
      <c r="K399" s="18"/>
      <c r="L399" s="18"/>
      <c r="M399" s="18"/>
      <c r="N399" s="18"/>
      <c r="O399" s="18"/>
      <c r="P399" s="18"/>
    </row>
  </sheetData>
  <sheetProtection algorithmName="SHA-512" hashValue="LGWnfpqTlu8yYcGztW3GIaHFKB+4HNkirS0DYEg4g/ySA9oTvvVMQm2iKcawBU7aL6gg5KodYqWfr9+tZsmDDA==" saltValue="Z3TrkdiTOjK/f/lfoVGrQA==" spinCount="100000" sheet="1" objects="1" scenarios="1"/>
  <mergeCells count="162">
    <mergeCell ref="C64:J64"/>
    <mergeCell ref="C65:K65"/>
    <mergeCell ref="B66:J66"/>
    <mergeCell ref="C67:K67"/>
    <mergeCell ref="B70:J70"/>
    <mergeCell ref="C71:I71"/>
    <mergeCell ref="C72:I72"/>
    <mergeCell ref="C73:I73"/>
    <mergeCell ref="B74:J74"/>
    <mergeCell ref="C25:M25"/>
    <mergeCell ref="C37:M37"/>
    <mergeCell ref="C21:M21"/>
    <mergeCell ref="C22:M22"/>
    <mergeCell ref="C23:M23"/>
    <mergeCell ref="C29:M29"/>
    <mergeCell ref="C30:M30"/>
    <mergeCell ref="B56:J56"/>
    <mergeCell ref="A61:J61"/>
    <mergeCell ref="C49:M49"/>
    <mergeCell ref="C53:M53"/>
    <mergeCell ref="C33:M33"/>
    <mergeCell ref="C35:M35"/>
    <mergeCell ref="A3:H3"/>
    <mergeCell ref="B4:G4"/>
    <mergeCell ref="C5:I5"/>
    <mergeCell ref="C6:M6"/>
    <mergeCell ref="B8:G8"/>
    <mergeCell ref="C9:M9"/>
    <mergeCell ref="B12:G12"/>
    <mergeCell ref="C14:M14"/>
    <mergeCell ref="B20:G20"/>
    <mergeCell ref="B86:J86"/>
    <mergeCell ref="C87:M87"/>
    <mergeCell ref="C88:M88"/>
    <mergeCell ref="C89:M89"/>
    <mergeCell ref="B90:J90"/>
    <mergeCell ref="C91:I91"/>
    <mergeCell ref="C92:M92"/>
    <mergeCell ref="C93:M93"/>
    <mergeCell ref="C42:J42"/>
    <mergeCell ref="C43:M43"/>
    <mergeCell ref="B48:I48"/>
    <mergeCell ref="C69:K69"/>
    <mergeCell ref="C63:J63"/>
    <mergeCell ref="C81:J81"/>
    <mergeCell ref="B82:J82"/>
    <mergeCell ref="C83:M83"/>
    <mergeCell ref="C84:M84"/>
    <mergeCell ref="C85:M85"/>
    <mergeCell ref="C68:M68"/>
    <mergeCell ref="C76:M76"/>
    <mergeCell ref="C79:M79"/>
    <mergeCell ref="C80:M80"/>
    <mergeCell ref="B78:J78"/>
    <mergeCell ref="C77:M77"/>
    <mergeCell ref="B94:J94"/>
    <mergeCell ref="C96:J96"/>
    <mergeCell ref="C97:K97"/>
    <mergeCell ref="B98:J98"/>
    <mergeCell ref="C100:M100"/>
    <mergeCell ref="C108:M108"/>
    <mergeCell ref="C110:M110"/>
    <mergeCell ref="A102:I102"/>
    <mergeCell ref="B103:G103"/>
    <mergeCell ref="B107:G107"/>
    <mergeCell ref="C106:M106"/>
    <mergeCell ref="C95:M95"/>
    <mergeCell ref="C99:M99"/>
    <mergeCell ref="C114:M114"/>
    <mergeCell ref="C101:M101"/>
    <mergeCell ref="C117:M117"/>
    <mergeCell ref="B111:M111"/>
    <mergeCell ref="B115:M115"/>
    <mergeCell ref="B119:M119"/>
    <mergeCell ref="C112:M112"/>
    <mergeCell ref="C116:M116"/>
    <mergeCell ref="C120:M120"/>
    <mergeCell ref="C121:M121"/>
    <mergeCell ref="C122:M122"/>
    <mergeCell ref="B123:G123"/>
    <mergeCell ref="C124:M124"/>
    <mergeCell ref="C125:M125"/>
    <mergeCell ref="C126:M126"/>
    <mergeCell ref="B127:G127"/>
    <mergeCell ref="C128:M128"/>
    <mergeCell ref="B131:G131"/>
    <mergeCell ref="C132:M132"/>
    <mergeCell ref="C133:J133"/>
    <mergeCell ref="C134:M134"/>
    <mergeCell ref="B135:J135"/>
    <mergeCell ref="A140:H140"/>
    <mergeCell ref="B141:G141"/>
    <mergeCell ref="C146:M146"/>
    <mergeCell ref="C148:M148"/>
    <mergeCell ref="B149:G149"/>
    <mergeCell ref="C150:M150"/>
    <mergeCell ref="C142:M142"/>
    <mergeCell ref="C143:M143"/>
    <mergeCell ref="C147:M147"/>
    <mergeCell ref="B145:M145"/>
    <mergeCell ref="C162:M162"/>
    <mergeCell ref="B165:G165"/>
    <mergeCell ref="C166:M166"/>
    <mergeCell ref="B169:G169"/>
    <mergeCell ref="B161:M161"/>
    <mergeCell ref="C151:M151"/>
    <mergeCell ref="C154:M154"/>
    <mergeCell ref="C155:M155"/>
    <mergeCell ref="C156:M156"/>
    <mergeCell ref="C159:M159"/>
    <mergeCell ref="C158:M158"/>
    <mergeCell ref="B153:G153"/>
    <mergeCell ref="C227:M227"/>
    <mergeCell ref="C170:M170"/>
    <mergeCell ref="C174:M174"/>
    <mergeCell ref="C176:M176"/>
    <mergeCell ref="C182:M182"/>
    <mergeCell ref="C186:M186"/>
    <mergeCell ref="C190:M190"/>
    <mergeCell ref="B173:M173"/>
    <mergeCell ref="C191:M191"/>
    <mergeCell ref="C199:M199"/>
    <mergeCell ref="C202:M202"/>
    <mergeCell ref="C194:M194"/>
    <mergeCell ref="C206:M206"/>
    <mergeCell ref="C210:M210"/>
    <mergeCell ref="C214:M214"/>
    <mergeCell ref="A221:H221"/>
    <mergeCell ref="B222:G222"/>
    <mergeCell ref="C223:I223"/>
    <mergeCell ref="C224:M224"/>
    <mergeCell ref="C370:M370"/>
    <mergeCell ref="C343:I343"/>
    <mergeCell ref="C346:M346"/>
    <mergeCell ref="C348:M348"/>
    <mergeCell ref="C351:M351"/>
    <mergeCell ref="C355:M355"/>
    <mergeCell ref="C362:M362"/>
    <mergeCell ref="C317:M317"/>
    <mergeCell ref="C318:M318"/>
    <mergeCell ref="C319:M319"/>
    <mergeCell ref="C327:M327"/>
    <mergeCell ref="C329:M329"/>
    <mergeCell ref="C338:M338"/>
    <mergeCell ref="C340:M340"/>
    <mergeCell ref="C263:M263"/>
    <mergeCell ref="C264:M264"/>
    <mergeCell ref="C265:M265"/>
    <mergeCell ref="C267:M267"/>
    <mergeCell ref="C271:M271"/>
    <mergeCell ref="C275:M275"/>
    <mergeCell ref="C232:J232"/>
    <mergeCell ref="C233:M233"/>
    <mergeCell ref="C236:K236"/>
    <mergeCell ref="C237:M237"/>
    <mergeCell ref="C240:M240"/>
    <mergeCell ref="C243:M243"/>
    <mergeCell ref="C247:M247"/>
    <mergeCell ref="C249:M249"/>
    <mergeCell ref="B250:G250"/>
    <mergeCell ref="C239:M239"/>
    <mergeCell ref="C252:M252"/>
  </mergeCells>
  <pageMargins left="0.7" right="0.7" top="0.75" bottom="0.75" header="0.3" footer="0.3"/>
  <pageSetup scale="91" orientation="landscape" r:id="rId1"/>
  <rowBreaks count="7" manualBreakCount="7">
    <brk id="60" max="16383" man="1"/>
    <brk id="89" max="16383" man="1"/>
    <brk id="118" max="16383" man="1"/>
    <brk id="148" max="16383" man="1"/>
    <brk id="176" max="16383" man="1"/>
    <brk id="208" max="16383" man="1"/>
    <brk id="2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9"/>
  <sheetViews>
    <sheetView topLeftCell="A489" workbookViewId="0">
      <selection activeCell="T516" sqref="T516"/>
    </sheetView>
  </sheetViews>
  <sheetFormatPr defaultRowHeight="12.75"/>
  <cols>
    <col min="1" max="1" width="3.7109375" customWidth="1"/>
    <col min="2" max="2" width="10.7109375" customWidth="1"/>
    <col min="6" max="6" width="9.5703125" customWidth="1"/>
    <col min="7" max="7" width="14.140625" customWidth="1"/>
    <col min="8" max="8" width="16.42578125" customWidth="1"/>
    <col min="9" max="9" width="10.140625" customWidth="1"/>
  </cols>
  <sheetData>
    <row r="1" spans="1:13" ht="18">
      <c r="A1" s="254" t="s">
        <v>278</v>
      </c>
      <c r="B1" s="255"/>
      <c r="C1" s="255"/>
      <c r="D1" s="255"/>
      <c r="E1" s="255"/>
      <c r="F1" s="254"/>
      <c r="G1" s="254" t="s">
        <v>1037</v>
      </c>
      <c r="H1" s="441"/>
      <c r="I1" s="442"/>
      <c r="L1" s="443" t="s">
        <v>1038</v>
      </c>
      <c r="M1" s="444" t="s">
        <v>1039</v>
      </c>
    </row>
    <row r="3" spans="1:13" ht="15.75">
      <c r="A3" s="924" t="s">
        <v>641</v>
      </c>
      <c r="B3" s="924"/>
      <c r="C3" s="924"/>
      <c r="D3" s="924"/>
      <c r="E3" s="924"/>
      <c r="F3" s="924"/>
      <c r="G3" s="924"/>
      <c r="H3" s="924"/>
      <c r="I3" s="398" t="s">
        <v>1040</v>
      </c>
    </row>
    <row r="4" spans="1:13">
      <c r="A4" s="438" t="s">
        <v>16</v>
      </c>
      <c r="B4" s="964" t="s">
        <v>1041</v>
      </c>
      <c r="C4" s="964"/>
      <c r="D4" s="964"/>
      <c r="E4" s="964"/>
      <c r="F4" s="964"/>
      <c r="G4" s="965"/>
      <c r="H4" s="273"/>
      <c r="I4" s="273"/>
      <c r="J4" s="273"/>
      <c r="K4" s="273"/>
      <c r="L4" s="273"/>
      <c r="M4" s="273"/>
    </row>
    <row r="5" spans="1:13">
      <c r="A5" s="396"/>
      <c r="B5" s="397" t="s">
        <v>268</v>
      </c>
      <c r="C5" s="921" t="s">
        <v>512</v>
      </c>
      <c r="D5" s="857"/>
      <c r="E5" s="857"/>
      <c r="F5" s="857"/>
      <c r="G5" s="857"/>
      <c r="H5" s="857"/>
      <c r="I5" s="857"/>
    </row>
    <row r="6" spans="1:13">
      <c r="A6" s="396"/>
      <c r="B6" s="398" t="s">
        <v>266</v>
      </c>
      <c r="C6" s="929" t="s">
        <v>535</v>
      </c>
      <c r="D6" s="930"/>
      <c r="E6" s="930"/>
      <c r="F6" s="930"/>
      <c r="G6" s="930"/>
      <c r="H6" s="930"/>
      <c r="I6" s="930"/>
      <c r="J6" s="930"/>
      <c r="K6" s="930"/>
      <c r="L6" s="930"/>
      <c r="M6" s="930"/>
    </row>
    <row r="7" spans="1:13">
      <c r="A7" s="396"/>
      <c r="B7" s="400" t="s">
        <v>267</v>
      </c>
      <c r="C7" s="399" t="s">
        <v>494</v>
      </c>
      <c r="D7" s="399"/>
      <c r="E7" s="399"/>
      <c r="F7" s="399"/>
      <c r="G7" s="401"/>
    </row>
    <row r="8" spans="1:13">
      <c r="A8" s="438" t="s">
        <v>17</v>
      </c>
      <c r="B8" s="914" t="s">
        <v>536</v>
      </c>
      <c r="C8" s="914"/>
      <c r="D8" s="914"/>
      <c r="E8" s="914"/>
      <c r="F8" s="914"/>
      <c r="G8" s="915"/>
      <c r="H8" s="273"/>
      <c r="I8" s="273"/>
      <c r="J8" s="273"/>
      <c r="K8" s="273"/>
      <c r="L8" s="273"/>
      <c r="M8" s="273"/>
    </row>
    <row r="9" spans="1:13">
      <c r="A9" s="396"/>
      <c r="B9" s="397" t="s">
        <v>268</v>
      </c>
      <c r="C9" s="966" t="s">
        <v>1042</v>
      </c>
      <c r="D9" s="967"/>
      <c r="E9" s="967"/>
      <c r="F9" s="967"/>
      <c r="G9" s="967"/>
      <c r="H9" s="967"/>
      <c r="I9" s="967"/>
      <c r="J9" s="967"/>
      <c r="K9" s="967"/>
      <c r="L9" s="967"/>
      <c r="M9" s="967"/>
    </row>
    <row r="10" spans="1:13">
      <c r="A10" s="396"/>
      <c r="B10" s="398" t="s">
        <v>266</v>
      </c>
      <c r="C10" s="399" t="s">
        <v>532</v>
      </c>
      <c r="D10" s="399"/>
      <c r="E10" s="399"/>
      <c r="F10" s="399"/>
      <c r="G10" s="401"/>
      <c r="L10" s="268"/>
    </row>
    <row r="11" spans="1:13">
      <c r="A11" s="396"/>
      <c r="B11" s="400" t="s">
        <v>267</v>
      </c>
      <c r="C11" s="399" t="s">
        <v>533</v>
      </c>
      <c r="D11" s="399"/>
      <c r="E11" s="399"/>
      <c r="F11" s="399"/>
      <c r="G11" s="401"/>
    </row>
    <row r="12" spans="1:13">
      <c r="A12" s="440" t="s">
        <v>18</v>
      </c>
      <c r="B12" s="968" t="s">
        <v>1043</v>
      </c>
      <c r="C12" s="968"/>
      <c r="D12" s="968"/>
      <c r="E12" s="968"/>
      <c r="F12" s="968"/>
      <c r="G12" s="969"/>
      <c r="H12" s="273"/>
      <c r="I12" s="273"/>
      <c r="J12" s="273"/>
      <c r="K12" s="273"/>
      <c r="L12" s="273"/>
      <c r="M12" s="273"/>
    </row>
    <row r="13" spans="1:13">
      <c r="A13" s="402"/>
      <c r="B13" s="400" t="s">
        <v>268</v>
      </c>
      <c r="C13" s="403" t="s">
        <v>342</v>
      </c>
      <c r="D13" s="403"/>
      <c r="E13" s="403"/>
      <c r="F13" s="403"/>
      <c r="G13" s="404"/>
    </row>
    <row r="14" spans="1:13">
      <c r="A14" s="402"/>
      <c r="B14" s="397" t="s">
        <v>266</v>
      </c>
      <c r="C14" s="934" t="s">
        <v>314</v>
      </c>
      <c r="D14" s="935"/>
      <c r="E14" s="935"/>
      <c r="F14" s="935"/>
      <c r="G14" s="935"/>
      <c r="H14" s="935"/>
      <c r="I14" s="935"/>
      <c r="J14" s="936"/>
      <c r="K14" s="936"/>
      <c r="L14" s="936"/>
      <c r="M14" s="936"/>
    </row>
    <row r="15" spans="1:13">
      <c r="A15" s="402"/>
      <c r="B15" s="400" t="s">
        <v>267</v>
      </c>
      <c r="C15" s="403" t="s">
        <v>343</v>
      </c>
      <c r="D15" s="403"/>
      <c r="E15" s="403"/>
      <c r="F15" s="403"/>
      <c r="G15" s="404"/>
    </row>
    <row r="16" spans="1:13">
      <c r="A16" s="440" t="s">
        <v>19</v>
      </c>
      <c r="B16" s="445" t="s">
        <v>1044</v>
      </c>
      <c r="C16" s="445"/>
      <c r="D16" s="445"/>
      <c r="E16" s="445"/>
      <c r="F16" s="445"/>
      <c r="G16" s="446"/>
      <c r="H16" s="447"/>
      <c r="I16" s="447"/>
      <c r="J16" s="447"/>
      <c r="K16" s="447"/>
      <c r="L16" s="447"/>
      <c r="M16" s="447"/>
    </row>
    <row r="17" spans="1:13">
      <c r="A17" s="402"/>
      <c r="B17" s="448" t="s">
        <v>268</v>
      </c>
      <c r="C17" s="449" t="s">
        <v>544</v>
      </c>
      <c r="D17" s="449"/>
      <c r="E17" s="449"/>
      <c r="F17" s="449"/>
      <c r="G17" s="450"/>
      <c r="H17" s="451"/>
      <c r="I17" s="451"/>
      <c r="J17" s="451"/>
      <c r="K17" s="451"/>
      <c r="L17" s="451"/>
      <c r="M17" s="451"/>
    </row>
    <row r="18" spans="1:13">
      <c r="A18" s="402"/>
      <c r="B18" s="451" t="s">
        <v>266</v>
      </c>
      <c r="C18" s="449" t="s">
        <v>370</v>
      </c>
      <c r="D18" s="449"/>
      <c r="E18" s="449"/>
      <c r="F18" s="449"/>
      <c r="G18" s="450"/>
      <c r="H18" s="451"/>
      <c r="I18" s="451"/>
      <c r="J18" s="451"/>
      <c r="K18" s="451"/>
      <c r="L18" s="451"/>
      <c r="M18" s="451"/>
    </row>
    <row r="19" spans="1:13">
      <c r="A19" s="402"/>
      <c r="B19" s="448" t="s">
        <v>267</v>
      </c>
      <c r="C19" s="449" t="s">
        <v>371</v>
      </c>
      <c r="D19" s="449"/>
      <c r="E19" s="449"/>
      <c r="F19" s="449"/>
      <c r="G19" s="450"/>
      <c r="H19" s="451"/>
      <c r="I19" s="451"/>
      <c r="J19" s="451"/>
      <c r="K19" s="451"/>
      <c r="L19" s="451"/>
      <c r="M19" s="451"/>
    </row>
    <row r="20" spans="1:13">
      <c r="A20" s="440" t="s">
        <v>20</v>
      </c>
      <c r="B20" s="968" t="s">
        <v>1045</v>
      </c>
      <c r="C20" s="968"/>
      <c r="D20" s="968"/>
      <c r="E20" s="968"/>
      <c r="F20" s="968"/>
      <c r="G20" s="969"/>
      <c r="H20" s="447"/>
      <c r="I20" s="447"/>
      <c r="J20" s="447"/>
      <c r="K20" s="447"/>
      <c r="L20" s="447"/>
      <c r="M20" s="447"/>
    </row>
    <row r="21" spans="1:13">
      <c r="A21" s="405"/>
      <c r="B21" s="448" t="s">
        <v>268</v>
      </c>
      <c r="C21" s="449" t="s">
        <v>539</v>
      </c>
      <c r="D21" s="449"/>
      <c r="E21" s="449"/>
      <c r="F21" s="449"/>
      <c r="G21" s="450"/>
      <c r="H21" s="451"/>
      <c r="I21" s="451"/>
      <c r="J21" s="451"/>
      <c r="K21" s="451"/>
      <c r="L21" s="451"/>
      <c r="M21" s="451"/>
    </row>
    <row r="22" spans="1:13">
      <c r="A22" s="405"/>
      <c r="B22" s="451" t="s">
        <v>266</v>
      </c>
      <c r="C22" s="449" t="s">
        <v>540</v>
      </c>
      <c r="D22" s="449"/>
      <c r="E22" s="449"/>
      <c r="F22" s="449"/>
      <c r="G22" s="450"/>
      <c r="H22" s="451"/>
      <c r="I22" s="451"/>
      <c r="J22" s="451"/>
      <c r="K22" s="451"/>
      <c r="L22" s="451"/>
      <c r="M22" s="451"/>
    </row>
    <row r="23" spans="1:13">
      <c r="A23" s="405"/>
      <c r="B23" s="448" t="s">
        <v>267</v>
      </c>
      <c r="C23" s="449" t="s">
        <v>541</v>
      </c>
      <c r="D23" s="449"/>
      <c r="E23" s="449"/>
      <c r="F23" s="449"/>
      <c r="G23" s="450"/>
      <c r="H23" s="451"/>
      <c r="I23" s="451"/>
      <c r="J23" s="451"/>
      <c r="K23" s="451"/>
      <c r="L23" s="451"/>
      <c r="M23" s="451"/>
    </row>
    <row r="24" spans="1:13">
      <c r="A24" s="440" t="s">
        <v>21</v>
      </c>
      <c r="B24" s="445" t="s">
        <v>545</v>
      </c>
      <c r="C24" s="445"/>
      <c r="D24" s="445"/>
      <c r="E24" s="445"/>
      <c r="F24" s="445"/>
      <c r="G24" s="446"/>
      <c r="H24" s="452"/>
      <c r="I24" s="452"/>
      <c r="J24" s="447"/>
      <c r="K24" s="447"/>
      <c r="L24" s="447"/>
      <c r="M24" s="447"/>
    </row>
    <row r="25" spans="1:13">
      <c r="A25" s="405"/>
      <c r="B25" s="453" t="s">
        <v>268</v>
      </c>
      <c r="C25" s="970" t="s">
        <v>548</v>
      </c>
      <c r="D25" s="967"/>
      <c r="E25" s="967"/>
      <c r="F25" s="967"/>
      <c r="G25" s="967"/>
      <c r="H25" s="967"/>
      <c r="I25" s="967"/>
      <c r="J25" s="967"/>
      <c r="K25" s="967"/>
      <c r="L25" s="967"/>
      <c r="M25" s="967"/>
    </row>
    <row r="26" spans="1:13">
      <c r="A26" s="405"/>
      <c r="B26" s="451" t="s">
        <v>266</v>
      </c>
      <c r="C26" s="970" t="s">
        <v>546</v>
      </c>
      <c r="D26" s="967"/>
      <c r="E26" s="967"/>
      <c r="F26" s="967"/>
      <c r="G26" s="967"/>
      <c r="H26" s="967"/>
      <c r="I26" s="967"/>
      <c r="J26" s="967"/>
      <c r="K26" s="967"/>
      <c r="L26" s="967"/>
      <c r="M26" s="967"/>
    </row>
    <row r="27" spans="1:13">
      <c r="A27" s="405"/>
      <c r="B27" s="448" t="s">
        <v>267</v>
      </c>
      <c r="C27" s="449" t="s">
        <v>547</v>
      </c>
      <c r="D27" s="449"/>
      <c r="E27" s="449"/>
      <c r="F27" s="449"/>
      <c r="G27" s="450"/>
      <c r="H27" s="451"/>
      <c r="I27" s="451"/>
      <c r="J27" s="451"/>
      <c r="K27" s="451"/>
      <c r="L27" s="451"/>
      <c r="M27" s="451"/>
    </row>
    <row r="28" spans="1:13">
      <c r="A28" s="440" t="s">
        <v>22</v>
      </c>
      <c r="B28" s="445" t="s">
        <v>1046</v>
      </c>
      <c r="C28" s="445"/>
      <c r="D28" s="445"/>
      <c r="E28" s="445"/>
      <c r="F28" s="445"/>
      <c r="G28" s="446"/>
      <c r="H28" s="452"/>
      <c r="I28" s="452"/>
      <c r="J28" s="447"/>
      <c r="K28" s="447"/>
      <c r="L28" s="447"/>
      <c r="M28" s="447"/>
    </row>
    <row r="29" spans="1:13">
      <c r="A29" s="405"/>
      <c r="B29" s="448" t="s">
        <v>268</v>
      </c>
      <c r="C29" s="449" t="s">
        <v>666</v>
      </c>
      <c r="D29" s="449"/>
      <c r="E29" s="449"/>
      <c r="F29" s="449"/>
      <c r="G29" s="450"/>
      <c r="H29" s="451"/>
      <c r="I29" s="451"/>
      <c r="J29" s="451"/>
      <c r="K29" s="451"/>
      <c r="L29" s="451"/>
      <c r="M29" s="451"/>
    </row>
    <row r="30" spans="1:13">
      <c r="A30" s="405"/>
      <c r="B30" s="400" t="s">
        <v>266</v>
      </c>
      <c r="C30" s="403" t="s">
        <v>667</v>
      </c>
      <c r="D30" s="403"/>
      <c r="E30" s="403"/>
      <c r="F30" s="403"/>
      <c r="G30" s="404"/>
    </row>
    <row r="31" spans="1:13">
      <c r="A31" s="405"/>
      <c r="B31" s="400" t="s">
        <v>267</v>
      </c>
      <c r="C31" s="403" t="s">
        <v>668</v>
      </c>
      <c r="D31" s="403"/>
      <c r="E31" s="403"/>
      <c r="F31" s="403"/>
      <c r="G31" s="404"/>
    </row>
    <row r="32" spans="1:13" ht="15.75">
      <c r="A32" s="924" t="s">
        <v>642</v>
      </c>
      <c r="B32" s="924"/>
      <c r="C32" s="924"/>
      <c r="D32" s="924"/>
      <c r="E32" s="924"/>
      <c r="F32" s="924"/>
      <c r="G32" s="924"/>
      <c r="H32" s="924"/>
      <c r="I32" s="924"/>
      <c r="J32" s="924"/>
    </row>
    <row r="33" spans="1:13">
      <c r="A33" s="440" t="s">
        <v>16</v>
      </c>
      <c r="B33" s="435" t="s">
        <v>96</v>
      </c>
      <c r="C33" s="435"/>
      <c r="D33" s="435"/>
      <c r="E33" s="435"/>
      <c r="F33" s="435"/>
      <c r="G33" s="436"/>
      <c r="H33" s="275"/>
      <c r="I33" s="270"/>
      <c r="J33" s="270"/>
      <c r="K33" s="273"/>
      <c r="L33" s="273"/>
      <c r="M33" s="273"/>
    </row>
    <row r="34" spans="1:13">
      <c r="A34" s="244"/>
      <c r="B34" s="400" t="s">
        <v>268</v>
      </c>
      <c r="C34" s="406" t="s">
        <v>552</v>
      </c>
      <c r="D34" s="221"/>
      <c r="E34" s="221"/>
      <c r="F34" s="221"/>
      <c r="G34" s="221"/>
      <c r="H34" s="221"/>
      <c r="I34" s="221"/>
      <c r="J34" s="221"/>
    </row>
    <row r="35" spans="1:13">
      <c r="A35" s="244"/>
      <c r="B35" s="398" t="s">
        <v>266</v>
      </c>
      <c r="C35" s="933" t="s">
        <v>513</v>
      </c>
      <c r="D35" s="857"/>
      <c r="E35" s="857"/>
      <c r="F35" s="857"/>
      <c r="G35" s="857"/>
      <c r="H35" s="857"/>
      <c r="I35" s="857"/>
      <c r="J35" s="857"/>
    </row>
    <row r="36" spans="1:13">
      <c r="A36" s="244"/>
      <c r="B36" s="400" t="s">
        <v>267</v>
      </c>
      <c r="C36" s="933" t="s">
        <v>553</v>
      </c>
      <c r="D36" s="857"/>
      <c r="E36" s="857"/>
      <c r="F36" s="857"/>
      <c r="G36" s="857"/>
      <c r="H36" s="857"/>
      <c r="I36" s="857"/>
      <c r="J36" s="857"/>
      <c r="K36" s="857"/>
      <c r="L36" s="857"/>
      <c r="M36" s="857"/>
    </row>
    <row r="37" spans="1:13">
      <c r="A37" s="435" t="s">
        <v>17</v>
      </c>
      <c r="B37" s="435" t="s">
        <v>554</v>
      </c>
      <c r="C37" s="435"/>
      <c r="D37" s="435"/>
      <c r="E37" s="435"/>
      <c r="F37" s="435"/>
      <c r="G37" s="276"/>
      <c r="H37" s="270"/>
      <c r="I37" s="270"/>
      <c r="J37" s="270"/>
      <c r="K37" s="270"/>
      <c r="L37" s="273"/>
      <c r="M37" s="273"/>
    </row>
    <row r="38" spans="1:13">
      <c r="A38" s="247"/>
      <c r="B38" s="400" t="s">
        <v>268</v>
      </c>
      <c r="C38" s="399" t="s">
        <v>372</v>
      </c>
      <c r="D38" s="221"/>
      <c r="E38" s="221"/>
      <c r="F38" s="221"/>
      <c r="G38" s="221"/>
      <c r="H38" s="221"/>
      <c r="I38" s="221"/>
      <c r="J38" s="221"/>
      <c r="K38" s="221"/>
    </row>
    <row r="39" spans="1:13">
      <c r="A39" s="247"/>
      <c r="B39" s="398" t="s">
        <v>266</v>
      </c>
      <c r="C39" s="400" t="s">
        <v>555</v>
      </c>
      <c r="D39" s="221"/>
      <c r="E39" s="221"/>
      <c r="F39" s="221"/>
      <c r="G39" s="221"/>
      <c r="H39" s="221"/>
      <c r="I39" s="221"/>
      <c r="J39" s="221"/>
      <c r="K39" s="221"/>
    </row>
    <row r="40" spans="1:13">
      <c r="A40" s="247"/>
      <c r="B40" s="400" t="s">
        <v>267</v>
      </c>
      <c r="C40" s="400" t="s">
        <v>556</v>
      </c>
      <c r="D40" s="221"/>
      <c r="E40" s="221"/>
      <c r="F40" s="221"/>
      <c r="G40" s="221"/>
      <c r="H40" s="221"/>
      <c r="I40" s="221"/>
      <c r="J40" s="221"/>
      <c r="K40" s="221"/>
    </row>
    <row r="41" spans="1:13">
      <c r="A41" s="438" t="s">
        <v>18</v>
      </c>
      <c r="B41" s="932" t="s">
        <v>560</v>
      </c>
      <c r="C41" s="932"/>
      <c r="D41" s="932"/>
      <c r="E41" s="932"/>
      <c r="F41" s="932"/>
      <c r="G41" s="927"/>
      <c r="H41" s="928"/>
      <c r="I41" s="928"/>
      <c r="J41" s="273"/>
      <c r="K41" s="273"/>
      <c r="L41" s="273"/>
      <c r="M41" s="273"/>
    </row>
    <row r="42" spans="1:13">
      <c r="A42" s="236"/>
      <c r="B42" s="400" t="s">
        <v>268</v>
      </c>
      <c r="C42" s="921" t="s">
        <v>559</v>
      </c>
      <c r="D42" s="857"/>
      <c r="E42" s="857"/>
      <c r="F42" s="857"/>
      <c r="G42" s="857"/>
      <c r="H42" s="857"/>
      <c r="I42" s="857"/>
    </row>
    <row r="43" spans="1:13">
      <c r="A43" s="236"/>
      <c r="B43" s="398" t="s">
        <v>266</v>
      </c>
      <c r="C43" s="921" t="s">
        <v>557</v>
      </c>
      <c r="D43" s="857"/>
      <c r="E43" s="857"/>
      <c r="F43" s="857"/>
      <c r="G43" s="857"/>
      <c r="H43" s="857"/>
      <c r="I43" s="857"/>
    </row>
    <row r="44" spans="1:13">
      <c r="A44" s="236"/>
      <c r="B44" s="400" t="s">
        <v>267</v>
      </c>
      <c r="C44" s="921" t="s">
        <v>558</v>
      </c>
      <c r="D44" s="857"/>
      <c r="E44" s="857"/>
      <c r="F44" s="857"/>
      <c r="G44" s="857"/>
      <c r="H44" s="857"/>
      <c r="I44" s="857"/>
      <c r="J44" s="857"/>
      <c r="K44" s="857"/>
      <c r="L44" s="857"/>
      <c r="M44" s="857"/>
    </row>
    <row r="45" spans="1:13">
      <c r="A45" s="439" t="s">
        <v>19</v>
      </c>
      <c r="B45" s="965" t="s">
        <v>1047</v>
      </c>
      <c r="C45" s="965"/>
      <c r="D45" s="965"/>
      <c r="E45" s="965"/>
      <c r="F45" s="965"/>
      <c r="G45" s="971"/>
      <c r="H45" s="275" t="s">
        <v>1040</v>
      </c>
      <c r="I45" s="270"/>
      <c r="J45" s="270"/>
      <c r="K45" s="273"/>
      <c r="L45" s="273"/>
      <c r="M45" s="273"/>
    </row>
    <row r="46" spans="1:13">
      <c r="A46" s="261"/>
      <c r="B46" s="400" t="s">
        <v>268</v>
      </c>
      <c r="C46" s="407" t="s">
        <v>564</v>
      </c>
      <c r="D46" s="221"/>
      <c r="E46" s="221"/>
      <c r="F46" s="221"/>
      <c r="G46" s="221"/>
      <c r="H46" s="221"/>
      <c r="I46" s="221"/>
      <c r="J46" s="221"/>
    </row>
    <row r="47" spans="1:13">
      <c r="A47" s="261"/>
      <c r="B47" s="398" t="s">
        <v>266</v>
      </c>
      <c r="C47" s="400" t="s">
        <v>563</v>
      </c>
      <c r="D47" s="221"/>
      <c r="E47" s="221"/>
      <c r="F47" s="221"/>
      <c r="G47" s="221"/>
      <c r="H47" s="221"/>
      <c r="I47" s="221"/>
      <c r="J47" s="221"/>
    </row>
    <row r="48" spans="1:13">
      <c r="A48" s="261"/>
      <c r="B48" s="400" t="s">
        <v>267</v>
      </c>
      <c r="C48" s="400" t="s">
        <v>562</v>
      </c>
      <c r="D48" s="221"/>
      <c r="E48" s="221"/>
      <c r="F48" s="221"/>
      <c r="G48" s="221"/>
      <c r="H48" s="221"/>
      <c r="I48" s="221"/>
      <c r="J48" s="221"/>
    </row>
    <row r="49" spans="1:13">
      <c r="A49" s="439" t="s">
        <v>20</v>
      </c>
      <c r="B49" s="932" t="s">
        <v>572</v>
      </c>
      <c r="C49" s="932"/>
      <c r="D49" s="932"/>
      <c r="E49" s="932"/>
      <c r="F49" s="932"/>
      <c r="G49" s="927"/>
      <c r="H49" s="928"/>
      <c r="I49" s="928"/>
      <c r="J49" s="928"/>
      <c r="K49" s="273"/>
      <c r="L49" s="273"/>
      <c r="M49" s="273"/>
    </row>
    <row r="50" spans="1:13">
      <c r="A50" s="261"/>
      <c r="B50" s="400" t="s">
        <v>268</v>
      </c>
      <c r="C50" s="407" t="s">
        <v>573</v>
      </c>
      <c r="D50" s="221"/>
      <c r="E50" s="221"/>
      <c r="F50" s="221"/>
      <c r="G50" s="221"/>
      <c r="H50" s="221"/>
      <c r="I50" s="221"/>
      <c r="J50" s="221"/>
    </row>
    <row r="51" spans="1:13">
      <c r="A51" s="261"/>
      <c r="B51" s="398" t="s">
        <v>266</v>
      </c>
      <c r="C51" s="400" t="s">
        <v>337</v>
      </c>
      <c r="D51" s="221"/>
      <c r="E51" s="221"/>
      <c r="F51" s="221"/>
      <c r="G51" s="221"/>
      <c r="H51" s="221"/>
      <c r="I51" s="221"/>
      <c r="J51" s="221"/>
    </row>
    <row r="52" spans="1:13">
      <c r="A52" s="261"/>
      <c r="B52" s="400" t="s">
        <v>267</v>
      </c>
      <c r="C52" s="400" t="s">
        <v>338</v>
      </c>
      <c r="D52" s="221"/>
      <c r="E52" s="221"/>
      <c r="F52" s="221"/>
      <c r="G52" s="221"/>
      <c r="H52" s="221"/>
      <c r="I52" s="221"/>
      <c r="J52" s="221"/>
    </row>
    <row r="53" spans="1:13">
      <c r="A53" s="439" t="s">
        <v>21</v>
      </c>
      <c r="B53" s="926" t="s">
        <v>63</v>
      </c>
      <c r="C53" s="926"/>
      <c r="D53" s="926"/>
      <c r="E53" s="926"/>
      <c r="F53" s="926"/>
      <c r="G53" s="927"/>
      <c r="H53" s="928"/>
      <c r="I53" s="928"/>
      <c r="J53" s="928"/>
      <c r="K53" s="273"/>
      <c r="L53" s="273"/>
      <c r="M53" s="273"/>
    </row>
    <row r="54" spans="1:13">
      <c r="A54" s="248"/>
      <c r="B54" s="397" t="s">
        <v>268</v>
      </c>
      <c r="C54" s="921" t="s">
        <v>565</v>
      </c>
      <c r="D54" s="857"/>
      <c r="E54" s="857"/>
      <c r="F54" s="857"/>
      <c r="G54" s="857"/>
      <c r="H54" s="857"/>
      <c r="I54" s="857"/>
      <c r="J54" s="857"/>
      <c r="K54" s="857"/>
      <c r="L54" s="857"/>
      <c r="M54" s="857"/>
    </row>
    <row r="55" spans="1:13">
      <c r="A55" s="248"/>
      <c r="B55" s="408" t="s">
        <v>266</v>
      </c>
      <c r="C55" s="925" t="s">
        <v>566</v>
      </c>
      <c r="D55" s="857"/>
      <c r="E55" s="857"/>
      <c r="F55" s="857"/>
      <c r="G55" s="857"/>
      <c r="H55" s="857"/>
      <c r="I55" s="857"/>
      <c r="J55" s="857"/>
      <c r="K55" s="857"/>
      <c r="L55" s="857"/>
      <c r="M55" s="857"/>
    </row>
    <row r="56" spans="1:13">
      <c r="A56" s="248"/>
      <c r="B56" s="408" t="s">
        <v>267</v>
      </c>
      <c r="C56" s="925" t="s">
        <v>574</v>
      </c>
      <c r="D56" s="857"/>
      <c r="E56" s="857"/>
      <c r="F56" s="857"/>
      <c r="G56" s="857"/>
      <c r="H56" s="857"/>
      <c r="I56" s="857"/>
      <c r="J56" s="857"/>
      <c r="K56" s="857"/>
      <c r="L56" s="857"/>
      <c r="M56" s="857"/>
    </row>
    <row r="57" spans="1:13">
      <c r="A57" s="272" t="s">
        <v>22</v>
      </c>
      <c r="B57" s="926" t="s">
        <v>1048</v>
      </c>
      <c r="C57" s="926"/>
      <c r="D57" s="926"/>
      <c r="E57" s="926"/>
      <c r="F57" s="926"/>
      <c r="G57" s="927"/>
      <c r="H57" s="928"/>
      <c r="I57" s="928"/>
      <c r="J57" s="928"/>
      <c r="K57" s="273"/>
      <c r="L57" s="273"/>
      <c r="M57" s="273"/>
    </row>
    <row r="58" spans="1:13">
      <c r="A58" s="249"/>
      <c r="B58" s="408" t="s">
        <v>268</v>
      </c>
      <c r="C58" s="921" t="s">
        <v>567</v>
      </c>
      <c r="D58" s="857"/>
      <c r="E58" s="857"/>
      <c r="F58" s="857"/>
      <c r="G58" s="857"/>
      <c r="H58" s="857"/>
      <c r="I58" s="857"/>
      <c r="J58" s="857"/>
      <c r="K58" s="857"/>
      <c r="L58" s="857"/>
      <c r="M58" s="857"/>
    </row>
    <row r="59" spans="1:13">
      <c r="A59" s="249"/>
      <c r="B59" s="408" t="s">
        <v>266</v>
      </c>
      <c r="C59" s="921" t="s">
        <v>568</v>
      </c>
      <c r="D59" s="857"/>
      <c r="E59" s="857"/>
      <c r="F59" s="857"/>
      <c r="G59" s="857"/>
      <c r="H59" s="857"/>
      <c r="I59" s="857"/>
      <c r="J59" s="857"/>
      <c r="K59" s="857"/>
      <c r="L59" s="857"/>
      <c r="M59" s="857"/>
    </row>
    <row r="60" spans="1:13">
      <c r="A60" s="249"/>
      <c r="B60" s="408" t="s">
        <v>267</v>
      </c>
      <c r="C60" s="921" t="s">
        <v>569</v>
      </c>
      <c r="D60" s="857"/>
      <c r="E60" s="857"/>
      <c r="F60" s="857"/>
      <c r="G60" s="857"/>
      <c r="H60" s="857"/>
      <c r="I60" s="857"/>
      <c r="J60" s="857"/>
      <c r="K60" s="857"/>
      <c r="L60" s="857"/>
      <c r="M60" s="857"/>
    </row>
    <row r="61" spans="1:13">
      <c r="A61" s="440" t="s">
        <v>23</v>
      </c>
      <c r="B61" s="926" t="s">
        <v>1049</v>
      </c>
      <c r="C61" s="928"/>
      <c r="D61" s="928"/>
      <c r="E61" s="928"/>
      <c r="F61" s="928"/>
      <c r="G61" s="928"/>
      <c r="H61" s="928"/>
      <c r="I61" s="928"/>
      <c r="J61" s="928"/>
      <c r="K61" s="273"/>
      <c r="L61" s="273"/>
      <c r="M61" s="273"/>
    </row>
    <row r="62" spans="1:13">
      <c r="A62" s="10"/>
      <c r="B62" s="397" t="s">
        <v>268</v>
      </c>
      <c r="C62" s="925" t="s">
        <v>324</v>
      </c>
      <c r="D62" s="857"/>
      <c r="E62" s="857"/>
      <c r="F62" s="857"/>
      <c r="G62" s="857"/>
      <c r="H62" s="857"/>
      <c r="I62" s="857"/>
      <c r="J62" s="857"/>
      <c r="K62" s="857"/>
      <c r="L62" s="857"/>
      <c r="M62" s="857"/>
    </row>
    <row r="63" spans="1:13">
      <c r="A63" s="10"/>
      <c r="B63" s="398" t="s">
        <v>266</v>
      </c>
      <c r="C63" s="925" t="s">
        <v>570</v>
      </c>
      <c r="D63" s="925"/>
      <c r="E63" s="925"/>
      <c r="F63" s="925"/>
      <c r="G63" s="925"/>
      <c r="H63" s="925"/>
      <c r="I63" s="925"/>
      <c r="J63" s="925"/>
      <c r="K63" s="925"/>
      <c r="L63" s="925"/>
      <c r="M63" s="925"/>
    </row>
    <row r="64" spans="1:13">
      <c r="A64" s="10"/>
      <c r="B64" s="400" t="s">
        <v>267</v>
      </c>
      <c r="C64" s="925" t="s">
        <v>571</v>
      </c>
      <c r="D64" s="857"/>
      <c r="E64" s="857"/>
      <c r="F64" s="857"/>
      <c r="G64" s="857"/>
      <c r="H64" s="857"/>
      <c r="I64" s="857"/>
      <c r="J64" s="857"/>
      <c r="K64" s="857"/>
    </row>
    <row r="65" spans="1:13">
      <c r="A65" s="440" t="s">
        <v>24</v>
      </c>
      <c r="B65" s="926" t="s">
        <v>1050</v>
      </c>
      <c r="C65" s="939"/>
      <c r="D65" s="939"/>
      <c r="E65" s="939"/>
      <c r="F65" s="939"/>
      <c r="G65" s="939"/>
      <c r="H65" s="939"/>
      <c r="I65" s="939"/>
      <c r="J65" s="270"/>
      <c r="K65" s="273"/>
      <c r="L65" s="273"/>
      <c r="M65" s="273"/>
    </row>
    <row r="66" spans="1:13">
      <c r="B66" s="400" t="s">
        <v>268</v>
      </c>
      <c r="C66" s="398" t="s">
        <v>344</v>
      </c>
    </row>
    <row r="67" spans="1:13">
      <c r="B67" s="398" t="s">
        <v>266</v>
      </c>
      <c r="C67" s="398" t="s">
        <v>345</v>
      </c>
    </row>
    <row r="68" spans="1:13">
      <c r="B68" s="400" t="s">
        <v>267</v>
      </c>
      <c r="C68" s="398" t="s">
        <v>373</v>
      </c>
    </row>
    <row r="69" spans="1:13" ht="15.75">
      <c r="A69" s="924" t="s">
        <v>643</v>
      </c>
      <c r="B69" s="924"/>
      <c r="C69" s="924"/>
      <c r="D69" s="924"/>
      <c r="E69" s="924"/>
      <c r="F69" s="924"/>
      <c r="G69" s="924"/>
      <c r="H69" s="924"/>
      <c r="I69" s="924"/>
      <c r="J69" s="924"/>
    </row>
    <row r="70" spans="1:13">
      <c r="A70" s="438" t="s">
        <v>16</v>
      </c>
      <c r="B70" s="270" t="s">
        <v>75</v>
      </c>
      <c r="C70" s="270"/>
      <c r="D70" s="270"/>
      <c r="E70" s="270"/>
      <c r="F70" s="270"/>
      <c r="G70" s="270"/>
      <c r="H70" s="270"/>
      <c r="I70" s="274"/>
      <c r="J70" s="274"/>
      <c r="K70" s="274"/>
      <c r="L70" s="273"/>
      <c r="M70" s="273"/>
    </row>
    <row r="71" spans="1:13">
      <c r="A71" s="409"/>
      <c r="B71" s="400" t="s">
        <v>268</v>
      </c>
      <c r="C71" s="921" t="s">
        <v>399</v>
      </c>
      <c r="D71" s="857"/>
      <c r="E71" s="857"/>
      <c r="F71" s="857"/>
      <c r="G71" s="857"/>
      <c r="H71" s="857"/>
      <c r="I71" s="857"/>
      <c r="J71" s="857"/>
      <c r="L71" s="221"/>
    </row>
    <row r="72" spans="1:13">
      <c r="A72" s="17"/>
      <c r="B72" s="398" t="s">
        <v>266</v>
      </c>
      <c r="C72" s="921" t="s">
        <v>400</v>
      </c>
      <c r="D72" s="857"/>
      <c r="E72" s="857"/>
      <c r="F72" s="857"/>
      <c r="G72" s="857"/>
      <c r="H72" s="857"/>
      <c r="I72" s="857"/>
      <c r="J72" s="857"/>
      <c r="L72" s="221"/>
    </row>
    <row r="73" spans="1:13">
      <c r="A73" s="17"/>
      <c r="B73" s="400" t="s">
        <v>267</v>
      </c>
      <c r="C73" s="921" t="s">
        <v>401</v>
      </c>
      <c r="D73" s="857"/>
      <c r="E73" s="857"/>
      <c r="F73" s="857"/>
      <c r="G73" s="857"/>
      <c r="H73" s="857"/>
      <c r="I73" s="857"/>
      <c r="J73" s="857"/>
      <c r="K73" s="857"/>
      <c r="L73" s="221"/>
    </row>
    <row r="74" spans="1:13">
      <c r="A74" s="438" t="s">
        <v>17</v>
      </c>
      <c r="B74" s="972" t="s">
        <v>1051</v>
      </c>
      <c r="C74" s="972"/>
      <c r="D74" s="972"/>
      <c r="E74" s="972"/>
      <c r="F74" s="972"/>
      <c r="G74" s="973"/>
      <c r="H74" s="974"/>
      <c r="I74" s="974"/>
      <c r="J74" s="974"/>
      <c r="K74" s="273"/>
      <c r="L74" s="273"/>
      <c r="M74" s="273"/>
    </row>
    <row r="75" spans="1:13">
      <c r="A75" s="410"/>
      <c r="B75" s="400" t="s">
        <v>268</v>
      </c>
      <c r="C75" s="916" t="s">
        <v>315</v>
      </c>
      <c r="D75" s="857"/>
      <c r="E75" s="857"/>
      <c r="F75" s="857"/>
      <c r="G75" s="857"/>
      <c r="H75" s="857"/>
      <c r="I75" s="857"/>
      <c r="J75" s="857"/>
      <c r="K75" s="857"/>
    </row>
    <row r="76" spans="1:13">
      <c r="A76" s="410"/>
      <c r="B76" s="398" t="s">
        <v>266</v>
      </c>
      <c r="C76" s="405" t="s">
        <v>328</v>
      </c>
      <c r="D76" s="221"/>
      <c r="E76" s="221"/>
      <c r="F76" s="221"/>
      <c r="G76" s="221"/>
      <c r="H76" s="221"/>
      <c r="I76" s="221"/>
      <c r="J76" s="221"/>
      <c r="K76" s="221"/>
    </row>
    <row r="77" spans="1:13">
      <c r="A77" s="410"/>
      <c r="B77" s="400" t="s">
        <v>267</v>
      </c>
      <c r="C77" s="916" t="s">
        <v>374</v>
      </c>
      <c r="D77" s="857"/>
      <c r="E77" s="857"/>
      <c r="F77" s="857"/>
      <c r="G77" s="857"/>
      <c r="H77" s="857"/>
      <c r="I77" s="857"/>
      <c r="J77" s="857"/>
      <c r="K77" s="857"/>
    </row>
    <row r="78" spans="1:13">
      <c r="A78" s="438" t="s">
        <v>18</v>
      </c>
      <c r="B78" s="972" t="s">
        <v>1052</v>
      </c>
      <c r="C78" s="972"/>
      <c r="D78" s="972"/>
      <c r="E78" s="972"/>
      <c r="F78" s="972"/>
      <c r="G78" s="973"/>
      <c r="H78" s="974"/>
      <c r="I78" s="974"/>
      <c r="J78" s="974"/>
      <c r="K78" s="273"/>
      <c r="L78" s="273"/>
      <c r="M78" s="273"/>
    </row>
    <row r="79" spans="1:13">
      <c r="A79" s="410"/>
      <c r="B79" s="400" t="s">
        <v>268</v>
      </c>
      <c r="C79" s="916" t="s">
        <v>329</v>
      </c>
      <c r="D79" s="857"/>
      <c r="E79" s="857"/>
      <c r="F79" s="857"/>
      <c r="G79" s="857"/>
      <c r="H79" s="857"/>
      <c r="I79" s="857"/>
      <c r="J79" s="221"/>
    </row>
    <row r="80" spans="1:13">
      <c r="A80" s="410"/>
      <c r="B80" s="398" t="s">
        <v>266</v>
      </c>
      <c r="C80" s="916" t="s">
        <v>316</v>
      </c>
      <c r="D80" s="857"/>
      <c r="E80" s="857"/>
      <c r="F80" s="857"/>
      <c r="G80" s="857"/>
      <c r="H80" s="857"/>
      <c r="I80" s="857"/>
      <c r="J80" s="221"/>
    </row>
    <row r="81" spans="1:13">
      <c r="A81" s="410"/>
      <c r="B81" s="400" t="s">
        <v>267</v>
      </c>
      <c r="C81" s="916" t="s">
        <v>330</v>
      </c>
      <c r="D81" s="857"/>
      <c r="E81" s="857"/>
      <c r="F81" s="857"/>
      <c r="G81" s="857"/>
      <c r="H81" s="857"/>
      <c r="I81" s="857"/>
      <c r="J81" s="221"/>
    </row>
    <row r="82" spans="1:13">
      <c r="A82" s="438" t="s">
        <v>19</v>
      </c>
      <c r="B82" s="926" t="s">
        <v>93</v>
      </c>
      <c r="C82" s="926"/>
      <c r="D82" s="926"/>
      <c r="E82" s="926"/>
      <c r="F82" s="926"/>
      <c r="G82" s="927"/>
      <c r="H82" s="928"/>
      <c r="I82" s="928"/>
      <c r="J82" s="928"/>
      <c r="K82" s="273"/>
      <c r="L82" s="273"/>
      <c r="M82" s="273"/>
    </row>
    <row r="83" spans="1:13">
      <c r="A83" s="409"/>
      <c r="B83" s="400" t="s">
        <v>268</v>
      </c>
      <c r="C83" s="411" t="s">
        <v>576</v>
      </c>
      <c r="D83" s="411"/>
      <c r="E83" s="411"/>
      <c r="F83" s="411"/>
      <c r="G83" s="407"/>
      <c r="H83" s="221"/>
      <c r="I83" s="221"/>
      <c r="J83" s="221"/>
    </row>
    <row r="84" spans="1:13">
      <c r="A84" s="409"/>
      <c r="B84" s="398" t="s">
        <v>266</v>
      </c>
      <c r="C84" s="411" t="s">
        <v>375</v>
      </c>
      <c r="D84" s="412"/>
      <c r="E84" s="412"/>
      <c r="F84" s="412"/>
      <c r="G84" s="413"/>
      <c r="H84" s="219"/>
      <c r="I84" s="219"/>
      <c r="J84" s="219"/>
    </row>
    <row r="85" spans="1:13">
      <c r="A85" s="409"/>
      <c r="B85" s="400" t="s">
        <v>267</v>
      </c>
      <c r="C85" s="411" t="s">
        <v>402</v>
      </c>
      <c r="D85" s="411"/>
      <c r="E85" s="411"/>
      <c r="F85" s="411"/>
      <c r="G85" s="407"/>
      <c r="H85" s="221"/>
      <c r="I85" s="221"/>
      <c r="J85" s="221"/>
    </row>
    <row r="86" spans="1:13">
      <c r="A86" s="438" t="s">
        <v>20</v>
      </c>
      <c r="B86" s="926" t="s">
        <v>74</v>
      </c>
      <c r="C86" s="928"/>
      <c r="D86" s="928"/>
      <c r="E86" s="928"/>
      <c r="F86" s="928"/>
      <c r="G86" s="928"/>
      <c r="H86" s="928"/>
      <c r="I86" s="928"/>
      <c r="J86" s="928"/>
      <c r="K86" s="273"/>
      <c r="L86" s="273"/>
      <c r="M86" s="273"/>
    </row>
    <row r="87" spans="1:13">
      <c r="A87" s="410"/>
      <c r="B87" s="400" t="s">
        <v>268</v>
      </c>
      <c r="C87" s="925" t="s">
        <v>352</v>
      </c>
      <c r="D87" s="857"/>
      <c r="E87" s="857"/>
      <c r="F87" s="857"/>
      <c r="G87" s="857"/>
      <c r="H87" s="857"/>
      <c r="I87" s="857"/>
      <c r="J87" s="857"/>
    </row>
    <row r="88" spans="1:13">
      <c r="A88" s="410"/>
      <c r="B88" s="398" t="s">
        <v>266</v>
      </c>
      <c r="C88" s="925" t="s">
        <v>351</v>
      </c>
      <c r="D88" s="857"/>
      <c r="E88" s="857"/>
      <c r="F88" s="857"/>
      <c r="G88" s="857"/>
      <c r="H88" s="857"/>
      <c r="I88" s="857"/>
      <c r="J88" s="857"/>
    </row>
    <row r="89" spans="1:13">
      <c r="A89" s="410"/>
      <c r="B89" s="400" t="s">
        <v>267</v>
      </c>
      <c r="C89" s="925" t="s">
        <v>353</v>
      </c>
      <c r="D89" s="857"/>
      <c r="E89" s="857"/>
      <c r="F89" s="857"/>
      <c r="G89" s="857"/>
      <c r="H89" s="857"/>
      <c r="I89" s="857"/>
      <c r="J89" s="857"/>
    </row>
    <row r="90" spans="1:13">
      <c r="A90" s="438" t="s">
        <v>21</v>
      </c>
      <c r="B90" s="926" t="s">
        <v>1053</v>
      </c>
      <c r="C90" s="928"/>
      <c r="D90" s="928"/>
      <c r="E90" s="928"/>
      <c r="F90" s="928"/>
      <c r="G90" s="928"/>
      <c r="H90" s="928"/>
      <c r="I90" s="928"/>
      <c r="J90" s="928"/>
      <c r="K90" s="273"/>
      <c r="L90" s="273"/>
      <c r="M90" s="273"/>
    </row>
    <row r="91" spans="1:13">
      <c r="A91" s="410"/>
      <c r="B91" s="406" t="s">
        <v>268</v>
      </c>
      <c r="C91" s="925" t="s">
        <v>672</v>
      </c>
      <c r="D91" s="857"/>
      <c r="E91" s="857"/>
      <c r="F91" s="857"/>
      <c r="G91" s="857"/>
      <c r="H91" s="857"/>
      <c r="I91" s="857"/>
      <c r="J91" s="857"/>
      <c r="K91" s="857"/>
      <c r="L91" s="857"/>
      <c r="M91" s="857"/>
    </row>
    <row r="92" spans="1:13">
      <c r="A92" s="410"/>
      <c r="B92" s="406" t="s">
        <v>266</v>
      </c>
      <c r="C92" s="925" t="s">
        <v>673</v>
      </c>
      <c r="D92" s="857"/>
      <c r="E92" s="857"/>
      <c r="F92" s="857"/>
      <c r="G92" s="857"/>
      <c r="H92" s="857"/>
      <c r="I92" s="857"/>
      <c r="J92" s="857"/>
      <c r="K92" s="857"/>
      <c r="L92" s="857"/>
      <c r="M92" s="857"/>
    </row>
    <row r="93" spans="1:13">
      <c r="A93" s="410"/>
      <c r="B93" s="406" t="s">
        <v>267</v>
      </c>
      <c r="C93" s="925" t="s">
        <v>674</v>
      </c>
      <c r="D93" s="857"/>
      <c r="E93" s="857"/>
      <c r="F93" s="857"/>
      <c r="G93" s="857"/>
      <c r="H93" s="857"/>
      <c r="I93" s="857"/>
      <c r="J93" s="857"/>
      <c r="K93" s="857"/>
      <c r="L93" s="857"/>
      <c r="M93" s="857"/>
    </row>
    <row r="94" spans="1:13">
      <c r="A94" s="438" t="s">
        <v>22</v>
      </c>
      <c r="B94" s="926" t="s">
        <v>1054</v>
      </c>
      <c r="C94" s="926"/>
      <c r="D94" s="926"/>
      <c r="E94" s="926"/>
      <c r="F94" s="926"/>
      <c r="G94" s="927"/>
      <c r="H94" s="928"/>
      <c r="I94" s="928"/>
      <c r="J94" s="928"/>
      <c r="K94" s="273"/>
      <c r="L94" s="273"/>
      <c r="M94" s="273"/>
    </row>
    <row r="95" spans="1:13">
      <c r="A95" s="396"/>
      <c r="B95" s="400" t="s">
        <v>268</v>
      </c>
      <c r="C95" s="921" t="s">
        <v>579</v>
      </c>
      <c r="D95" s="857"/>
      <c r="E95" s="857"/>
      <c r="F95" s="857"/>
      <c r="G95" s="857"/>
      <c r="H95" s="857"/>
      <c r="I95" s="857"/>
      <c r="J95" s="221"/>
    </row>
    <row r="96" spans="1:13">
      <c r="A96" s="396"/>
      <c r="B96" s="408" t="s">
        <v>266</v>
      </c>
      <c r="C96" s="921" t="s">
        <v>577</v>
      </c>
      <c r="D96" s="857"/>
      <c r="E96" s="857"/>
      <c r="F96" s="857"/>
      <c r="G96" s="857"/>
      <c r="H96" s="857"/>
      <c r="I96" s="857"/>
      <c r="J96" s="857"/>
      <c r="K96" s="857"/>
      <c r="L96" s="857"/>
      <c r="M96" s="857"/>
    </row>
    <row r="97" spans="1:13">
      <c r="A97" s="396"/>
      <c r="B97" s="408" t="s">
        <v>267</v>
      </c>
      <c r="C97" s="921" t="s">
        <v>578</v>
      </c>
      <c r="D97" s="857"/>
      <c r="E97" s="857"/>
      <c r="F97" s="857"/>
      <c r="G97" s="857"/>
      <c r="H97" s="857"/>
      <c r="I97" s="857"/>
      <c r="J97" s="857"/>
      <c r="K97" s="857"/>
      <c r="L97" s="857"/>
      <c r="M97" s="857"/>
    </row>
    <row r="98" spans="1:13">
      <c r="A98" s="440" t="s">
        <v>23</v>
      </c>
      <c r="B98" s="926" t="s">
        <v>1055</v>
      </c>
      <c r="C98" s="926"/>
      <c r="D98" s="926"/>
      <c r="E98" s="926"/>
      <c r="F98" s="926"/>
      <c r="G98" s="927"/>
      <c r="H98" s="928"/>
      <c r="I98" s="928"/>
      <c r="J98" s="928"/>
      <c r="K98" s="273"/>
      <c r="L98" s="273"/>
      <c r="M98" s="273"/>
    </row>
    <row r="99" spans="1:13">
      <c r="A99" s="403"/>
      <c r="B99" s="400" t="s">
        <v>268</v>
      </c>
      <c r="C99" s="921" t="s">
        <v>321</v>
      </c>
      <c r="D99" s="857"/>
      <c r="E99" s="857"/>
      <c r="F99" s="857"/>
      <c r="G99" s="857"/>
      <c r="H99" s="857"/>
      <c r="I99" s="857"/>
      <c r="J99" s="857"/>
    </row>
    <row r="100" spans="1:13">
      <c r="A100" s="403"/>
      <c r="B100" s="398" t="s">
        <v>266</v>
      </c>
      <c r="C100" s="921" t="s">
        <v>322</v>
      </c>
      <c r="D100" s="857"/>
      <c r="E100" s="857"/>
      <c r="F100" s="857"/>
      <c r="G100" s="857"/>
      <c r="H100" s="857"/>
      <c r="I100" s="857"/>
      <c r="J100" s="857"/>
    </row>
    <row r="101" spans="1:13">
      <c r="A101" s="403"/>
      <c r="B101" s="400" t="s">
        <v>267</v>
      </c>
      <c r="C101" s="921" t="s">
        <v>323</v>
      </c>
      <c r="D101" s="857"/>
      <c r="E101" s="857"/>
      <c r="F101" s="857"/>
      <c r="G101" s="857"/>
      <c r="H101" s="857"/>
      <c r="I101" s="857"/>
      <c r="J101" s="857"/>
      <c r="K101" s="857"/>
    </row>
    <row r="102" spans="1:13">
      <c r="A102" s="440" t="s">
        <v>24</v>
      </c>
      <c r="B102" s="975" t="s">
        <v>1056</v>
      </c>
      <c r="C102" s="975"/>
      <c r="D102" s="975"/>
      <c r="E102" s="975"/>
      <c r="F102" s="975"/>
      <c r="G102" s="976"/>
      <c r="H102" s="974"/>
      <c r="I102" s="974"/>
      <c r="J102" s="974"/>
      <c r="K102" s="273"/>
      <c r="L102" s="273"/>
      <c r="M102" s="273"/>
    </row>
    <row r="103" spans="1:13">
      <c r="A103" s="403"/>
      <c r="B103" s="400" t="s">
        <v>268</v>
      </c>
      <c r="C103" s="921" t="s">
        <v>321</v>
      </c>
      <c r="D103" s="857"/>
      <c r="E103" s="857"/>
      <c r="F103" s="857"/>
      <c r="G103" s="857"/>
      <c r="H103" s="857"/>
      <c r="I103" s="857"/>
      <c r="J103" s="857"/>
    </row>
    <row r="104" spans="1:13">
      <c r="A104" s="403"/>
      <c r="B104" s="398" t="s">
        <v>266</v>
      </c>
      <c r="C104" s="921" t="s">
        <v>322</v>
      </c>
      <c r="D104" s="857"/>
      <c r="E104" s="857"/>
      <c r="F104" s="857"/>
      <c r="G104" s="857"/>
      <c r="H104" s="857"/>
      <c r="I104" s="857"/>
      <c r="J104" s="857"/>
    </row>
    <row r="105" spans="1:13">
      <c r="A105" s="403"/>
      <c r="B105" s="400" t="s">
        <v>267</v>
      </c>
      <c r="C105" s="921" t="s">
        <v>323</v>
      </c>
      <c r="D105" s="857"/>
      <c r="E105" s="857"/>
      <c r="F105" s="857"/>
      <c r="G105" s="857"/>
      <c r="H105" s="857"/>
      <c r="I105" s="857"/>
      <c r="J105" s="857"/>
      <c r="K105" s="857"/>
    </row>
    <row r="106" spans="1:13">
      <c r="A106" s="440" t="s">
        <v>25</v>
      </c>
      <c r="B106" s="926" t="s">
        <v>1057</v>
      </c>
      <c r="C106" s="939"/>
      <c r="D106" s="939"/>
      <c r="E106" s="939"/>
      <c r="F106" s="939"/>
      <c r="G106" s="939"/>
      <c r="H106" s="939"/>
      <c r="I106" s="939"/>
      <c r="J106" s="270"/>
      <c r="K106" s="273"/>
      <c r="L106" s="273"/>
      <c r="M106" s="273"/>
    </row>
    <row r="107" spans="1:13">
      <c r="A107" s="403"/>
      <c r="B107" s="397" t="s">
        <v>268</v>
      </c>
      <c r="C107" s="925" t="s">
        <v>354</v>
      </c>
      <c r="D107" s="857"/>
      <c r="E107" s="857"/>
      <c r="F107" s="857"/>
      <c r="G107" s="857"/>
      <c r="H107" s="857"/>
      <c r="I107" s="857"/>
      <c r="J107" s="857"/>
      <c r="K107" s="857"/>
      <c r="L107" s="857"/>
      <c r="M107" s="857"/>
    </row>
    <row r="108" spans="1:13">
      <c r="A108" s="17"/>
      <c r="B108" s="398" t="s">
        <v>266</v>
      </c>
      <c r="C108" s="925" t="s">
        <v>582</v>
      </c>
      <c r="D108" s="857"/>
      <c r="E108" s="857"/>
      <c r="F108" s="857"/>
      <c r="G108" s="857"/>
      <c r="H108" s="857"/>
      <c r="I108" s="857"/>
      <c r="J108" s="857"/>
      <c r="K108" s="857"/>
      <c r="L108" s="857"/>
      <c r="M108" s="857"/>
    </row>
    <row r="109" spans="1:13">
      <c r="A109" s="17"/>
      <c r="B109" s="397" t="s">
        <v>267</v>
      </c>
      <c r="C109" s="925" t="s">
        <v>581</v>
      </c>
      <c r="D109" s="857"/>
      <c r="E109" s="857"/>
      <c r="F109" s="857"/>
      <c r="G109" s="857"/>
      <c r="H109" s="857"/>
      <c r="I109" s="857"/>
      <c r="J109" s="857"/>
      <c r="K109" s="857"/>
      <c r="L109" s="857"/>
      <c r="M109" s="857"/>
    </row>
    <row r="110" spans="1:13">
      <c r="A110" s="440" t="s">
        <v>26</v>
      </c>
      <c r="B110" s="926" t="s">
        <v>1058</v>
      </c>
      <c r="C110" s="939"/>
      <c r="D110" s="939"/>
      <c r="E110" s="939"/>
      <c r="F110" s="939"/>
      <c r="G110" s="939"/>
      <c r="H110" s="939"/>
      <c r="I110" s="939"/>
      <c r="J110" s="270"/>
      <c r="K110" s="273"/>
      <c r="L110" s="273"/>
      <c r="M110" s="273"/>
    </row>
    <row r="111" spans="1:13">
      <c r="A111" s="403"/>
      <c r="B111" s="397" t="s">
        <v>268</v>
      </c>
      <c r="C111" s="925" t="s">
        <v>514</v>
      </c>
      <c r="D111" s="857"/>
      <c r="E111" s="857"/>
      <c r="F111" s="857"/>
      <c r="G111" s="857"/>
      <c r="H111" s="857"/>
      <c r="I111" s="857"/>
      <c r="J111" s="857"/>
      <c r="K111" s="857"/>
      <c r="L111" s="857"/>
      <c r="M111" s="857"/>
    </row>
    <row r="112" spans="1:13">
      <c r="A112" s="403"/>
      <c r="B112" s="397" t="s">
        <v>266</v>
      </c>
      <c r="C112" s="925" t="s">
        <v>355</v>
      </c>
      <c r="D112" s="857"/>
      <c r="E112" s="857"/>
      <c r="F112" s="857"/>
      <c r="G112" s="857"/>
      <c r="H112" s="857"/>
      <c r="I112" s="857"/>
      <c r="J112" s="857"/>
      <c r="K112" s="857"/>
      <c r="L112" s="857"/>
      <c r="M112" s="857"/>
    </row>
    <row r="113" spans="1:13">
      <c r="A113" s="403"/>
      <c r="B113" s="400" t="s">
        <v>267</v>
      </c>
      <c r="C113" s="925" t="s">
        <v>331</v>
      </c>
      <c r="D113" s="857"/>
      <c r="E113" s="857"/>
      <c r="F113" s="857"/>
      <c r="G113" s="857"/>
      <c r="H113" s="857"/>
      <c r="I113" s="857"/>
      <c r="J113" s="857"/>
      <c r="K113" s="857"/>
      <c r="L113" s="857"/>
      <c r="M113" s="857"/>
    </row>
    <row r="114" spans="1:13" ht="27" customHeight="1">
      <c r="A114" s="279" t="s">
        <v>27</v>
      </c>
      <c r="B114" s="926" t="s">
        <v>1059</v>
      </c>
      <c r="C114" s="926"/>
      <c r="D114" s="926"/>
      <c r="E114" s="926"/>
      <c r="F114" s="926"/>
      <c r="G114" s="932"/>
      <c r="H114" s="946"/>
      <c r="I114" s="946"/>
      <c r="J114" s="946"/>
      <c r="K114" s="946"/>
      <c r="L114" s="946"/>
      <c r="M114" s="977"/>
    </row>
    <row r="115" spans="1:13">
      <c r="A115" s="414"/>
      <c r="B115" s="400" t="s">
        <v>268</v>
      </c>
      <c r="C115" s="925" t="s">
        <v>515</v>
      </c>
      <c r="D115" s="857"/>
      <c r="E115" s="857"/>
      <c r="F115" s="857"/>
      <c r="G115" s="857"/>
      <c r="H115" s="857"/>
      <c r="I115" s="857"/>
      <c r="J115" s="857"/>
      <c r="K115" s="930"/>
      <c r="L115" s="930"/>
      <c r="M115" s="930"/>
    </row>
    <row r="116" spans="1:13">
      <c r="A116" s="414"/>
      <c r="B116" s="398" t="s">
        <v>266</v>
      </c>
      <c r="C116" s="400" t="s">
        <v>332</v>
      </c>
      <c r="D116" s="221"/>
      <c r="E116" s="221"/>
      <c r="F116" s="221"/>
      <c r="G116" s="221"/>
      <c r="H116" s="221"/>
      <c r="I116" s="221"/>
      <c r="J116" s="221"/>
      <c r="K116" s="221"/>
      <c r="L116" s="219"/>
      <c r="M116" s="219"/>
    </row>
    <row r="117" spans="1:13">
      <c r="A117" s="414"/>
      <c r="B117" s="400" t="s">
        <v>267</v>
      </c>
      <c r="C117" s="400" t="s">
        <v>583</v>
      </c>
      <c r="D117" s="221"/>
      <c r="E117" s="221"/>
      <c r="F117" s="221"/>
      <c r="G117" s="221"/>
      <c r="H117" s="221"/>
      <c r="I117" s="221"/>
      <c r="J117" s="221"/>
      <c r="K117" s="221"/>
      <c r="L117" s="219"/>
      <c r="M117" s="219"/>
    </row>
    <row r="118" spans="1:13">
      <c r="A118" s="279" t="s">
        <v>28</v>
      </c>
      <c r="B118" s="270" t="s">
        <v>1060</v>
      </c>
      <c r="C118" s="270"/>
      <c r="D118" s="270"/>
      <c r="E118" s="270"/>
      <c r="F118" s="270"/>
      <c r="G118" s="270"/>
      <c r="H118" s="270"/>
      <c r="I118" s="270"/>
      <c r="J118" s="274"/>
      <c r="K118" s="274"/>
      <c r="L118" s="437"/>
      <c r="M118" s="437"/>
    </row>
    <row r="119" spans="1:13">
      <c r="A119" s="414"/>
      <c r="B119" s="400" t="s">
        <v>268</v>
      </c>
      <c r="C119" s="400" t="s">
        <v>956</v>
      </c>
      <c r="D119" s="221"/>
      <c r="E119" s="221"/>
      <c r="F119" s="221"/>
      <c r="G119" s="221"/>
      <c r="H119" s="221"/>
      <c r="I119" s="221"/>
      <c r="J119" s="221"/>
      <c r="K119" s="221"/>
      <c r="L119" s="219"/>
      <c r="M119" s="219"/>
    </row>
    <row r="120" spans="1:13">
      <c r="A120" s="414"/>
      <c r="B120" s="400" t="s">
        <v>266</v>
      </c>
      <c r="C120" s="400" t="s">
        <v>670</v>
      </c>
      <c r="D120" s="221"/>
      <c r="E120" s="221"/>
      <c r="F120" s="221"/>
      <c r="G120" s="221"/>
      <c r="H120" s="221"/>
      <c r="I120" s="221"/>
      <c r="J120" s="221"/>
      <c r="K120" s="221"/>
      <c r="L120" s="219"/>
      <c r="M120" s="219"/>
    </row>
    <row r="121" spans="1:13">
      <c r="A121" s="414"/>
      <c r="B121" s="400" t="s">
        <v>267</v>
      </c>
      <c r="C121" s="400" t="s">
        <v>671</v>
      </c>
      <c r="D121" s="221"/>
      <c r="E121" s="221"/>
      <c r="F121" s="221"/>
      <c r="G121" s="221"/>
      <c r="H121" s="221"/>
      <c r="I121" s="221"/>
      <c r="J121" s="221"/>
      <c r="K121" s="221"/>
      <c r="L121" s="219"/>
      <c r="M121" s="219"/>
    </row>
    <row r="122" spans="1:13">
      <c r="A122" s="279" t="s">
        <v>29</v>
      </c>
      <c r="B122" s="270" t="s">
        <v>1061</v>
      </c>
      <c r="C122" s="270"/>
      <c r="D122" s="270"/>
      <c r="E122" s="270"/>
      <c r="F122" s="270"/>
      <c r="G122" s="270"/>
      <c r="H122" s="270"/>
      <c r="I122" s="270"/>
      <c r="J122" s="274"/>
      <c r="K122" s="274"/>
      <c r="L122" s="437"/>
      <c r="M122" s="437"/>
    </row>
    <row r="123" spans="1:13">
      <c r="A123" s="414"/>
      <c r="B123" s="397" t="s">
        <v>268</v>
      </c>
      <c r="C123" s="925" t="s">
        <v>357</v>
      </c>
      <c r="D123" s="857"/>
      <c r="E123" s="857"/>
      <c r="F123" s="857"/>
      <c r="G123" s="857"/>
      <c r="H123" s="857"/>
      <c r="I123" s="857"/>
      <c r="J123" s="857"/>
      <c r="K123" s="857"/>
      <c r="L123" s="857"/>
      <c r="M123" s="857"/>
    </row>
    <row r="124" spans="1:13">
      <c r="A124" s="414"/>
      <c r="B124" s="397" t="s">
        <v>266</v>
      </c>
      <c r="C124" s="925" t="s">
        <v>341</v>
      </c>
      <c r="D124" s="857"/>
      <c r="E124" s="857"/>
      <c r="F124" s="857"/>
      <c r="G124" s="857"/>
      <c r="H124" s="857"/>
      <c r="I124" s="857"/>
      <c r="J124" s="857"/>
      <c r="K124" s="857"/>
      <c r="L124" s="857"/>
      <c r="M124" s="857"/>
    </row>
    <row r="125" spans="1:13">
      <c r="A125" s="414"/>
      <c r="B125" s="397" t="s">
        <v>267</v>
      </c>
      <c r="C125" s="925" t="s">
        <v>358</v>
      </c>
      <c r="D125" s="857"/>
      <c r="E125" s="857"/>
      <c r="F125" s="857"/>
      <c r="G125" s="857"/>
      <c r="H125" s="857"/>
      <c r="I125" s="857"/>
      <c r="J125" s="857"/>
      <c r="K125" s="857"/>
      <c r="L125" s="857"/>
      <c r="M125" s="857"/>
    </row>
    <row r="126" spans="1:13" ht="15.75">
      <c r="A126" s="978" t="s">
        <v>1062</v>
      </c>
      <c r="B126" s="978"/>
      <c r="C126" s="978"/>
      <c r="D126" s="978"/>
      <c r="E126" s="978"/>
      <c r="F126" s="978"/>
      <c r="G126" s="978"/>
      <c r="H126" s="978"/>
    </row>
    <row r="127" spans="1:13">
      <c r="A127" s="438" t="s">
        <v>16</v>
      </c>
      <c r="B127" s="943" t="s">
        <v>398</v>
      </c>
      <c r="C127" s="943"/>
      <c r="D127" s="943"/>
      <c r="E127" s="943"/>
      <c r="F127" s="943"/>
      <c r="G127" s="944"/>
      <c r="H127" s="278"/>
      <c r="I127" s="278"/>
      <c r="J127" s="278"/>
      <c r="K127" s="273"/>
      <c r="L127" s="273"/>
      <c r="M127" s="273"/>
    </row>
    <row r="128" spans="1:13">
      <c r="A128" s="351"/>
      <c r="B128" s="400" t="s">
        <v>268</v>
      </c>
      <c r="C128" s="409" t="s">
        <v>446</v>
      </c>
      <c r="D128" s="409"/>
      <c r="E128" s="409"/>
      <c r="F128" s="409"/>
      <c r="G128" s="417"/>
      <c r="H128" s="48"/>
      <c r="I128" s="48"/>
      <c r="J128" s="48"/>
    </row>
    <row r="129" spans="1:13">
      <c r="A129" s="351"/>
      <c r="B129" s="398" t="s">
        <v>266</v>
      </c>
      <c r="C129" s="409" t="s">
        <v>447</v>
      </c>
      <c r="D129" s="409"/>
      <c r="E129" s="409"/>
      <c r="F129" s="409"/>
      <c r="G129" s="417"/>
      <c r="H129" s="48"/>
      <c r="I129" s="48"/>
      <c r="J129" s="48"/>
    </row>
    <row r="130" spans="1:13">
      <c r="A130" s="351"/>
      <c r="B130" s="400" t="s">
        <v>267</v>
      </c>
      <c r="C130" s="409" t="s">
        <v>448</v>
      </c>
      <c r="D130" s="409"/>
      <c r="E130" s="409"/>
      <c r="F130" s="409"/>
      <c r="G130" s="417"/>
      <c r="H130" s="48"/>
      <c r="I130" s="48"/>
      <c r="J130" s="48"/>
    </row>
    <row r="131" spans="1:13">
      <c r="A131" s="435" t="s">
        <v>17</v>
      </c>
      <c r="B131" s="914" t="s">
        <v>1063</v>
      </c>
      <c r="C131" s="914"/>
      <c r="D131" s="914"/>
      <c r="E131" s="914"/>
      <c r="F131" s="914"/>
      <c r="G131" s="915"/>
      <c r="H131" s="278"/>
      <c r="I131" s="278"/>
      <c r="J131" s="278"/>
      <c r="K131" s="273"/>
      <c r="L131" s="273"/>
      <c r="M131" s="273"/>
    </row>
    <row r="132" spans="1:13">
      <c r="A132" s="418"/>
      <c r="B132" s="397" t="s">
        <v>268</v>
      </c>
      <c r="C132" s="921" t="s">
        <v>591</v>
      </c>
      <c r="D132" s="857"/>
      <c r="E132" s="857"/>
      <c r="F132" s="857"/>
      <c r="G132" s="857"/>
      <c r="H132" s="857"/>
      <c r="I132" s="857"/>
      <c r="J132" s="857"/>
      <c r="K132" s="857"/>
      <c r="L132" s="857"/>
      <c r="M132" s="857"/>
    </row>
    <row r="133" spans="1:13">
      <c r="A133" s="418"/>
      <c r="B133" s="400" t="s">
        <v>267</v>
      </c>
      <c r="C133" s="921" t="s">
        <v>592</v>
      </c>
      <c r="D133" s="857"/>
      <c r="E133" s="857"/>
      <c r="F133" s="857"/>
      <c r="G133" s="857"/>
      <c r="H133" s="857"/>
      <c r="I133" s="857"/>
      <c r="J133" s="857"/>
      <c r="K133" s="857"/>
      <c r="L133" s="857"/>
      <c r="M133" s="857"/>
    </row>
    <row r="134" spans="1:13">
      <c r="A134" s="435" t="s">
        <v>18</v>
      </c>
      <c r="B134" s="914" t="s">
        <v>115</v>
      </c>
      <c r="C134" s="914"/>
      <c r="D134" s="914"/>
      <c r="E134" s="914"/>
      <c r="F134" s="914"/>
      <c r="G134" s="915"/>
      <c r="H134" s="278"/>
      <c r="I134" s="278"/>
      <c r="J134" s="278"/>
      <c r="K134" s="273"/>
      <c r="L134" s="273"/>
      <c r="M134" s="273"/>
    </row>
    <row r="135" spans="1:13">
      <c r="A135" s="418"/>
      <c r="B135" s="400" t="s">
        <v>268</v>
      </c>
      <c r="C135" s="921" t="s">
        <v>593</v>
      </c>
      <c r="D135" s="857"/>
      <c r="E135" s="857"/>
      <c r="F135" s="857"/>
      <c r="G135" s="857"/>
      <c r="H135" s="857"/>
      <c r="I135" s="857"/>
      <c r="J135" s="857"/>
      <c r="K135" s="930"/>
      <c r="L135" s="930"/>
      <c r="M135" s="930"/>
    </row>
    <row r="136" spans="1:13">
      <c r="A136" s="418"/>
      <c r="B136" s="398" t="s">
        <v>266</v>
      </c>
      <c r="C136" s="399" t="s">
        <v>594</v>
      </c>
      <c r="D136" s="399"/>
      <c r="E136" s="399"/>
      <c r="F136" s="399"/>
      <c r="G136" s="401"/>
      <c r="H136" s="48"/>
      <c r="I136" s="48"/>
      <c r="J136" s="48"/>
    </row>
    <row r="137" spans="1:13">
      <c r="A137" s="418"/>
      <c r="B137" s="400" t="s">
        <v>267</v>
      </c>
      <c r="C137" s="399" t="s">
        <v>595</v>
      </c>
      <c r="D137" s="399"/>
      <c r="E137" s="399"/>
      <c r="F137" s="399"/>
      <c r="G137" s="401"/>
      <c r="H137" s="48"/>
      <c r="I137" s="48"/>
      <c r="J137" s="48"/>
    </row>
    <row r="138" spans="1:13">
      <c r="A138" s="435" t="s">
        <v>19</v>
      </c>
      <c r="B138" s="914" t="s">
        <v>1064</v>
      </c>
      <c r="C138" s="914"/>
      <c r="D138" s="914"/>
      <c r="E138" s="914"/>
      <c r="F138" s="914"/>
      <c r="G138" s="915"/>
      <c r="H138" s="278"/>
      <c r="I138" s="278"/>
      <c r="J138" s="278"/>
      <c r="K138" s="273"/>
      <c r="L138" s="273"/>
      <c r="M138" s="273"/>
    </row>
    <row r="139" spans="1:13">
      <c r="A139" s="418"/>
      <c r="B139" s="400" t="s">
        <v>268</v>
      </c>
      <c r="C139" s="411" t="s">
        <v>449</v>
      </c>
      <c r="D139" s="411"/>
      <c r="E139" s="411"/>
      <c r="F139" s="411"/>
      <c r="G139" s="407"/>
      <c r="H139" s="48"/>
      <c r="I139" s="48"/>
      <c r="J139" s="48"/>
    </row>
    <row r="140" spans="1:13">
      <c r="A140" s="418"/>
      <c r="B140" s="398" t="s">
        <v>266</v>
      </c>
      <c r="C140" s="411" t="s">
        <v>496</v>
      </c>
      <c r="D140" s="411"/>
      <c r="E140" s="411"/>
      <c r="F140" s="411"/>
      <c r="G140" s="407"/>
      <c r="H140" s="48"/>
      <c r="I140" s="48"/>
      <c r="J140" s="48"/>
    </row>
    <row r="141" spans="1:13">
      <c r="A141" s="418"/>
      <c r="B141" s="400" t="s">
        <v>267</v>
      </c>
      <c r="C141" s="411" t="s">
        <v>450</v>
      </c>
      <c r="D141" s="411"/>
      <c r="E141" s="411"/>
      <c r="F141" s="411"/>
      <c r="G141" s="407"/>
      <c r="H141" s="48"/>
      <c r="I141" s="48"/>
      <c r="J141" s="48"/>
    </row>
    <row r="142" spans="1:13">
      <c r="A142" s="435" t="s">
        <v>20</v>
      </c>
      <c r="B142" s="435" t="s">
        <v>78</v>
      </c>
      <c r="C142" s="435"/>
      <c r="D142" s="435"/>
      <c r="E142" s="435"/>
      <c r="F142" s="435"/>
      <c r="G142" s="436"/>
      <c r="H142" s="282"/>
      <c r="I142" s="274"/>
      <c r="J142" s="274"/>
      <c r="K142" s="273"/>
      <c r="L142" s="273"/>
      <c r="M142" s="273"/>
    </row>
    <row r="143" spans="1:13">
      <c r="A143" s="221"/>
      <c r="B143" s="400" t="s">
        <v>268</v>
      </c>
      <c r="C143" s="411" t="s">
        <v>596</v>
      </c>
      <c r="D143" s="221"/>
      <c r="E143" s="221"/>
      <c r="F143" s="221"/>
      <c r="G143" s="221"/>
      <c r="H143" s="221"/>
      <c r="I143" s="221"/>
      <c r="J143" s="221"/>
    </row>
    <row r="144" spans="1:13">
      <c r="A144" s="418"/>
      <c r="B144" s="398" t="s">
        <v>266</v>
      </c>
      <c r="C144" s="419" t="s">
        <v>597</v>
      </c>
      <c r="D144" s="250"/>
      <c r="E144" s="250"/>
      <c r="F144" s="250"/>
      <c r="G144" s="250"/>
      <c r="H144" s="219"/>
      <c r="I144" s="219"/>
      <c r="J144" s="219"/>
    </row>
    <row r="145" spans="1:13">
      <c r="A145" s="418"/>
      <c r="B145" s="400" t="s">
        <v>267</v>
      </c>
      <c r="C145" s="419" t="s">
        <v>455</v>
      </c>
      <c r="D145" s="250"/>
      <c r="E145" s="250"/>
      <c r="F145" s="250"/>
      <c r="G145" s="250"/>
      <c r="H145" s="219"/>
      <c r="I145" s="219"/>
      <c r="J145" s="219"/>
    </row>
    <row r="146" spans="1:13">
      <c r="A146" s="435" t="s">
        <v>21</v>
      </c>
      <c r="B146" s="914" t="s">
        <v>599</v>
      </c>
      <c r="C146" s="914"/>
      <c r="D146" s="914"/>
      <c r="E146" s="914"/>
      <c r="F146" s="914"/>
      <c r="G146" s="915"/>
      <c r="H146" s="278"/>
      <c r="I146" s="278"/>
      <c r="J146" s="278"/>
      <c r="K146" s="273"/>
      <c r="L146" s="273"/>
      <c r="M146" s="273"/>
    </row>
    <row r="147" spans="1:13">
      <c r="A147" s="420"/>
      <c r="B147" s="400" t="s">
        <v>268</v>
      </c>
      <c r="C147" s="925" t="s">
        <v>598</v>
      </c>
      <c r="D147" s="857"/>
      <c r="E147" s="857"/>
      <c r="F147" s="857"/>
      <c r="G147" s="857"/>
      <c r="H147" s="857"/>
      <c r="I147" s="857"/>
      <c r="J147" s="857"/>
      <c r="K147" s="857"/>
      <c r="L147" s="857"/>
      <c r="M147" s="857"/>
    </row>
    <row r="148" spans="1:13">
      <c r="A148" s="420"/>
      <c r="B148" s="398" t="s">
        <v>266</v>
      </c>
      <c r="C148" s="221" t="s">
        <v>451</v>
      </c>
      <c r="D148" s="221"/>
      <c r="E148" s="221"/>
      <c r="F148" s="221"/>
      <c r="G148" s="221"/>
      <c r="H148" s="221"/>
      <c r="I148" s="48"/>
      <c r="J148" s="48"/>
    </row>
    <row r="149" spans="1:13">
      <c r="A149" s="420"/>
      <c r="B149" s="400" t="s">
        <v>267</v>
      </c>
      <c r="C149" s="400" t="s">
        <v>600</v>
      </c>
      <c r="D149" s="221"/>
      <c r="E149" s="221"/>
      <c r="F149" s="221"/>
      <c r="G149" s="221"/>
      <c r="H149" s="221"/>
      <c r="I149" s="48"/>
      <c r="J149" s="48"/>
    </row>
    <row r="150" spans="1:13">
      <c r="A150" s="435" t="s">
        <v>22</v>
      </c>
      <c r="B150" s="926" t="s">
        <v>717</v>
      </c>
      <c r="C150" s="946"/>
      <c r="D150" s="946"/>
      <c r="E150" s="946"/>
      <c r="F150" s="946"/>
      <c r="G150" s="947"/>
      <c r="H150" s="278"/>
      <c r="I150" s="278"/>
      <c r="J150" s="278"/>
      <c r="K150" s="273"/>
      <c r="L150" s="273"/>
      <c r="M150" s="273"/>
    </row>
    <row r="151" spans="1:13">
      <c r="A151" s="418"/>
      <c r="B151" s="397" t="s">
        <v>268</v>
      </c>
      <c r="C151" s="942" t="s">
        <v>531</v>
      </c>
      <c r="D151" s="857"/>
      <c r="E151" s="857"/>
      <c r="F151" s="857"/>
      <c r="G151" s="857"/>
      <c r="H151" s="857"/>
      <c r="I151" s="857"/>
      <c r="J151" s="857"/>
      <c r="K151" s="857"/>
      <c r="L151" s="857"/>
      <c r="M151" s="857"/>
    </row>
    <row r="152" spans="1:13">
      <c r="A152" s="251"/>
      <c r="B152" s="398" t="s">
        <v>266</v>
      </c>
      <c r="C152" s="251" t="s">
        <v>452</v>
      </c>
      <c r="D152" s="251"/>
      <c r="E152" s="251"/>
      <c r="F152" s="251"/>
      <c r="G152" s="251"/>
      <c r="H152" s="48"/>
      <c r="I152" s="48"/>
      <c r="J152" s="48"/>
    </row>
    <row r="153" spans="1:13">
      <c r="A153" s="251"/>
      <c r="B153" s="400" t="s">
        <v>267</v>
      </c>
      <c r="C153" s="251" t="s">
        <v>453</v>
      </c>
      <c r="D153" s="251"/>
      <c r="E153" s="251"/>
      <c r="F153" s="251"/>
      <c r="G153" s="251"/>
      <c r="H153" s="48"/>
      <c r="I153" s="48"/>
      <c r="J153" s="48"/>
      <c r="L153" s="421"/>
      <c r="M153" s="411"/>
    </row>
    <row r="154" spans="1:13">
      <c r="A154" s="440" t="s">
        <v>23</v>
      </c>
      <c r="B154" s="914" t="s">
        <v>1065</v>
      </c>
      <c r="C154" s="914"/>
      <c r="D154" s="914"/>
      <c r="E154" s="914"/>
      <c r="F154" s="914"/>
      <c r="G154" s="915"/>
      <c r="H154" s="278"/>
      <c r="I154" s="278"/>
      <c r="J154" s="278"/>
      <c r="K154" s="273"/>
      <c r="L154" s="424"/>
      <c r="M154" s="274"/>
    </row>
    <row r="155" spans="1:13">
      <c r="A155" s="420"/>
      <c r="B155" s="397" t="s">
        <v>268</v>
      </c>
      <c r="C155" s="925" t="s">
        <v>404</v>
      </c>
      <c r="D155" s="857"/>
      <c r="E155" s="857"/>
      <c r="F155" s="857"/>
      <c r="G155" s="857"/>
      <c r="H155" s="857"/>
      <c r="I155" s="857"/>
      <c r="J155" s="857"/>
      <c r="K155" s="857"/>
      <c r="L155" s="857"/>
      <c r="M155" s="857"/>
    </row>
    <row r="156" spans="1:13">
      <c r="A156" s="221"/>
      <c r="B156" s="398" t="s">
        <v>266</v>
      </c>
      <c r="C156" s="400" t="s">
        <v>378</v>
      </c>
      <c r="D156" s="221"/>
      <c r="E156" s="221"/>
      <c r="F156" s="221"/>
      <c r="G156" s="221"/>
      <c r="H156" s="221"/>
      <c r="I156" s="221"/>
      <c r="J156" s="221"/>
      <c r="K156" s="221"/>
      <c r="L156" s="402"/>
      <c r="M156" s="221"/>
    </row>
    <row r="157" spans="1:13">
      <c r="A157" s="221"/>
      <c r="B157" s="397" t="s">
        <v>267</v>
      </c>
      <c r="C157" s="925" t="s">
        <v>454</v>
      </c>
      <c r="D157" s="857"/>
      <c r="E157" s="857"/>
      <c r="F157" s="857"/>
      <c r="G157" s="857"/>
      <c r="H157" s="857"/>
      <c r="I157" s="857"/>
      <c r="J157" s="857"/>
      <c r="K157" s="930"/>
      <c r="L157" s="930"/>
      <c r="M157" s="930"/>
    </row>
    <row r="158" spans="1:13">
      <c r="A158" s="440" t="s">
        <v>24</v>
      </c>
      <c r="B158" s="270" t="s">
        <v>605</v>
      </c>
      <c r="C158" s="270"/>
      <c r="D158" s="270"/>
      <c r="E158" s="270"/>
      <c r="F158" s="270"/>
      <c r="G158" s="270"/>
      <c r="H158" s="274"/>
      <c r="I158" s="274"/>
      <c r="J158" s="274"/>
      <c r="K158" s="274"/>
      <c r="L158" s="425"/>
      <c r="M158" s="274"/>
    </row>
    <row r="159" spans="1:13">
      <c r="A159" s="221"/>
      <c r="B159" s="454" t="s">
        <v>268</v>
      </c>
      <c r="C159" s="455" t="s">
        <v>1066</v>
      </c>
      <c r="D159" s="274"/>
      <c r="E159" s="274"/>
      <c r="F159" s="274"/>
      <c r="G159" s="274"/>
      <c r="H159" s="274"/>
      <c r="I159" s="274"/>
      <c r="J159" s="274"/>
      <c r="K159" s="221"/>
    </row>
    <row r="160" spans="1:13">
      <c r="A160" s="221"/>
      <c r="B160" s="398" t="s">
        <v>266</v>
      </c>
      <c r="C160" s="400" t="s">
        <v>607</v>
      </c>
      <c r="D160" s="221"/>
      <c r="E160" s="221"/>
      <c r="F160" s="221"/>
      <c r="G160" s="221"/>
      <c r="H160" s="221"/>
      <c r="I160" s="221"/>
      <c r="J160" s="221"/>
      <c r="K160" s="221"/>
    </row>
    <row r="161" spans="1:13">
      <c r="A161" s="221"/>
      <c r="B161" s="400" t="s">
        <v>267</v>
      </c>
      <c r="C161" s="400" t="s">
        <v>608</v>
      </c>
      <c r="D161" s="221"/>
      <c r="E161" s="221"/>
      <c r="F161" s="221"/>
      <c r="G161" s="221"/>
      <c r="H161" s="221"/>
      <c r="I161" s="221"/>
      <c r="J161" s="221"/>
      <c r="K161" s="221"/>
    </row>
    <row r="162" spans="1:13">
      <c r="A162" s="270" t="s">
        <v>1067</v>
      </c>
      <c r="B162" s="270" t="s">
        <v>242</v>
      </c>
      <c r="C162" s="270"/>
      <c r="D162" s="270"/>
      <c r="E162" s="270"/>
      <c r="F162" s="270"/>
      <c r="G162" s="270"/>
      <c r="H162" s="274"/>
      <c r="I162" s="274"/>
      <c r="J162" s="274"/>
      <c r="K162" s="274"/>
      <c r="L162" s="273"/>
      <c r="M162" s="273"/>
    </row>
    <row r="163" spans="1:13">
      <c r="A163" s="221"/>
      <c r="B163" s="400" t="s">
        <v>268</v>
      </c>
      <c r="C163" s="925" t="s">
        <v>456</v>
      </c>
      <c r="D163" s="857"/>
      <c r="E163" s="857"/>
      <c r="F163" s="857"/>
      <c r="G163" s="857"/>
      <c r="H163" s="857"/>
      <c r="I163" s="857"/>
      <c r="J163" s="857"/>
      <c r="K163" s="930"/>
      <c r="L163" s="930"/>
      <c r="M163" s="930"/>
    </row>
    <row r="164" spans="1:13">
      <c r="A164" s="221"/>
      <c r="B164" s="398" t="s">
        <v>266</v>
      </c>
      <c r="C164" s="406" t="s">
        <v>457</v>
      </c>
      <c r="D164" s="221"/>
      <c r="E164" s="221"/>
      <c r="F164" s="221"/>
      <c r="G164" s="221"/>
      <c r="H164" s="221"/>
      <c r="I164" s="221"/>
      <c r="J164" s="221"/>
      <c r="K164" s="221"/>
    </row>
    <row r="165" spans="1:13">
      <c r="A165" s="221"/>
      <c r="B165" s="400" t="s">
        <v>267</v>
      </c>
      <c r="C165" s="406" t="s">
        <v>603</v>
      </c>
      <c r="D165" s="221"/>
      <c r="E165" s="221"/>
      <c r="F165" s="221"/>
      <c r="G165" s="221"/>
      <c r="H165" s="221"/>
      <c r="I165" s="221"/>
      <c r="J165" s="221"/>
      <c r="K165" s="221"/>
    </row>
    <row r="166" spans="1:13">
      <c r="A166" s="271" t="s">
        <v>26</v>
      </c>
      <c r="B166" s="271" t="s">
        <v>1068</v>
      </c>
      <c r="C166" s="271"/>
      <c r="D166" s="271"/>
      <c r="E166" s="271"/>
      <c r="F166" s="271"/>
      <c r="G166" s="271"/>
      <c r="H166" s="273"/>
      <c r="I166" s="273"/>
      <c r="J166" s="273"/>
      <c r="K166" s="273"/>
      <c r="L166" s="273"/>
      <c r="M166" s="273"/>
    </row>
    <row r="167" spans="1:13">
      <c r="B167" s="397" t="s">
        <v>268</v>
      </c>
      <c r="C167" s="925" t="s">
        <v>376</v>
      </c>
      <c r="D167" s="980"/>
      <c r="E167" s="980"/>
      <c r="F167" s="980"/>
      <c r="G167" s="980"/>
      <c r="H167" s="980"/>
      <c r="I167" s="980"/>
      <c r="J167" s="980"/>
      <c r="K167" s="980"/>
      <c r="L167" s="980"/>
      <c r="M167" s="980"/>
    </row>
    <row r="168" spans="1:13">
      <c r="B168" s="398" t="s">
        <v>266</v>
      </c>
      <c r="C168" s="398" t="s">
        <v>604</v>
      </c>
    </row>
    <row r="169" spans="1:13">
      <c r="B169" s="400" t="s">
        <v>267</v>
      </c>
      <c r="C169" s="398" t="s">
        <v>377</v>
      </c>
    </row>
    <row r="170" spans="1:13">
      <c r="A170" s="271" t="s">
        <v>27</v>
      </c>
      <c r="B170" s="271" t="s">
        <v>1069</v>
      </c>
      <c r="C170" s="271"/>
      <c r="D170" s="271"/>
      <c r="E170" s="271"/>
      <c r="F170" s="271"/>
      <c r="G170" s="271"/>
      <c r="H170" s="271"/>
      <c r="I170" s="271"/>
      <c r="J170" s="271"/>
      <c r="K170" s="273"/>
      <c r="L170" s="273"/>
      <c r="M170" s="273"/>
    </row>
    <row r="171" spans="1:13">
      <c r="B171" s="400" t="s">
        <v>268</v>
      </c>
      <c r="C171" s="925" t="s">
        <v>458</v>
      </c>
      <c r="D171" s="857"/>
      <c r="E171" s="857"/>
      <c r="F171" s="857"/>
      <c r="G171" s="857"/>
      <c r="H171" s="857"/>
      <c r="I171" s="857"/>
      <c r="J171" s="857"/>
      <c r="K171" s="857"/>
      <c r="L171" s="857"/>
      <c r="M171" s="857"/>
    </row>
    <row r="172" spans="1:13">
      <c r="B172" s="397" t="s">
        <v>266</v>
      </c>
      <c r="C172" s="925" t="s">
        <v>497</v>
      </c>
      <c r="D172" s="857"/>
      <c r="E172" s="857"/>
      <c r="F172" s="857"/>
      <c r="G172" s="857"/>
      <c r="H172" s="857"/>
      <c r="I172" s="857"/>
      <c r="J172" s="857"/>
      <c r="K172" s="857"/>
      <c r="L172" s="857"/>
      <c r="M172" s="857"/>
    </row>
    <row r="173" spans="1:13">
      <c r="B173" s="400" t="s">
        <v>267</v>
      </c>
      <c r="C173" s="398" t="s">
        <v>459</v>
      </c>
    </row>
    <row r="174" spans="1:13" ht="15.75">
      <c r="A174" s="456" t="s">
        <v>1070</v>
      </c>
      <c r="B174" s="456"/>
      <c r="C174" s="456"/>
      <c r="D174" s="456"/>
      <c r="E174" s="456"/>
      <c r="F174" s="456"/>
      <c r="G174" s="13"/>
      <c r="H174" s="13"/>
      <c r="I174" s="13"/>
      <c r="J174" s="13"/>
    </row>
    <row r="175" spans="1:13">
      <c r="A175" s="271" t="s">
        <v>16</v>
      </c>
      <c r="B175" s="457" t="s">
        <v>1071</v>
      </c>
      <c r="C175" s="271"/>
      <c r="D175" s="271"/>
      <c r="E175" s="271"/>
      <c r="F175" s="271"/>
      <c r="G175" s="271"/>
      <c r="H175" s="273"/>
      <c r="I175" s="273"/>
      <c r="J175" s="273"/>
      <c r="K175" s="273"/>
      <c r="L175" s="273"/>
      <c r="M175" s="273"/>
    </row>
    <row r="176" spans="1:13">
      <c r="B176" s="400" t="s">
        <v>268</v>
      </c>
      <c r="C176" s="451" t="s">
        <v>1072</v>
      </c>
      <c r="D176" s="451"/>
      <c r="E176" s="451"/>
      <c r="F176" s="451"/>
      <c r="G176" s="451"/>
      <c r="H176" s="451"/>
    </row>
    <row r="177" spans="1:13">
      <c r="B177" s="398" t="s">
        <v>266</v>
      </c>
      <c r="C177" s="451" t="s">
        <v>1073</v>
      </c>
      <c r="D177" s="451"/>
      <c r="E177" s="451"/>
      <c r="F177" s="451"/>
      <c r="G177" s="451"/>
      <c r="H177" s="451"/>
    </row>
    <row r="178" spans="1:13">
      <c r="B178" s="400" t="s">
        <v>267</v>
      </c>
      <c r="C178" s="451" t="s">
        <v>1074</v>
      </c>
      <c r="D178" s="451"/>
      <c r="E178" s="451"/>
      <c r="F178" s="451"/>
      <c r="G178" s="451"/>
      <c r="H178" s="451"/>
    </row>
    <row r="179" spans="1:13">
      <c r="A179" s="271" t="s">
        <v>17</v>
      </c>
      <c r="B179" s="271" t="s">
        <v>141</v>
      </c>
      <c r="C179" s="271"/>
      <c r="D179" s="271"/>
      <c r="E179" s="271"/>
      <c r="F179" s="271"/>
      <c r="G179" s="271"/>
      <c r="H179" s="273"/>
      <c r="I179" s="273"/>
      <c r="J179" s="273"/>
      <c r="K179" s="273"/>
      <c r="L179" s="273"/>
      <c r="M179" s="273"/>
    </row>
    <row r="180" spans="1:13">
      <c r="B180" s="400" t="s">
        <v>268</v>
      </c>
      <c r="C180" s="451" t="s">
        <v>1075</v>
      </c>
      <c r="D180" s="451"/>
    </row>
    <row r="181" spans="1:13">
      <c r="B181" s="398" t="s">
        <v>266</v>
      </c>
      <c r="C181" s="451" t="s">
        <v>1076</v>
      </c>
      <c r="D181" s="451"/>
    </row>
    <row r="182" spans="1:13">
      <c r="B182" s="400" t="s">
        <v>267</v>
      </c>
      <c r="C182" s="451" t="s">
        <v>1077</v>
      </c>
      <c r="D182" s="451"/>
    </row>
    <row r="183" spans="1:13">
      <c r="A183" s="281" t="s">
        <v>18</v>
      </c>
      <c r="B183" s="928" t="s">
        <v>1078</v>
      </c>
      <c r="C183" s="928"/>
      <c r="D183" s="928"/>
      <c r="E183" s="928"/>
      <c r="F183" s="928"/>
      <c r="G183" s="928"/>
      <c r="H183" s="928"/>
      <c r="I183" s="928"/>
      <c r="J183" s="939"/>
      <c r="K183" s="939"/>
      <c r="L183" s="939"/>
      <c r="M183" s="939"/>
    </row>
    <row r="184" spans="1:13">
      <c r="B184" s="397" t="s">
        <v>268</v>
      </c>
      <c r="C184" s="967" t="s">
        <v>1079</v>
      </c>
      <c r="D184" s="967"/>
      <c r="E184" s="967"/>
      <c r="F184" s="967"/>
      <c r="G184" s="967"/>
      <c r="H184" s="967"/>
      <c r="I184" s="967"/>
      <c r="J184" s="967"/>
      <c r="K184" s="967"/>
      <c r="L184" s="967"/>
      <c r="M184" s="967"/>
    </row>
    <row r="185" spans="1:13">
      <c r="B185" s="398" t="s">
        <v>266</v>
      </c>
      <c r="C185" s="458" t="s">
        <v>1080</v>
      </c>
      <c r="D185" s="451"/>
      <c r="E185" s="451"/>
      <c r="F185" s="451"/>
      <c r="G185" s="451"/>
      <c r="H185" s="451"/>
      <c r="I185" s="451"/>
      <c r="J185" s="451"/>
      <c r="K185" s="451"/>
      <c r="L185" s="451"/>
      <c r="M185" s="451"/>
    </row>
    <row r="186" spans="1:13">
      <c r="B186" s="400" t="s">
        <v>267</v>
      </c>
      <c r="C186" s="967" t="s">
        <v>1081</v>
      </c>
      <c r="D186" s="967"/>
      <c r="E186" s="967"/>
      <c r="F186" s="967"/>
      <c r="G186" s="967"/>
      <c r="H186" s="967"/>
      <c r="I186" s="967"/>
      <c r="J186" s="967"/>
      <c r="K186" s="967"/>
      <c r="L186" s="967"/>
      <c r="M186" s="967"/>
    </row>
    <row r="187" spans="1:13">
      <c r="A187" s="271" t="s">
        <v>19</v>
      </c>
      <c r="B187" s="271" t="s">
        <v>1082</v>
      </c>
      <c r="C187" s="271"/>
      <c r="D187" s="271"/>
      <c r="E187" s="271"/>
      <c r="F187" s="271"/>
      <c r="G187" s="271"/>
      <c r="H187" s="271"/>
      <c r="I187" s="273"/>
      <c r="J187" s="273"/>
      <c r="K187" s="273"/>
      <c r="L187" s="273"/>
      <c r="M187" s="273"/>
    </row>
    <row r="188" spans="1:13">
      <c r="A188" s="13"/>
      <c r="B188" s="426" t="s">
        <v>268</v>
      </c>
      <c r="C188" s="979" t="s">
        <v>1083</v>
      </c>
      <c r="D188" s="979"/>
      <c r="E188" s="979"/>
      <c r="F188" s="979"/>
      <c r="G188" s="979"/>
      <c r="H188" s="979"/>
      <c r="I188" s="979"/>
      <c r="J188" s="979"/>
      <c r="K188" s="979"/>
      <c r="L188" s="979"/>
      <c r="M188" s="979"/>
    </row>
    <row r="189" spans="1:13">
      <c r="A189" s="13"/>
      <c r="B189" s="427" t="s">
        <v>266</v>
      </c>
      <c r="C189" s="451" t="s">
        <v>1084</v>
      </c>
      <c r="D189" s="459"/>
      <c r="E189" s="459"/>
      <c r="F189" s="459"/>
      <c r="G189" s="459"/>
      <c r="H189" s="459"/>
      <c r="I189" s="459"/>
      <c r="J189" s="459"/>
      <c r="K189" s="459"/>
      <c r="L189" s="459"/>
      <c r="M189" s="459"/>
    </row>
    <row r="190" spans="1:13">
      <c r="A190" s="13"/>
      <c r="B190" s="428" t="s">
        <v>267</v>
      </c>
      <c r="C190" s="459" t="s">
        <v>1085</v>
      </c>
      <c r="D190" s="459"/>
      <c r="E190" s="459"/>
      <c r="F190" s="459"/>
      <c r="G190" s="459"/>
      <c r="H190" s="459"/>
      <c r="I190" s="459"/>
      <c r="J190" s="459"/>
      <c r="K190" s="459"/>
      <c r="L190" s="459"/>
      <c r="M190" s="459"/>
    </row>
    <row r="191" spans="1:13">
      <c r="A191" s="271" t="s">
        <v>20</v>
      </c>
      <c r="B191" s="271" t="s">
        <v>144</v>
      </c>
      <c r="C191" s="271"/>
      <c r="D191" s="271"/>
      <c r="E191" s="271"/>
      <c r="F191" s="271"/>
      <c r="G191" s="271"/>
      <c r="H191" s="273"/>
      <c r="I191" s="273"/>
      <c r="J191" s="273"/>
      <c r="K191" s="273"/>
      <c r="L191" s="273"/>
      <c r="M191" s="273"/>
    </row>
    <row r="192" spans="1:13">
      <c r="B192" s="400" t="s">
        <v>268</v>
      </c>
      <c r="C192" s="979" t="s">
        <v>1083</v>
      </c>
      <c r="D192" s="979"/>
      <c r="E192" s="979"/>
      <c r="F192" s="979"/>
      <c r="G192" s="979"/>
      <c r="H192" s="979"/>
      <c r="I192" s="979"/>
      <c r="J192" s="979"/>
      <c r="K192" s="979"/>
      <c r="L192" s="979"/>
      <c r="M192" s="979"/>
    </row>
    <row r="193" spans="1:13">
      <c r="B193" s="398" t="s">
        <v>266</v>
      </c>
      <c r="C193" s="451" t="s">
        <v>1084</v>
      </c>
      <c r="D193" s="451"/>
      <c r="E193" s="451"/>
      <c r="F193" s="451"/>
      <c r="G193" s="451"/>
      <c r="H193" s="451"/>
      <c r="I193" s="451"/>
      <c r="J193" s="451"/>
      <c r="K193" s="451"/>
      <c r="L193" s="451"/>
      <c r="M193" s="451"/>
    </row>
    <row r="194" spans="1:13">
      <c r="B194" s="400" t="s">
        <v>267</v>
      </c>
      <c r="C194" s="459" t="s">
        <v>1085</v>
      </c>
      <c r="D194" s="451"/>
      <c r="E194" s="451"/>
      <c r="F194" s="451"/>
      <c r="G194" s="451"/>
      <c r="H194" s="451"/>
      <c r="I194" s="451"/>
      <c r="J194" s="451"/>
      <c r="K194" s="451"/>
      <c r="L194" s="451"/>
      <c r="M194" s="451"/>
    </row>
    <row r="195" spans="1:13">
      <c r="A195" s="271" t="s">
        <v>21</v>
      </c>
      <c r="B195" s="271" t="s">
        <v>146</v>
      </c>
      <c r="C195" s="271"/>
      <c r="D195" s="271"/>
      <c r="E195" s="271"/>
      <c r="F195" s="271"/>
      <c r="G195" s="271"/>
      <c r="H195" s="273"/>
      <c r="I195" s="273"/>
      <c r="J195" s="273"/>
      <c r="K195" s="273"/>
      <c r="L195" s="273"/>
      <c r="M195" s="273"/>
    </row>
    <row r="196" spans="1:13">
      <c r="B196" s="400" t="s">
        <v>268</v>
      </c>
      <c r="C196" s="451" t="s">
        <v>1086</v>
      </c>
      <c r="D196" s="451"/>
    </row>
    <row r="197" spans="1:13">
      <c r="B197" s="398" t="s">
        <v>266</v>
      </c>
      <c r="C197" s="451" t="s">
        <v>1087</v>
      </c>
      <c r="D197" s="451"/>
    </row>
    <row r="198" spans="1:13">
      <c r="B198" s="400" t="s">
        <v>267</v>
      </c>
      <c r="C198" s="451" t="s">
        <v>1088</v>
      </c>
      <c r="D198" s="451"/>
    </row>
    <row r="199" spans="1:13">
      <c r="A199" s="281" t="s">
        <v>22</v>
      </c>
      <c r="B199" s="928" t="s">
        <v>1089</v>
      </c>
      <c r="C199" s="928"/>
      <c r="D199" s="928"/>
      <c r="E199" s="928"/>
      <c r="F199" s="928"/>
      <c r="G199" s="928"/>
      <c r="H199" s="928"/>
      <c r="I199" s="928"/>
      <c r="J199" s="939"/>
      <c r="K199" s="939"/>
      <c r="L199" s="939"/>
      <c r="M199" s="939"/>
    </row>
    <row r="200" spans="1:13">
      <c r="B200" s="397" t="s">
        <v>268</v>
      </c>
      <c r="C200" s="967" t="s">
        <v>1090</v>
      </c>
      <c r="D200" s="967"/>
      <c r="E200" s="967"/>
      <c r="F200" s="967"/>
      <c r="G200" s="967"/>
      <c r="H200" s="967"/>
      <c r="I200" s="967"/>
      <c r="J200" s="967"/>
      <c r="K200" s="967"/>
      <c r="L200" s="967"/>
      <c r="M200" s="967"/>
    </row>
    <row r="201" spans="1:13">
      <c r="B201" s="398" t="s">
        <v>266</v>
      </c>
      <c r="C201" s="458" t="s">
        <v>1091</v>
      </c>
      <c r="D201" s="451"/>
      <c r="E201" s="451"/>
      <c r="F201" s="451"/>
      <c r="G201" s="451"/>
      <c r="H201" s="451"/>
      <c r="I201" s="451"/>
      <c r="J201" s="451"/>
      <c r="K201" s="451"/>
      <c r="L201" s="451"/>
      <c r="M201" s="451"/>
    </row>
    <row r="202" spans="1:13">
      <c r="B202" s="400" t="s">
        <v>267</v>
      </c>
      <c r="C202" s="967" t="s">
        <v>1092</v>
      </c>
      <c r="D202" s="967"/>
      <c r="E202" s="967"/>
      <c r="F202" s="967"/>
      <c r="G202" s="967"/>
      <c r="H202" s="967"/>
      <c r="I202" s="967"/>
      <c r="J202" s="967"/>
      <c r="K202" s="967"/>
      <c r="L202" s="967"/>
      <c r="M202" s="967"/>
    </row>
    <row r="203" spans="1:13">
      <c r="A203" s="271" t="s">
        <v>23</v>
      </c>
      <c r="B203" s="271" t="s">
        <v>148</v>
      </c>
      <c r="C203" s="271"/>
      <c r="D203" s="271"/>
      <c r="E203" s="271"/>
      <c r="F203" s="271"/>
      <c r="G203" s="271"/>
      <c r="H203" s="271"/>
      <c r="I203" s="273"/>
      <c r="J203" s="273"/>
      <c r="K203" s="273"/>
      <c r="L203" s="273"/>
      <c r="M203" s="273"/>
    </row>
    <row r="204" spans="1:13">
      <c r="A204" s="13"/>
      <c r="B204" s="426" t="s">
        <v>268</v>
      </c>
      <c r="C204" s="979" t="s">
        <v>1093</v>
      </c>
      <c r="D204" s="979"/>
      <c r="E204" s="979"/>
      <c r="F204" s="979"/>
      <c r="G204" s="979"/>
      <c r="H204" s="979"/>
      <c r="I204" s="979"/>
      <c r="J204" s="979"/>
      <c r="K204" s="979"/>
      <c r="L204" s="979"/>
      <c r="M204" s="979"/>
    </row>
    <row r="205" spans="1:13">
      <c r="A205" s="13"/>
      <c r="B205" s="427" t="s">
        <v>266</v>
      </c>
      <c r="C205" s="459" t="s">
        <v>1094</v>
      </c>
      <c r="D205" s="459"/>
      <c r="E205" s="459"/>
      <c r="F205" s="459"/>
      <c r="G205" s="459"/>
      <c r="H205" s="459"/>
      <c r="I205" s="459"/>
      <c r="J205" s="459"/>
      <c r="K205" s="459"/>
      <c r="L205" s="459"/>
      <c r="M205" s="459"/>
    </row>
    <row r="206" spans="1:13">
      <c r="A206" s="13"/>
      <c r="B206" s="428" t="s">
        <v>267</v>
      </c>
      <c r="C206" s="459" t="s">
        <v>1095</v>
      </c>
      <c r="D206" s="459"/>
      <c r="E206" s="459"/>
      <c r="F206" s="459"/>
      <c r="G206" s="459"/>
      <c r="H206" s="459"/>
      <c r="I206" s="459"/>
      <c r="J206" s="459"/>
      <c r="K206" s="459"/>
      <c r="L206" s="459"/>
      <c r="M206" s="459"/>
    </row>
    <row r="207" spans="1:13">
      <c r="A207" s="271" t="s">
        <v>24</v>
      </c>
      <c r="B207" s="452" t="s">
        <v>1096</v>
      </c>
      <c r="C207" s="271"/>
      <c r="D207" s="271"/>
      <c r="E207" s="271"/>
      <c r="F207" s="271"/>
      <c r="G207" s="271"/>
      <c r="H207" s="273"/>
      <c r="I207" s="273"/>
      <c r="J207" s="273"/>
      <c r="K207" s="273"/>
      <c r="L207" s="273"/>
      <c r="M207" s="273"/>
    </row>
    <row r="208" spans="1:13">
      <c r="B208" s="400" t="s">
        <v>268</v>
      </c>
      <c r="C208" s="967" t="s">
        <v>1097</v>
      </c>
      <c r="D208" s="967"/>
      <c r="E208" s="967"/>
      <c r="F208" s="967"/>
      <c r="G208" s="967"/>
      <c r="H208" s="967"/>
      <c r="I208" s="967"/>
      <c r="J208" s="967"/>
      <c r="K208" s="967"/>
      <c r="L208" s="967"/>
      <c r="M208" s="967"/>
    </row>
    <row r="209" spans="1:13">
      <c r="B209" s="398" t="s">
        <v>266</v>
      </c>
      <c r="C209" s="967" t="s">
        <v>1098</v>
      </c>
      <c r="D209" s="967"/>
      <c r="E209" s="967"/>
      <c r="F209" s="967"/>
      <c r="G209" s="967"/>
      <c r="H209" s="967"/>
      <c r="I209" s="967"/>
      <c r="J209" s="967"/>
      <c r="K209" s="967"/>
      <c r="L209" s="967"/>
      <c r="M209" s="967"/>
    </row>
    <row r="210" spans="1:13">
      <c r="B210" s="400" t="s">
        <v>267</v>
      </c>
      <c r="C210" s="451" t="s">
        <v>1099</v>
      </c>
      <c r="D210" s="451"/>
      <c r="E210" s="451"/>
      <c r="F210" s="451"/>
      <c r="G210" s="451"/>
      <c r="H210" s="451"/>
      <c r="I210" s="451"/>
      <c r="J210" s="451"/>
      <c r="K210" s="451"/>
      <c r="L210" s="451"/>
      <c r="M210" s="451"/>
    </row>
    <row r="211" spans="1:13">
      <c r="A211" s="271" t="s">
        <v>25</v>
      </c>
      <c r="B211" s="271" t="s">
        <v>150</v>
      </c>
      <c r="C211" s="271"/>
      <c r="D211" s="271"/>
      <c r="E211" s="271"/>
      <c r="F211" s="271"/>
      <c r="G211" s="271"/>
      <c r="H211" s="273"/>
      <c r="I211" s="273"/>
      <c r="J211" s="273"/>
      <c r="K211" s="273"/>
      <c r="L211" s="273"/>
      <c r="M211" s="273"/>
    </row>
    <row r="212" spans="1:13">
      <c r="B212" s="400" t="s">
        <v>268</v>
      </c>
      <c r="C212" s="451" t="s">
        <v>1100</v>
      </c>
      <c r="D212" s="451"/>
      <c r="E212" s="451"/>
      <c r="F212" s="460"/>
      <c r="G212" s="460"/>
    </row>
    <row r="213" spans="1:13">
      <c r="B213" s="398" t="s">
        <v>266</v>
      </c>
      <c r="C213" s="451" t="s">
        <v>1101</v>
      </c>
      <c r="D213" s="451"/>
      <c r="E213" s="451"/>
      <c r="F213" s="460"/>
      <c r="G213" s="460"/>
    </row>
    <row r="214" spans="1:13">
      <c r="B214" s="400" t="s">
        <v>267</v>
      </c>
      <c r="C214" s="451" t="s">
        <v>1102</v>
      </c>
      <c r="D214" s="451"/>
      <c r="E214" s="451"/>
      <c r="F214" s="460"/>
      <c r="G214" s="460"/>
    </row>
    <row r="215" spans="1:13">
      <c r="A215" s="281" t="s">
        <v>279</v>
      </c>
      <c r="B215" s="928" t="s">
        <v>151</v>
      </c>
      <c r="C215" s="928"/>
      <c r="D215" s="928"/>
      <c r="E215" s="928"/>
      <c r="F215" s="928"/>
      <c r="G215" s="928"/>
      <c r="H215" s="928"/>
      <c r="I215" s="928"/>
      <c r="J215" s="939"/>
      <c r="K215" s="939"/>
      <c r="L215" s="939"/>
      <c r="M215" s="939"/>
    </row>
    <row r="216" spans="1:13">
      <c r="B216" s="397" t="s">
        <v>268</v>
      </c>
      <c r="C216" s="967" t="s">
        <v>1103</v>
      </c>
      <c r="D216" s="967"/>
      <c r="E216" s="967"/>
      <c r="F216" s="967"/>
      <c r="G216" s="967"/>
      <c r="H216" s="967"/>
      <c r="I216" s="967"/>
      <c r="J216" s="967"/>
      <c r="K216" s="967"/>
      <c r="L216" s="967"/>
      <c r="M216" s="967"/>
    </row>
    <row r="217" spans="1:13">
      <c r="B217" s="398" t="s">
        <v>266</v>
      </c>
      <c r="C217" s="451" t="s">
        <v>1104</v>
      </c>
      <c r="D217" s="451"/>
      <c r="E217" s="451"/>
      <c r="F217" s="451"/>
      <c r="G217" s="451"/>
      <c r="H217" s="451"/>
      <c r="I217" s="451"/>
      <c r="J217" s="451"/>
      <c r="K217" s="451"/>
      <c r="L217" s="451"/>
      <c r="M217" s="451"/>
    </row>
    <row r="218" spans="1:13">
      <c r="B218" s="400" t="s">
        <v>267</v>
      </c>
      <c r="C218" s="967" t="s">
        <v>1105</v>
      </c>
      <c r="D218" s="967"/>
      <c r="E218" s="967"/>
      <c r="F218" s="967"/>
      <c r="G218" s="967"/>
      <c r="H218" s="967"/>
      <c r="I218" s="967"/>
      <c r="J218" s="967"/>
      <c r="K218" s="967"/>
      <c r="L218" s="967"/>
      <c r="M218" s="967"/>
    </row>
    <row r="219" spans="1:13">
      <c r="A219" s="271" t="s">
        <v>27</v>
      </c>
      <c r="B219" s="461" t="s">
        <v>1106</v>
      </c>
      <c r="C219" s="452"/>
      <c r="D219" s="452"/>
      <c r="E219" s="452"/>
      <c r="F219" s="452"/>
      <c r="G219" s="271"/>
      <c r="H219" s="271"/>
      <c r="I219" s="273"/>
      <c r="J219" s="273"/>
      <c r="K219" s="273"/>
      <c r="L219" s="273"/>
      <c r="M219" s="273"/>
    </row>
    <row r="220" spans="1:13">
      <c r="A220" s="13"/>
      <c r="B220" s="426" t="s">
        <v>268</v>
      </c>
      <c r="C220" s="979" t="s">
        <v>1107</v>
      </c>
      <c r="D220" s="979"/>
      <c r="E220" s="979"/>
      <c r="F220" s="979"/>
      <c r="G220" s="979"/>
      <c r="H220" s="979"/>
      <c r="I220" s="979"/>
      <c r="J220" s="979"/>
      <c r="K220" s="979"/>
      <c r="L220" s="979"/>
      <c r="M220" s="979"/>
    </row>
    <row r="221" spans="1:13">
      <c r="A221" s="13"/>
      <c r="B221" s="427" t="s">
        <v>266</v>
      </c>
      <c r="C221" s="459" t="s">
        <v>1108</v>
      </c>
      <c r="D221" s="459"/>
      <c r="E221" s="459"/>
      <c r="F221" s="459"/>
      <c r="G221" s="459"/>
      <c r="H221" s="459"/>
      <c r="I221" s="459"/>
      <c r="J221" s="459"/>
      <c r="K221" s="459"/>
      <c r="L221" s="459"/>
      <c r="M221" s="459"/>
    </row>
    <row r="222" spans="1:13">
      <c r="A222" s="13"/>
      <c r="B222" s="428" t="s">
        <v>267</v>
      </c>
      <c r="C222" s="459" t="s">
        <v>1109</v>
      </c>
      <c r="D222" s="459"/>
      <c r="E222" s="459"/>
      <c r="F222" s="459"/>
      <c r="G222" s="459"/>
      <c r="H222" s="459"/>
      <c r="I222" s="459"/>
      <c r="J222" s="459"/>
      <c r="K222" s="459"/>
      <c r="L222" s="459"/>
      <c r="M222" s="459"/>
    </row>
    <row r="223" spans="1:13">
      <c r="A223" s="271" t="s">
        <v>28</v>
      </c>
      <c r="B223" s="271" t="s">
        <v>153</v>
      </c>
      <c r="C223" s="271"/>
      <c r="D223" s="271"/>
      <c r="E223" s="271"/>
      <c r="F223" s="271"/>
      <c r="G223" s="271"/>
      <c r="H223" s="273"/>
      <c r="I223" s="273"/>
      <c r="J223" s="273"/>
      <c r="K223" s="273"/>
      <c r="L223" s="273"/>
      <c r="M223" s="273"/>
    </row>
    <row r="224" spans="1:13">
      <c r="B224" s="400" t="s">
        <v>268</v>
      </c>
      <c r="C224" s="967" t="s">
        <v>1110</v>
      </c>
      <c r="D224" s="967"/>
      <c r="E224" s="967"/>
      <c r="F224" s="967"/>
      <c r="G224" s="967"/>
      <c r="H224" s="967"/>
      <c r="I224" s="967"/>
      <c r="J224" s="967"/>
      <c r="K224" s="967"/>
      <c r="L224" s="967"/>
      <c r="M224" s="967"/>
    </row>
    <row r="225" spans="1:13">
      <c r="B225" s="398" t="s">
        <v>266</v>
      </c>
      <c r="C225" s="451" t="s">
        <v>1111</v>
      </c>
      <c r="D225" s="451"/>
      <c r="E225" s="451"/>
      <c r="F225" s="451"/>
      <c r="G225" s="451"/>
      <c r="H225" s="451"/>
      <c r="I225" s="451"/>
      <c r="J225" s="451"/>
      <c r="K225" s="451"/>
      <c r="L225" s="451"/>
      <c r="M225" s="451"/>
    </row>
    <row r="226" spans="1:13">
      <c r="B226" s="400" t="s">
        <v>267</v>
      </c>
      <c r="C226" s="451" t="s">
        <v>1112</v>
      </c>
      <c r="D226" s="451"/>
      <c r="E226" s="451"/>
      <c r="F226" s="451"/>
      <c r="G226" s="451"/>
      <c r="H226" s="451"/>
      <c r="I226" s="451"/>
      <c r="J226" s="451"/>
      <c r="K226" s="451"/>
      <c r="L226" s="451"/>
      <c r="M226" s="451"/>
    </row>
    <row r="227" spans="1:13">
      <c r="A227" s="271" t="s">
        <v>29</v>
      </c>
      <c r="B227" s="271" t="s">
        <v>154</v>
      </c>
      <c r="C227" s="271"/>
      <c r="D227" s="271"/>
      <c r="E227" s="271"/>
      <c r="F227" s="271"/>
      <c r="G227" s="271"/>
      <c r="H227" s="271"/>
      <c r="I227" s="273"/>
      <c r="J227" s="273"/>
      <c r="K227" s="273"/>
      <c r="L227" s="273"/>
      <c r="M227" s="273"/>
    </row>
    <row r="228" spans="1:13">
      <c r="A228" s="13"/>
      <c r="B228" s="426" t="s">
        <v>268</v>
      </c>
      <c r="C228" s="979" t="s">
        <v>1113</v>
      </c>
      <c r="D228" s="979"/>
      <c r="E228" s="979"/>
      <c r="F228" s="979"/>
      <c r="G228" s="979"/>
      <c r="H228" s="979"/>
      <c r="I228" s="979"/>
      <c r="J228" s="979"/>
      <c r="K228" s="979"/>
      <c r="L228" s="979"/>
      <c r="M228" s="979"/>
    </row>
    <row r="229" spans="1:13">
      <c r="A229" s="13"/>
      <c r="B229" s="427" t="s">
        <v>266</v>
      </c>
      <c r="C229" s="459" t="s">
        <v>1114</v>
      </c>
      <c r="D229" s="459"/>
      <c r="E229" s="459"/>
      <c r="F229" s="459"/>
      <c r="G229" s="459"/>
      <c r="H229" s="459"/>
      <c r="I229" s="459"/>
      <c r="J229" s="459"/>
      <c r="K229" s="459"/>
      <c r="L229" s="459"/>
      <c r="M229" s="459"/>
    </row>
    <row r="230" spans="1:13">
      <c r="A230" s="13"/>
      <c r="B230" s="428" t="s">
        <v>267</v>
      </c>
      <c r="C230" s="459" t="s">
        <v>1115</v>
      </c>
      <c r="D230" s="459"/>
      <c r="E230" s="459"/>
      <c r="F230" s="459"/>
      <c r="G230" s="459"/>
      <c r="H230" s="459"/>
      <c r="I230" s="459"/>
      <c r="J230" s="459"/>
      <c r="K230" s="459"/>
      <c r="L230" s="459"/>
      <c r="M230" s="459"/>
    </row>
    <row r="231" spans="1:13">
      <c r="A231" s="271" t="s">
        <v>30</v>
      </c>
      <c r="B231" s="926" t="s">
        <v>1116</v>
      </c>
      <c r="C231" s="983"/>
      <c r="D231" s="983"/>
      <c r="E231" s="983"/>
      <c r="F231" s="983"/>
      <c r="G231" s="983"/>
      <c r="H231" s="273"/>
      <c r="I231" s="273"/>
      <c r="J231" s="273"/>
      <c r="K231" s="273"/>
      <c r="L231" s="273"/>
      <c r="M231" s="273"/>
    </row>
    <row r="232" spans="1:13">
      <c r="B232" s="400" t="s">
        <v>268</v>
      </c>
      <c r="C232" s="967" t="s">
        <v>1117</v>
      </c>
      <c r="D232" s="967"/>
      <c r="E232" s="967"/>
      <c r="F232" s="967"/>
      <c r="G232" s="967"/>
      <c r="H232" s="967"/>
      <c r="I232" s="967"/>
      <c r="J232" s="967"/>
      <c r="K232" s="967"/>
      <c r="L232" s="967"/>
      <c r="M232" s="967"/>
    </row>
    <row r="233" spans="1:13">
      <c r="B233" s="398" t="s">
        <v>266</v>
      </c>
      <c r="C233" s="451" t="s">
        <v>1118</v>
      </c>
      <c r="D233" s="451"/>
      <c r="E233" s="451"/>
      <c r="F233" s="451"/>
      <c r="G233" s="451"/>
      <c r="H233" s="451"/>
      <c r="I233" s="451"/>
      <c r="J233" s="451"/>
      <c r="K233" s="451"/>
      <c r="L233" s="451"/>
      <c r="M233" s="451"/>
    </row>
    <row r="234" spans="1:13">
      <c r="B234" s="400" t="s">
        <v>267</v>
      </c>
      <c r="C234" s="451" t="s">
        <v>1119</v>
      </c>
      <c r="D234" s="451"/>
      <c r="E234" s="451"/>
      <c r="F234" s="451"/>
      <c r="G234" s="451"/>
      <c r="H234" s="451"/>
      <c r="I234" s="451"/>
      <c r="J234" s="451"/>
      <c r="K234" s="451"/>
      <c r="L234" s="451"/>
      <c r="M234" s="451"/>
    </row>
    <row r="235" spans="1:13" ht="15.75">
      <c r="A235" s="456" t="s">
        <v>1120</v>
      </c>
      <c r="B235" s="456"/>
      <c r="C235" s="456"/>
      <c r="D235" s="456"/>
      <c r="E235" s="13"/>
      <c r="F235" s="13"/>
      <c r="G235" s="13"/>
      <c r="H235" s="459"/>
    </row>
    <row r="236" spans="1:13">
      <c r="A236" s="438" t="s">
        <v>16</v>
      </c>
      <c r="B236" s="914" t="s">
        <v>1121</v>
      </c>
      <c r="C236" s="984"/>
      <c r="D236" s="984"/>
      <c r="E236" s="984"/>
      <c r="F236" s="984"/>
      <c r="G236" s="984"/>
      <c r="H236" s="273"/>
      <c r="I236" s="273"/>
      <c r="J236" s="273"/>
      <c r="K236" s="273"/>
      <c r="L236" s="273"/>
      <c r="M236" s="273"/>
    </row>
    <row r="237" spans="1:13">
      <c r="A237" s="410"/>
      <c r="B237" s="400" t="s">
        <v>268</v>
      </c>
      <c r="C237" s="941" t="s">
        <v>1122</v>
      </c>
      <c r="D237" s="925"/>
      <c r="E237" s="925"/>
      <c r="F237" s="925"/>
      <c r="G237" s="925"/>
      <c r="H237" s="925"/>
      <c r="I237" s="925"/>
      <c r="J237" s="925"/>
      <c r="K237" s="925"/>
      <c r="L237" s="925"/>
      <c r="M237" s="925"/>
    </row>
    <row r="238" spans="1:13">
      <c r="A238" s="410"/>
      <c r="B238" s="398" t="s">
        <v>266</v>
      </c>
      <c r="C238" s="941" t="s">
        <v>1123</v>
      </c>
      <c r="D238" s="925"/>
      <c r="E238" s="925"/>
      <c r="F238" s="925"/>
      <c r="G238" s="925"/>
      <c r="H238" s="925"/>
      <c r="I238" s="925"/>
      <c r="J238" s="925"/>
      <c r="K238" s="398"/>
      <c r="L238" s="398"/>
      <c r="M238" s="398"/>
    </row>
    <row r="239" spans="1:13">
      <c r="A239" s="410"/>
      <c r="B239" s="400" t="s">
        <v>267</v>
      </c>
      <c r="C239" s="941" t="s">
        <v>1124</v>
      </c>
      <c r="D239" s="925"/>
      <c r="E239" s="925"/>
      <c r="F239" s="925"/>
      <c r="G239" s="925"/>
      <c r="H239" s="925"/>
      <c r="I239" s="925"/>
      <c r="J239" s="925"/>
      <c r="K239" s="925"/>
      <c r="L239" s="925"/>
      <c r="M239" s="925"/>
    </row>
    <row r="240" spans="1:13">
      <c r="A240" s="271" t="s">
        <v>17</v>
      </c>
      <c r="B240" s="271" t="s">
        <v>1125</v>
      </c>
      <c r="C240" s="271"/>
      <c r="D240" s="271"/>
      <c r="E240" s="271"/>
      <c r="F240" s="271"/>
      <c r="G240" s="271"/>
      <c r="H240" s="273"/>
      <c r="I240" s="273"/>
      <c r="J240" s="273"/>
      <c r="K240" s="273"/>
      <c r="L240" s="273"/>
      <c r="M240" s="273"/>
    </row>
    <row r="241" spans="1:13">
      <c r="B241" s="400" t="s">
        <v>268</v>
      </c>
      <c r="C241" s="398" t="s">
        <v>1126</v>
      </c>
      <c r="D241" s="398"/>
      <c r="E241" s="398"/>
      <c r="F241" s="398"/>
      <c r="G241" s="460"/>
      <c r="H241" s="460"/>
    </row>
    <row r="242" spans="1:13">
      <c r="B242" s="398" t="s">
        <v>266</v>
      </c>
      <c r="C242" s="398" t="s">
        <v>1127</v>
      </c>
      <c r="D242" s="398"/>
      <c r="E242" s="398"/>
      <c r="F242" s="398"/>
      <c r="G242" s="460"/>
      <c r="H242" s="460"/>
    </row>
    <row r="243" spans="1:13">
      <c r="B243" s="400" t="s">
        <v>267</v>
      </c>
      <c r="C243" s="398" t="s">
        <v>1128</v>
      </c>
      <c r="D243" s="398"/>
      <c r="E243" s="398"/>
      <c r="F243" s="398"/>
      <c r="G243" s="460"/>
      <c r="H243" s="460"/>
    </row>
    <row r="244" spans="1:13">
      <c r="A244" s="281" t="s">
        <v>18</v>
      </c>
      <c r="B244" s="928" t="s">
        <v>1129</v>
      </c>
      <c r="C244" s="928"/>
      <c r="D244" s="928"/>
      <c r="E244" s="928"/>
      <c r="F244" s="928"/>
      <c r="G244" s="928"/>
      <c r="H244" s="928"/>
      <c r="I244" s="928"/>
      <c r="J244" s="939"/>
      <c r="K244" s="939"/>
      <c r="L244" s="939"/>
      <c r="M244" s="939"/>
    </row>
    <row r="245" spans="1:13">
      <c r="B245" s="397" t="s">
        <v>268</v>
      </c>
      <c r="C245" s="981" t="s">
        <v>1130</v>
      </c>
      <c r="D245" s="981"/>
      <c r="E245" s="981"/>
      <c r="F245" s="981"/>
      <c r="G245" s="981"/>
      <c r="H245" s="981"/>
      <c r="I245" s="981"/>
      <c r="J245" s="981"/>
      <c r="K245" s="981"/>
      <c r="L245" s="981"/>
      <c r="M245" s="981"/>
    </row>
    <row r="246" spans="1:13">
      <c r="B246" s="398" t="s">
        <v>266</v>
      </c>
      <c r="C246" s="982" t="s">
        <v>1131</v>
      </c>
      <c r="D246" s="982"/>
      <c r="E246" s="982"/>
      <c r="F246" s="982"/>
      <c r="G246" s="982"/>
      <c r="H246" s="982"/>
      <c r="I246" s="982"/>
      <c r="J246" s="982"/>
      <c r="K246" s="982"/>
      <c r="L246" s="982"/>
      <c r="M246" s="982"/>
    </row>
    <row r="247" spans="1:13">
      <c r="B247" s="400" t="s">
        <v>267</v>
      </c>
      <c r="C247" s="982" t="s">
        <v>1132</v>
      </c>
      <c r="D247" s="982"/>
      <c r="E247" s="982"/>
      <c r="F247" s="982"/>
      <c r="G247" s="982"/>
      <c r="H247" s="982"/>
      <c r="I247" s="982"/>
      <c r="J247" s="982"/>
      <c r="K247" s="982"/>
      <c r="L247" s="982"/>
      <c r="M247" s="982"/>
    </row>
    <row r="248" spans="1:13">
      <c r="A248" s="271" t="s">
        <v>19</v>
      </c>
      <c r="B248" s="271" t="s">
        <v>159</v>
      </c>
      <c r="C248" s="271"/>
      <c r="D248" s="271"/>
      <c r="E248" s="271"/>
      <c r="F248" s="271"/>
      <c r="G248" s="271"/>
      <c r="H248" s="271"/>
      <c r="I248" s="273"/>
      <c r="J248" s="273"/>
      <c r="K248" s="273"/>
      <c r="L248" s="273"/>
      <c r="M248" s="273"/>
    </row>
    <row r="249" spans="1:13">
      <c r="A249" s="13"/>
      <c r="B249" s="426" t="s">
        <v>268</v>
      </c>
      <c r="C249" s="945" t="s">
        <v>1133</v>
      </c>
      <c r="D249" s="945"/>
      <c r="E249" s="945"/>
      <c r="F249" s="945"/>
      <c r="G249" s="945"/>
      <c r="H249" s="945"/>
      <c r="I249" s="945"/>
      <c r="J249" s="945"/>
      <c r="K249" s="945"/>
      <c r="L249" s="945"/>
      <c r="M249" s="945"/>
    </row>
    <row r="250" spans="1:13">
      <c r="A250" s="13"/>
      <c r="B250" s="427" t="s">
        <v>266</v>
      </c>
      <c r="C250" s="427" t="s">
        <v>1134</v>
      </c>
      <c r="D250" s="427"/>
      <c r="E250" s="427"/>
      <c r="F250" s="427"/>
      <c r="G250" s="427"/>
      <c r="H250" s="427"/>
      <c r="I250" s="427"/>
      <c r="J250" s="427"/>
      <c r="K250" s="427"/>
      <c r="L250" s="427"/>
      <c r="M250" s="427"/>
    </row>
    <row r="251" spans="1:13">
      <c r="A251" s="13"/>
      <c r="B251" s="428" t="s">
        <v>267</v>
      </c>
      <c r="C251" s="427" t="s">
        <v>1135</v>
      </c>
      <c r="D251" s="427"/>
      <c r="E251" s="427"/>
      <c r="F251" s="427"/>
      <c r="G251" s="427"/>
      <c r="H251" s="427"/>
      <c r="I251" s="427"/>
      <c r="J251" s="427"/>
      <c r="K251" s="427"/>
      <c r="L251" s="427"/>
      <c r="M251" s="427"/>
    </row>
    <row r="252" spans="1:13">
      <c r="A252" s="271" t="s">
        <v>20</v>
      </c>
      <c r="B252" s="271" t="s">
        <v>160</v>
      </c>
      <c r="C252" s="271"/>
      <c r="D252" s="271"/>
      <c r="E252" s="271"/>
      <c r="F252" s="271"/>
      <c r="G252" s="271"/>
      <c r="H252" s="273"/>
      <c r="I252" s="273"/>
      <c r="J252" s="273"/>
      <c r="K252" s="273"/>
      <c r="L252" s="273"/>
      <c r="M252" s="273"/>
    </row>
    <row r="253" spans="1:13">
      <c r="B253" s="400" t="s">
        <v>268</v>
      </c>
      <c r="C253" s="945" t="s">
        <v>1133</v>
      </c>
      <c r="D253" s="945"/>
      <c r="E253" s="945"/>
      <c r="F253" s="945"/>
      <c r="G253" s="945"/>
      <c r="H253" s="945"/>
      <c r="I253" s="945"/>
      <c r="J253" s="945"/>
      <c r="K253" s="945"/>
      <c r="L253" s="945"/>
      <c r="M253" s="945"/>
    </row>
    <row r="254" spans="1:13">
      <c r="B254" s="398" t="s">
        <v>266</v>
      </c>
      <c r="C254" s="427" t="s">
        <v>1134</v>
      </c>
      <c r="D254" s="427"/>
      <c r="E254" s="427"/>
      <c r="F254" s="427"/>
      <c r="G254" s="427"/>
      <c r="H254" s="427"/>
      <c r="I254" s="427"/>
      <c r="J254" s="427"/>
      <c r="K254" s="427"/>
      <c r="L254" s="427"/>
      <c r="M254" s="427"/>
    </row>
    <row r="255" spans="1:13">
      <c r="B255" s="400" t="s">
        <v>267</v>
      </c>
      <c r="C255" s="427" t="s">
        <v>1135</v>
      </c>
      <c r="D255" s="427"/>
      <c r="E255" s="427"/>
      <c r="F255" s="427"/>
      <c r="G255" s="427"/>
      <c r="H255" s="427"/>
      <c r="I255" s="427"/>
      <c r="J255" s="427"/>
      <c r="K255" s="427"/>
      <c r="L255" s="427"/>
      <c r="M255" s="427"/>
    </row>
    <row r="256" spans="1:13" ht="15.75">
      <c r="A256" s="456" t="s">
        <v>1136</v>
      </c>
      <c r="B256" s="456"/>
      <c r="C256" s="456"/>
      <c r="D256" s="456"/>
      <c r="E256" s="13"/>
      <c r="F256" s="13"/>
    </row>
    <row r="257" spans="1:13">
      <c r="A257" s="438" t="s">
        <v>16</v>
      </c>
      <c r="B257" s="914" t="s">
        <v>161</v>
      </c>
      <c r="C257" s="914"/>
      <c r="D257" s="914"/>
      <c r="E257" s="914"/>
      <c r="F257" s="914"/>
      <c r="G257" s="914"/>
      <c r="H257" s="273"/>
      <c r="I257" s="273"/>
      <c r="J257" s="273"/>
      <c r="K257" s="273"/>
      <c r="L257" s="273"/>
      <c r="M257" s="273"/>
    </row>
    <row r="258" spans="1:13">
      <c r="A258" s="410"/>
      <c r="B258" s="400" t="s">
        <v>268</v>
      </c>
      <c r="C258" s="941" t="s">
        <v>1137</v>
      </c>
      <c r="D258" s="941"/>
      <c r="E258" s="941"/>
      <c r="F258" s="941"/>
      <c r="G258" s="941"/>
      <c r="H258" s="941"/>
      <c r="I258" s="941"/>
      <c r="J258" s="941"/>
      <c r="K258" s="941"/>
      <c r="L258" s="941"/>
      <c r="M258" s="941"/>
    </row>
    <row r="259" spans="1:13">
      <c r="A259" s="410"/>
      <c r="B259" s="398" t="s">
        <v>266</v>
      </c>
      <c r="C259" s="941" t="s">
        <v>1138</v>
      </c>
      <c r="D259" s="925"/>
      <c r="E259" s="925"/>
      <c r="F259" s="925"/>
      <c r="G259" s="925"/>
      <c r="H259" s="925"/>
      <c r="I259" s="925"/>
      <c r="J259" s="925"/>
      <c r="K259" s="398"/>
      <c r="L259" s="398"/>
      <c r="M259" s="398"/>
    </row>
    <row r="260" spans="1:13">
      <c r="A260" s="410"/>
      <c r="B260" s="400" t="s">
        <v>267</v>
      </c>
      <c r="C260" s="941" t="s">
        <v>1139</v>
      </c>
      <c r="D260" s="925"/>
      <c r="E260" s="925"/>
      <c r="F260" s="925"/>
      <c r="G260" s="925"/>
      <c r="H260" s="925"/>
      <c r="I260" s="925"/>
      <c r="J260" s="925"/>
      <c r="K260" s="925"/>
      <c r="L260" s="925"/>
      <c r="M260" s="925"/>
    </row>
    <row r="261" spans="1:13">
      <c r="A261" s="438" t="s">
        <v>17</v>
      </c>
      <c r="B261" s="914" t="s">
        <v>162</v>
      </c>
      <c r="C261" s="914"/>
      <c r="D261" s="914"/>
      <c r="E261" s="914"/>
      <c r="F261" s="914"/>
      <c r="G261" s="915"/>
      <c r="H261" s="273"/>
      <c r="I261" s="273"/>
      <c r="J261" s="273"/>
      <c r="K261" s="273"/>
      <c r="L261" s="273"/>
      <c r="M261" s="273"/>
    </row>
    <row r="262" spans="1:13">
      <c r="A262" s="409"/>
      <c r="B262" s="400" t="s">
        <v>268</v>
      </c>
      <c r="C262" s="411" t="s">
        <v>1140</v>
      </c>
      <c r="D262" s="411"/>
      <c r="E262" s="411"/>
      <c r="F262" s="411"/>
      <c r="G262" s="407"/>
      <c r="H262" s="398"/>
      <c r="I262" s="398"/>
      <c r="J262" s="398"/>
      <c r="K262" s="398"/>
      <c r="L262" s="398"/>
      <c r="M262" s="398"/>
    </row>
    <row r="263" spans="1:13">
      <c r="A263" s="409"/>
      <c r="B263" s="398" t="s">
        <v>266</v>
      </c>
      <c r="C263" s="411" t="s">
        <v>1141</v>
      </c>
      <c r="D263" s="411"/>
      <c r="E263" s="411"/>
      <c r="F263" s="411"/>
      <c r="G263" s="407"/>
      <c r="H263" s="398"/>
      <c r="I263" s="398"/>
      <c r="J263" s="398"/>
      <c r="K263" s="398"/>
      <c r="L263" s="398"/>
      <c r="M263" s="398"/>
    </row>
    <row r="264" spans="1:13">
      <c r="A264" s="409"/>
      <c r="B264" s="400" t="s">
        <v>267</v>
      </c>
      <c r="C264" s="941" t="s">
        <v>1142</v>
      </c>
      <c r="D264" s="925"/>
      <c r="E264" s="925"/>
      <c r="F264" s="925"/>
      <c r="G264" s="925"/>
      <c r="H264" s="925"/>
      <c r="I264" s="925"/>
      <c r="J264" s="925"/>
      <c r="K264" s="925"/>
      <c r="L264" s="925"/>
      <c r="M264" s="925"/>
    </row>
    <row r="265" spans="1:13">
      <c r="A265" s="438" t="s">
        <v>18</v>
      </c>
      <c r="B265" s="914" t="s">
        <v>163</v>
      </c>
      <c r="C265" s="914"/>
      <c r="D265" s="914"/>
      <c r="E265" s="914"/>
      <c r="F265" s="914"/>
      <c r="G265" s="915"/>
      <c r="H265" s="273"/>
      <c r="I265" s="273"/>
      <c r="J265" s="273"/>
      <c r="K265" s="273"/>
      <c r="L265" s="273"/>
      <c r="M265" s="273"/>
    </row>
    <row r="266" spans="1:13">
      <c r="A266" s="409"/>
      <c r="B266" s="400" t="s">
        <v>268</v>
      </c>
      <c r="C266" s="981" t="s">
        <v>1143</v>
      </c>
      <c r="D266" s="981"/>
      <c r="E266" s="981"/>
      <c r="F266" s="981"/>
      <c r="G266" s="981"/>
      <c r="H266" s="981"/>
      <c r="I266" s="981"/>
      <c r="J266" s="981"/>
      <c r="K266" s="981"/>
      <c r="L266" s="981"/>
      <c r="M266" s="981"/>
    </row>
    <row r="267" spans="1:13">
      <c r="A267" s="409"/>
      <c r="B267" s="398" t="s">
        <v>266</v>
      </c>
      <c r="C267" s="981" t="s">
        <v>1144</v>
      </c>
      <c r="D267" s="981"/>
      <c r="E267" s="981"/>
      <c r="F267" s="981"/>
      <c r="G267" s="981"/>
      <c r="H267" s="981"/>
      <c r="I267" s="981"/>
      <c r="J267" s="981"/>
      <c r="K267" s="981"/>
      <c r="L267" s="981"/>
      <c r="M267" s="981"/>
    </row>
    <row r="268" spans="1:13">
      <c r="A268" s="409"/>
      <c r="B268" s="400" t="s">
        <v>267</v>
      </c>
      <c r="C268" s="981" t="s">
        <v>1145</v>
      </c>
      <c r="D268" s="981"/>
      <c r="E268" s="981"/>
      <c r="F268" s="981"/>
      <c r="G268" s="981"/>
      <c r="H268" s="981"/>
      <c r="I268" s="981"/>
      <c r="J268" s="981"/>
      <c r="K268" s="981"/>
      <c r="L268" s="981"/>
      <c r="M268" s="981"/>
    </row>
    <row r="269" spans="1:13">
      <c r="A269" s="438" t="s">
        <v>19</v>
      </c>
      <c r="B269" s="926" t="s">
        <v>164</v>
      </c>
      <c r="C269" s="926"/>
      <c r="D269" s="926"/>
      <c r="E269" s="926"/>
      <c r="F269" s="926"/>
      <c r="G269" s="932"/>
      <c r="H269" s="939"/>
      <c r="I269" s="273"/>
      <c r="J269" s="273"/>
      <c r="K269" s="273"/>
      <c r="L269" s="273"/>
      <c r="M269" s="273"/>
    </row>
    <row r="270" spans="1:13">
      <c r="A270" s="410"/>
      <c r="B270" s="400" t="s">
        <v>268</v>
      </c>
      <c r="C270" s="925" t="s">
        <v>1146</v>
      </c>
      <c r="D270" s="925"/>
      <c r="E270" s="925"/>
      <c r="F270" s="925"/>
      <c r="G270" s="925"/>
      <c r="H270" s="925"/>
      <c r="I270" s="925"/>
      <c r="J270" s="925"/>
      <c r="K270" s="925"/>
      <c r="L270" s="925"/>
      <c r="M270" s="925"/>
    </row>
    <row r="271" spans="1:13">
      <c r="A271" s="410"/>
      <c r="B271" s="398" t="s">
        <v>266</v>
      </c>
      <c r="C271" s="982" t="s">
        <v>1147</v>
      </c>
      <c r="D271" s="982"/>
      <c r="E271" s="982"/>
      <c r="F271" s="982"/>
      <c r="G271" s="982"/>
      <c r="H271" s="982"/>
      <c r="I271" s="982"/>
      <c r="J271" s="982"/>
      <c r="K271" s="982"/>
      <c r="L271" s="982"/>
      <c r="M271" s="982"/>
    </row>
    <row r="272" spans="1:13">
      <c r="A272" s="410"/>
      <c r="B272" s="400" t="s">
        <v>267</v>
      </c>
      <c r="C272" s="925" t="s">
        <v>1148</v>
      </c>
      <c r="D272" s="925"/>
      <c r="E272" s="925"/>
      <c r="F272" s="925"/>
      <c r="G272" s="925"/>
      <c r="H272" s="925"/>
      <c r="I272" s="925"/>
      <c r="J272" s="925"/>
      <c r="K272" s="925"/>
      <c r="L272" s="925"/>
      <c r="M272" s="925"/>
    </row>
    <row r="273" spans="1:13">
      <c r="A273" s="438" t="s">
        <v>20</v>
      </c>
      <c r="B273" s="914" t="s">
        <v>165</v>
      </c>
      <c r="C273" s="914"/>
      <c r="D273" s="914"/>
      <c r="E273" s="914"/>
      <c r="F273" s="914"/>
      <c r="G273" s="915"/>
      <c r="H273" s="273"/>
      <c r="I273" s="273"/>
      <c r="J273" s="273"/>
      <c r="K273" s="273"/>
      <c r="L273" s="273"/>
      <c r="M273" s="273"/>
    </row>
    <row r="274" spans="1:13">
      <c r="A274" s="410"/>
      <c r="B274" s="400" t="s">
        <v>268</v>
      </c>
      <c r="C274" s="925" t="s">
        <v>1149</v>
      </c>
      <c r="D274" s="925"/>
      <c r="E274" s="925"/>
      <c r="F274" s="925"/>
      <c r="G274" s="925"/>
      <c r="H274" s="925"/>
      <c r="I274" s="925"/>
      <c r="J274" s="925"/>
      <c r="K274" s="925"/>
      <c r="L274" s="925"/>
      <c r="M274" s="925"/>
    </row>
    <row r="275" spans="1:13">
      <c r="A275" s="410"/>
      <c r="B275" s="398" t="s">
        <v>266</v>
      </c>
      <c r="C275" s="411" t="s">
        <v>1150</v>
      </c>
      <c r="D275" s="411"/>
      <c r="E275" s="411"/>
      <c r="F275" s="411"/>
      <c r="G275" s="407"/>
      <c r="H275" s="398"/>
      <c r="I275" s="398"/>
      <c r="J275" s="398"/>
      <c r="K275" s="398"/>
      <c r="L275" s="398"/>
      <c r="M275" s="398"/>
    </row>
    <row r="276" spans="1:13">
      <c r="A276" s="410"/>
      <c r="B276" s="400" t="s">
        <v>267</v>
      </c>
      <c r="C276" s="411" t="s">
        <v>1151</v>
      </c>
      <c r="D276" s="411"/>
      <c r="E276" s="411"/>
      <c r="F276" s="411"/>
      <c r="G276" s="407"/>
      <c r="H276" s="398"/>
      <c r="I276" s="398"/>
      <c r="J276" s="398"/>
      <c r="K276" s="398"/>
      <c r="L276" s="398"/>
      <c r="M276" s="398"/>
    </row>
    <row r="277" spans="1:13">
      <c r="A277" s="280" t="s">
        <v>21</v>
      </c>
      <c r="B277" s="914" t="s">
        <v>1152</v>
      </c>
      <c r="C277" s="914"/>
      <c r="D277" s="914"/>
      <c r="E277" s="914"/>
      <c r="F277" s="914"/>
      <c r="G277" s="915"/>
      <c r="H277" s="914"/>
      <c r="I277" s="914"/>
      <c r="J277" s="914"/>
      <c r="K277" s="914"/>
      <c r="L277" s="914"/>
      <c r="M277" s="915"/>
    </row>
    <row r="278" spans="1:13">
      <c r="A278" s="410"/>
      <c r="B278" s="400" t="s">
        <v>268</v>
      </c>
      <c r="C278" s="925" t="s">
        <v>1153</v>
      </c>
      <c r="D278" s="925"/>
      <c r="E278" s="925"/>
      <c r="F278" s="925"/>
      <c r="G278" s="925"/>
      <c r="H278" s="925"/>
      <c r="I278" s="925"/>
      <c r="J278" s="925"/>
      <c r="K278" s="925"/>
      <c r="L278" s="925"/>
      <c r="M278" s="925"/>
    </row>
    <row r="279" spans="1:13">
      <c r="A279" s="410"/>
      <c r="B279" s="398" t="s">
        <v>266</v>
      </c>
      <c r="C279" s="982" t="s">
        <v>1154</v>
      </c>
      <c r="D279" s="982"/>
      <c r="E279" s="982"/>
      <c r="F279" s="982"/>
      <c r="G279" s="982"/>
      <c r="H279" s="982"/>
      <c r="I279" s="982"/>
      <c r="J279" s="982"/>
      <c r="K279" s="982"/>
      <c r="L279" s="982"/>
      <c r="M279" s="982"/>
    </row>
    <row r="280" spans="1:13">
      <c r="A280" s="410"/>
      <c r="B280" s="400" t="s">
        <v>267</v>
      </c>
      <c r="C280" s="982" t="s">
        <v>1155</v>
      </c>
      <c r="D280" s="982"/>
      <c r="E280" s="982"/>
      <c r="F280" s="982"/>
      <c r="G280" s="982"/>
      <c r="H280" s="982"/>
      <c r="I280" s="982"/>
      <c r="J280" s="982"/>
      <c r="K280" s="982"/>
      <c r="L280" s="982"/>
      <c r="M280" s="982"/>
    </row>
    <row r="281" spans="1:13">
      <c r="A281" s="280" t="s">
        <v>22</v>
      </c>
      <c r="B281" s="914" t="s">
        <v>167</v>
      </c>
      <c r="C281" s="914"/>
      <c r="D281" s="914"/>
      <c r="E281" s="914"/>
      <c r="F281" s="914"/>
      <c r="G281" s="915"/>
      <c r="H281" s="273"/>
      <c r="I281" s="273"/>
      <c r="J281" s="273"/>
      <c r="K281" s="273"/>
      <c r="L281" s="273"/>
      <c r="M281" s="273"/>
    </row>
    <row r="282" spans="1:13">
      <c r="B282" s="400" t="s">
        <v>268</v>
      </c>
      <c r="C282" s="981" t="s">
        <v>1156</v>
      </c>
      <c r="D282" s="981"/>
      <c r="E282" s="981"/>
      <c r="F282" s="981"/>
      <c r="G282" s="981"/>
      <c r="H282" s="981"/>
      <c r="I282" s="981"/>
      <c r="J282" s="981"/>
      <c r="K282" s="981"/>
      <c r="L282" s="981"/>
      <c r="M282" s="981"/>
    </row>
    <row r="283" spans="1:13">
      <c r="B283" s="398" t="s">
        <v>266</v>
      </c>
      <c r="C283" s="982" t="s">
        <v>1157</v>
      </c>
      <c r="D283" s="982"/>
      <c r="E283" s="982"/>
      <c r="F283" s="982"/>
      <c r="G283" s="982"/>
      <c r="H283" s="982"/>
      <c r="I283" s="982"/>
      <c r="J283" s="982"/>
      <c r="K283" s="982"/>
      <c r="L283" s="982"/>
      <c r="M283" s="982"/>
    </row>
    <row r="284" spans="1:13">
      <c r="B284" s="400" t="s">
        <v>267</v>
      </c>
      <c r="C284" s="982" t="s">
        <v>1158</v>
      </c>
      <c r="D284" s="982"/>
      <c r="E284" s="982"/>
      <c r="F284" s="982"/>
      <c r="G284" s="982"/>
      <c r="H284" s="982"/>
      <c r="I284" s="982"/>
      <c r="J284" s="982"/>
      <c r="K284" s="982"/>
      <c r="L284" s="982"/>
      <c r="M284" s="982"/>
    </row>
    <row r="285" spans="1:13" ht="15.75">
      <c r="A285" s="260" t="s">
        <v>1159</v>
      </c>
      <c r="B285" s="260"/>
      <c r="C285" s="260"/>
      <c r="D285" s="260"/>
    </row>
    <row r="286" spans="1:13">
      <c r="A286" s="271" t="s">
        <v>16</v>
      </c>
      <c r="B286" s="271" t="s">
        <v>282</v>
      </c>
      <c r="C286" s="271"/>
      <c r="D286" s="271"/>
      <c r="E286" s="271"/>
      <c r="F286" s="271"/>
      <c r="G286" s="273"/>
      <c r="H286" s="273"/>
      <c r="I286" s="273"/>
      <c r="J286" s="273"/>
      <c r="K286" s="273"/>
      <c r="L286" s="273"/>
      <c r="M286" s="273"/>
    </row>
    <row r="287" spans="1:13">
      <c r="B287" s="400" t="s">
        <v>268</v>
      </c>
      <c r="C287" s="398" t="s">
        <v>471</v>
      </c>
    </row>
    <row r="288" spans="1:13">
      <c r="B288" s="398" t="s">
        <v>266</v>
      </c>
      <c r="C288" s="398" t="s">
        <v>472</v>
      </c>
    </row>
    <row r="289" spans="1:13">
      <c r="B289" s="400" t="s">
        <v>267</v>
      </c>
      <c r="C289" s="398" t="s">
        <v>473</v>
      </c>
    </row>
    <row r="290" spans="1:13">
      <c r="A290" s="271" t="s">
        <v>17</v>
      </c>
      <c r="B290" s="271" t="s">
        <v>65</v>
      </c>
      <c r="C290" s="271"/>
      <c r="D290" s="271"/>
      <c r="E290" s="271"/>
      <c r="F290" s="271"/>
      <c r="G290" s="273"/>
      <c r="H290" s="273"/>
      <c r="I290" s="273"/>
      <c r="J290" s="273"/>
      <c r="K290" s="273"/>
      <c r="L290" s="273"/>
      <c r="M290" s="273"/>
    </row>
    <row r="291" spans="1:13">
      <c r="B291" s="400" t="s">
        <v>268</v>
      </c>
      <c r="C291" t="s">
        <v>311</v>
      </c>
    </row>
    <row r="292" spans="1:13">
      <c r="B292" s="398" t="s">
        <v>266</v>
      </c>
      <c r="C292" t="s">
        <v>312</v>
      </c>
    </row>
    <row r="293" spans="1:13">
      <c r="B293" s="400" t="s">
        <v>267</v>
      </c>
      <c r="C293" t="s">
        <v>313</v>
      </c>
    </row>
    <row r="294" spans="1:13">
      <c r="A294" s="271" t="s">
        <v>18</v>
      </c>
      <c r="B294" s="271" t="s">
        <v>66</v>
      </c>
      <c r="C294" s="271"/>
      <c r="D294" s="271"/>
      <c r="E294" s="271"/>
      <c r="F294" s="273"/>
      <c r="G294" s="273"/>
      <c r="H294" s="273"/>
      <c r="I294" s="273"/>
      <c r="J294" s="273"/>
      <c r="K294" s="273"/>
      <c r="L294" s="273"/>
      <c r="M294" s="273"/>
    </row>
    <row r="295" spans="1:13">
      <c r="B295" s="400" t="s">
        <v>268</v>
      </c>
      <c r="C295" s="398" t="s">
        <v>364</v>
      </c>
    </row>
    <row r="296" spans="1:13">
      <c r="B296" s="398" t="s">
        <v>266</v>
      </c>
      <c r="C296" s="398" t="s">
        <v>333</v>
      </c>
    </row>
    <row r="297" spans="1:13">
      <c r="B297" s="400" t="s">
        <v>267</v>
      </c>
      <c r="C297" s="398" t="s">
        <v>334</v>
      </c>
    </row>
    <row r="298" spans="1:13">
      <c r="A298" s="271" t="s">
        <v>19</v>
      </c>
      <c r="B298" s="271" t="s">
        <v>89</v>
      </c>
      <c r="C298" s="271"/>
      <c r="D298" s="271"/>
      <c r="E298" s="271"/>
      <c r="F298" s="273"/>
      <c r="G298" s="273"/>
      <c r="H298" s="273"/>
      <c r="I298" s="273"/>
      <c r="J298" s="273"/>
      <c r="K298" s="273"/>
      <c r="L298" s="273"/>
      <c r="M298" s="273"/>
    </row>
    <row r="299" spans="1:13">
      <c r="B299" s="400" t="s">
        <v>268</v>
      </c>
      <c r="C299" s="398" t="s">
        <v>365</v>
      </c>
    </row>
    <row r="300" spans="1:13">
      <c r="B300" s="398" t="s">
        <v>266</v>
      </c>
      <c r="C300" s="398" t="s">
        <v>335</v>
      </c>
    </row>
    <row r="301" spans="1:13">
      <c r="B301" s="400" t="s">
        <v>267</v>
      </c>
      <c r="C301" s="398" t="s">
        <v>336</v>
      </c>
    </row>
    <row r="302" spans="1:13">
      <c r="A302" s="271" t="s">
        <v>20</v>
      </c>
      <c r="B302" s="271" t="s">
        <v>67</v>
      </c>
      <c r="C302" s="271"/>
      <c r="D302" s="271"/>
      <c r="E302" s="271"/>
      <c r="F302" s="271"/>
      <c r="G302" s="273"/>
      <c r="H302" s="273"/>
      <c r="I302" s="273"/>
      <c r="J302" s="273"/>
      <c r="K302" s="273"/>
      <c r="L302" s="273"/>
      <c r="M302" s="273"/>
    </row>
    <row r="303" spans="1:13">
      <c r="B303" s="400" t="s">
        <v>268</v>
      </c>
      <c r="C303" s="398" t="s">
        <v>424</v>
      </c>
    </row>
    <row r="304" spans="1:13">
      <c r="B304" s="398" t="s">
        <v>266</v>
      </c>
      <c r="C304" s="398" t="s">
        <v>312</v>
      </c>
    </row>
    <row r="305" spans="1:13">
      <c r="B305" s="400" t="s">
        <v>267</v>
      </c>
      <c r="C305" s="398" t="s">
        <v>313</v>
      </c>
    </row>
    <row r="306" spans="1:13">
      <c r="A306" s="271" t="s">
        <v>21</v>
      </c>
      <c r="B306" s="271" t="s">
        <v>68</v>
      </c>
      <c r="C306" s="271"/>
      <c r="D306" s="271"/>
      <c r="E306" s="271"/>
      <c r="F306" s="273"/>
      <c r="G306" s="273"/>
      <c r="H306" s="273"/>
      <c r="I306" s="273"/>
      <c r="J306" s="273"/>
      <c r="K306" s="273"/>
      <c r="L306" s="273"/>
      <c r="M306" s="273"/>
    </row>
    <row r="307" spans="1:13">
      <c r="B307" s="400" t="s">
        <v>268</v>
      </c>
      <c r="C307" t="s">
        <v>311</v>
      </c>
    </row>
    <row r="308" spans="1:13">
      <c r="B308" s="398" t="s">
        <v>266</v>
      </c>
      <c r="C308" t="s">
        <v>312</v>
      </c>
    </row>
    <row r="309" spans="1:13">
      <c r="B309" s="400" t="s">
        <v>267</v>
      </c>
      <c r="C309" t="s">
        <v>313</v>
      </c>
    </row>
    <row r="310" spans="1:13">
      <c r="A310" s="271" t="s">
        <v>22</v>
      </c>
      <c r="B310" s="271" t="s">
        <v>70</v>
      </c>
      <c r="C310" s="271"/>
      <c r="D310" s="271"/>
      <c r="E310" s="271"/>
      <c r="F310" s="271"/>
      <c r="G310" s="273"/>
      <c r="H310" s="273"/>
      <c r="I310" s="273"/>
      <c r="J310" s="273"/>
      <c r="K310" s="273"/>
      <c r="L310" s="273"/>
      <c r="M310" s="273"/>
    </row>
    <row r="311" spans="1:13">
      <c r="B311" s="400" t="s">
        <v>268</v>
      </c>
      <c r="C311" t="s">
        <v>425</v>
      </c>
    </row>
    <row r="312" spans="1:13">
      <c r="B312" s="398" t="s">
        <v>266</v>
      </c>
      <c r="C312" t="s">
        <v>426</v>
      </c>
    </row>
    <row r="313" spans="1:13">
      <c r="B313" s="400" t="s">
        <v>267</v>
      </c>
      <c r="C313" s="398" t="s">
        <v>504</v>
      </c>
    </row>
    <row r="314" spans="1:13">
      <c r="A314" s="271" t="s">
        <v>23</v>
      </c>
      <c r="B314" s="271" t="s">
        <v>107</v>
      </c>
      <c r="C314" s="271"/>
      <c r="D314" s="271"/>
      <c r="E314" s="271"/>
      <c r="F314" s="271"/>
      <c r="G314" s="271"/>
      <c r="H314" s="273"/>
      <c r="I314" s="273"/>
      <c r="J314" s="273"/>
      <c r="K314" s="273"/>
      <c r="L314" s="273"/>
      <c r="M314" s="273"/>
    </row>
    <row r="315" spans="1:13">
      <c r="B315" s="400" t="s">
        <v>268</v>
      </c>
      <c r="C315" s="925" t="s">
        <v>617</v>
      </c>
      <c r="D315" s="857"/>
      <c r="E315" s="857"/>
      <c r="F315" s="857"/>
      <c r="G315" s="857"/>
      <c r="H315" s="857"/>
      <c r="I315" s="857"/>
      <c r="J315" s="857"/>
      <c r="K315" s="857"/>
      <c r="L315" s="857"/>
      <c r="M315" s="857"/>
    </row>
    <row r="316" spans="1:13">
      <c r="B316" s="397" t="s">
        <v>266</v>
      </c>
      <c r="C316" s="925" t="s">
        <v>427</v>
      </c>
      <c r="D316" s="857"/>
      <c r="E316" s="857"/>
      <c r="F316" s="857"/>
      <c r="G316" s="857"/>
      <c r="H316" s="857"/>
      <c r="I316" s="857"/>
      <c r="J316" s="857"/>
      <c r="K316" s="857"/>
      <c r="L316" s="857"/>
      <c r="M316" s="857"/>
    </row>
    <row r="317" spans="1:13">
      <c r="B317" s="397" t="s">
        <v>267</v>
      </c>
      <c r="C317" s="925" t="s">
        <v>428</v>
      </c>
      <c r="D317" s="857"/>
      <c r="E317" s="857"/>
      <c r="F317" s="857"/>
      <c r="G317" s="857"/>
      <c r="H317" s="857"/>
      <c r="I317" s="857"/>
      <c r="J317" s="857"/>
      <c r="K317" s="857"/>
      <c r="L317" s="857"/>
      <c r="M317" s="857"/>
    </row>
    <row r="318" spans="1:13">
      <c r="A318" s="271" t="s">
        <v>24</v>
      </c>
      <c r="B318" s="271" t="s">
        <v>69</v>
      </c>
      <c r="C318" s="271"/>
      <c r="D318" s="271"/>
      <c r="E318" s="271"/>
      <c r="F318" s="271"/>
      <c r="G318" s="273"/>
      <c r="H318" s="273"/>
      <c r="I318" s="273"/>
      <c r="J318" s="273"/>
      <c r="K318" s="273"/>
      <c r="L318" s="273"/>
      <c r="M318" s="273"/>
    </row>
    <row r="319" spans="1:13">
      <c r="B319" s="400" t="s">
        <v>268</v>
      </c>
      <c r="C319" s="398" t="s">
        <v>381</v>
      </c>
    </row>
    <row r="320" spans="1:13">
      <c r="B320" s="398" t="s">
        <v>266</v>
      </c>
      <c r="C320" s="398" t="s">
        <v>408</v>
      </c>
    </row>
    <row r="321" spans="1:13">
      <c r="B321" s="400" t="s">
        <v>267</v>
      </c>
      <c r="C321" s="398" t="s">
        <v>409</v>
      </c>
    </row>
    <row r="322" spans="1:13">
      <c r="A322" s="271" t="s">
        <v>25</v>
      </c>
      <c r="B322" s="271" t="s">
        <v>283</v>
      </c>
      <c r="C322" s="271"/>
      <c r="D322" s="271"/>
      <c r="E322" s="271"/>
      <c r="F322" s="271"/>
      <c r="G322" s="271"/>
      <c r="H322" s="273"/>
      <c r="I322" s="273"/>
      <c r="J322" s="273"/>
      <c r="K322" s="273"/>
      <c r="L322" s="273"/>
      <c r="M322" s="273"/>
    </row>
    <row r="323" spans="1:13">
      <c r="B323" s="400" t="s">
        <v>268</v>
      </c>
      <c r="C323" s="398" t="s">
        <v>429</v>
      </c>
    </row>
    <row r="324" spans="1:13">
      <c r="B324" s="398" t="s">
        <v>266</v>
      </c>
      <c r="C324" s="398" t="s">
        <v>430</v>
      </c>
    </row>
    <row r="325" spans="1:13">
      <c r="B325" s="397" t="s">
        <v>267</v>
      </c>
      <c r="C325" s="925" t="s">
        <v>431</v>
      </c>
      <c r="D325" s="857"/>
      <c r="E325" s="857"/>
      <c r="F325" s="857"/>
      <c r="G325" s="857"/>
      <c r="H325" s="857"/>
      <c r="I325" s="857"/>
      <c r="J325" s="857"/>
      <c r="K325" s="857"/>
      <c r="L325" s="857"/>
      <c r="M325" s="857"/>
    </row>
    <row r="326" spans="1:13">
      <c r="A326" s="271" t="s">
        <v>26</v>
      </c>
      <c r="B326" s="271" t="s">
        <v>90</v>
      </c>
      <c r="C326" s="271"/>
      <c r="D326" s="271"/>
      <c r="E326" s="271"/>
      <c r="F326" s="271"/>
      <c r="G326" s="271"/>
      <c r="H326" s="271"/>
      <c r="I326" s="273"/>
      <c r="J326" s="273"/>
      <c r="K326" s="273"/>
      <c r="L326" s="273"/>
      <c r="M326" s="273"/>
    </row>
    <row r="327" spans="1:13">
      <c r="B327" s="397" t="s">
        <v>268</v>
      </c>
      <c r="C327" s="925" t="s">
        <v>379</v>
      </c>
      <c r="D327" s="857"/>
      <c r="E327" s="857"/>
      <c r="F327" s="857"/>
      <c r="G327" s="857"/>
      <c r="H327" s="857"/>
      <c r="I327" s="857"/>
      <c r="J327" s="857"/>
      <c r="K327" s="857"/>
      <c r="L327" s="857"/>
      <c r="M327" s="857"/>
    </row>
    <row r="328" spans="1:13">
      <c r="B328" s="398" t="s">
        <v>266</v>
      </c>
      <c r="C328" s="398" t="s">
        <v>410</v>
      </c>
    </row>
    <row r="329" spans="1:13">
      <c r="B329" s="400" t="s">
        <v>267</v>
      </c>
      <c r="C329" s="398" t="s">
        <v>380</v>
      </c>
    </row>
    <row r="330" spans="1:13" ht="15.75">
      <c r="A330" s="260" t="s">
        <v>1160</v>
      </c>
      <c r="B330" s="260"/>
      <c r="C330" s="260"/>
      <c r="D330" s="260"/>
      <c r="E330" s="260"/>
    </row>
    <row r="331" spans="1:13">
      <c r="A331" s="271" t="s">
        <v>16</v>
      </c>
      <c r="B331" s="271" t="s">
        <v>1161</v>
      </c>
      <c r="C331" s="271"/>
      <c r="D331" s="271"/>
      <c r="E331" s="271"/>
      <c r="F331" s="271"/>
      <c r="G331" s="271"/>
      <c r="H331" s="273"/>
      <c r="I331" s="273"/>
      <c r="J331" s="416"/>
      <c r="K331" s="273"/>
      <c r="L331" s="273"/>
      <c r="M331" s="273"/>
    </row>
    <row r="332" spans="1:13">
      <c r="B332" s="400" t="s">
        <v>268</v>
      </c>
      <c r="C332" s="398" t="s">
        <v>1162</v>
      </c>
    </row>
    <row r="333" spans="1:13">
      <c r="B333" s="398" t="s">
        <v>266</v>
      </c>
      <c r="C333" s="398" t="s">
        <v>1163</v>
      </c>
    </row>
    <row r="334" spans="1:13">
      <c r="B334" s="400" t="s">
        <v>267</v>
      </c>
      <c r="C334" s="398" t="s">
        <v>1164</v>
      </c>
    </row>
    <row r="335" spans="1:13">
      <c r="A335" s="271" t="s">
        <v>17</v>
      </c>
      <c r="B335" s="271" t="s">
        <v>169</v>
      </c>
      <c r="C335" s="271"/>
      <c r="D335" s="271"/>
      <c r="E335" s="271"/>
      <c r="F335" s="271"/>
      <c r="G335" s="271"/>
      <c r="H335" s="273"/>
      <c r="I335" s="273"/>
      <c r="J335" s="273"/>
      <c r="K335" s="273"/>
      <c r="L335" s="273"/>
      <c r="M335" s="273"/>
    </row>
    <row r="336" spans="1:13">
      <c r="B336" s="398" t="s">
        <v>268</v>
      </c>
      <c r="C336" s="925" t="s">
        <v>1165</v>
      </c>
      <c r="D336" s="925"/>
      <c r="E336" s="925"/>
      <c r="F336" s="925"/>
      <c r="G336" s="925"/>
      <c r="H336" s="925"/>
      <c r="I336" s="925"/>
      <c r="J336" s="925"/>
      <c r="K336" s="925"/>
      <c r="L336" s="925"/>
      <c r="M336" s="925"/>
    </row>
    <row r="337" spans="1:13">
      <c r="B337" s="398" t="s">
        <v>266</v>
      </c>
      <c r="C337" s="429" t="s">
        <v>1166</v>
      </c>
      <c r="D337" s="398"/>
      <c r="E337" s="398"/>
      <c r="F337" s="398"/>
      <c r="G337" s="398"/>
      <c r="H337" s="398"/>
      <c r="I337" s="398"/>
      <c r="J337" s="398"/>
      <c r="K337" s="398"/>
      <c r="L337" s="398"/>
      <c r="M337" s="398"/>
    </row>
    <row r="338" spans="1:13">
      <c r="B338" s="398" t="s">
        <v>267</v>
      </c>
      <c r="C338" s="925" t="s">
        <v>1167</v>
      </c>
      <c r="D338" s="925"/>
      <c r="E338" s="925"/>
      <c r="F338" s="925"/>
      <c r="G338" s="925"/>
      <c r="H338" s="925"/>
      <c r="I338" s="925"/>
      <c r="J338" s="925"/>
      <c r="K338" s="925"/>
      <c r="L338" s="925"/>
      <c r="M338" s="925"/>
    </row>
    <row r="339" spans="1:13">
      <c r="A339" s="271" t="s">
        <v>18</v>
      </c>
      <c r="B339" s="271" t="s">
        <v>170</v>
      </c>
      <c r="C339" s="271"/>
      <c r="D339" s="271"/>
      <c r="E339" s="271"/>
      <c r="F339" s="271"/>
      <c r="G339" s="271"/>
      <c r="H339" s="273"/>
      <c r="I339" s="273"/>
      <c r="J339" s="273"/>
      <c r="K339" s="273"/>
      <c r="L339" s="273"/>
      <c r="M339" s="273"/>
    </row>
    <row r="340" spans="1:13">
      <c r="B340" s="398" t="s">
        <v>268</v>
      </c>
      <c r="C340" s="398" t="s">
        <v>1168</v>
      </c>
      <c r="D340" s="398"/>
      <c r="E340" s="398"/>
      <c r="F340" s="398"/>
      <c r="G340" s="398"/>
      <c r="H340" s="398"/>
      <c r="I340" s="398"/>
    </row>
    <row r="341" spans="1:13">
      <c r="B341" s="397" t="s">
        <v>266</v>
      </c>
      <c r="C341" s="925" t="s">
        <v>1169</v>
      </c>
      <c r="D341" s="925"/>
      <c r="E341" s="925"/>
      <c r="F341" s="925"/>
      <c r="G341" s="925"/>
      <c r="H341" s="925"/>
      <c r="I341" s="925"/>
    </row>
    <row r="342" spans="1:13">
      <c r="B342" s="398" t="s">
        <v>267</v>
      </c>
      <c r="C342" s="398" t="s">
        <v>1170</v>
      </c>
      <c r="D342" s="398"/>
      <c r="E342" s="398"/>
      <c r="F342" s="398"/>
      <c r="G342" s="398"/>
      <c r="H342" s="398"/>
      <c r="I342" s="398"/>
    </row>
    <row r="343" spans="1:13">
      <c r="A343" s="271" t="s">
        <v>19</v>
      </c>
      <c r="B343" s="271" t="s">
        <v>171</v>
      </c>
      <c r="C343" s="271"/>
      <c r="D343" s="271"/>
      <c r="E343" s="271"/>
      <c r="F343" s="271"/>
      <c r="G343" s="271"/>
      <c r="H343" s="273"/>
      <c r="I343" s="273"/>
      <c r="J343" s="273"/>
      <c r="K343" s="273"/>
      <c r="L343" s="273"/>
      <c r="M343" s="273"/>
    </row>
    <row r="344" spans="1:13">
      <c r="B344" s="397" t="s">
        <v>268</v>
      </c>
      <c r="C344" s="925" t="s">
        <v>1171</v>
      </c>
      <c r="D344" s="925"/>
      <c r="E344" s="925"/>
      <c r="F344" s="925"/>
      <c r="G344" s="925"/>
      <c r="H344" s="925"/>
      <c r="I344" s="925"/>
      <c r="J344" s="925"/>
      <c r="K344" s="925"/>
      <c r="L344" s="925"/>
      <c r="M344" s="925"/>
    </row>
    <row r="345" spans="1:13">
      <c r="B345" s="398" t="s">
        <v>266</v>
      </c>
      <c r="C345" s="925" t="s">
        <v>1172</v>
      </c>
      <c r="D345" s="925"/>
      <c r="E345" s="925"/>
      <c r="F345" s="925"/>
      <c r="G345" s="925"/>
      <c r="H345" s="925"/>
      <c r="I345" s="925"/>
      <c r="J345" s="925"/>
      <c r="K345" s="925"/>
      <c r="L345" s="925"/>
      <c r="M345" s="925"/>
    </row>
    <row r="346" spans="1:13">
      <c r="B346" s="397" t="s">
        <v>267</v>
      </c>
      <c r="C346" s="925" t="s">
        <v>1173</v>
      </c>
      <c r="D346" s="925"/>
      <c r="E346" s="925"/>
      <c r="F346" s="925"/>
      <c r="G346" s="925"/>
      <c r="H346" s="925"/>
      <c r="I346" s="925"/>
      <c r="J346" s="925"/>
      <c r="K346" s="925"/>
      <c r="L346" s="925"/>
      <c r="M346" s="925"/>
    </row>
    <row r="347" spans="1:13">
      <c r="A347" s="271" t="s">
        <v>20</v>
      </c>
      <c r="B347" s="271" t="s">
        <v>32</v>
      </c>
      <c r="C347" s="271"/>
      <c r="D347" s="271"/>
      <c r="E347" s="271"/>
      <c r="F347" s="271"/>
      <c r="G347" s="271"/>
      <c r="H347" s="273"/>
      <c r="I347" s="273"/>
      <c r="J347" s="273"/>
      <c r="K347" s="273"/>
      <c r="L347" s="273"/>
      <c r="M347" s="273"/>
    </row>
    <row r="348" spans="1:13">
      <c r="B348" s="400" t="s">
        <v>268</v>
      </c>
      <c r="C348" s="398" t="s">
        <v>1174</v>
      </c>
      <c r="D348" s="398"/>
      <c r="E348" s="398"/>
      <c r="F348" s="398"/>
      <c r="G348" s="398"/>
      <c r="H348" s="398"/>
      <c r="I348" s="398"/>
      <c r="J348" s="398"/>
      <c r="K348" s="398"/>
      <c r="L348" s="398"/>
      <c r="M348" s="398"/>
    </row>
    <row r="349" spans="1:13">
      <c r="B349" s="397" t="s">
        <v>266</v>
      </c>
      <c r="C349" s="925" t="s">
        <v>1175</v>
      </c>
      <c r="D349" s="925"/>
      <c r="E349" s="925"/>
      <c r="F349" s="925"/>
      <c r="G349" s="925"/>
      <c r="H349" s="925"/>
      <c r="I349" s="925"/>
      <c r="J349" s="925"/>
      <c r="K349" s="925"/>
      <c r="L349" s="925"/>
      <c r="M349" s="925"/>
    </row>
    <row r="350" spans="1:13" ht="15">
      <c r="B350" s="400" t="s">
        <v>267</v>
      </c>
      <c r="C350" s="398" t="s">
        <v>1176</v>
      </c>
      <c r="D350" s="398"/>
      <c r="E350" s="398"/>
      <c r="F350" s="398"/>
      <c r="G350" s="398"/>
      <c r="H350" s="398"/>
      <c r="I350" s="398"/>
      <c r="J350" s="398"/>
      <c r="K350" s="75"/>
      <c r="L350" s="403"/>
      <c r="M350" s="403"/>
    </row>
    <row r="351" spans="1:13" ht="15">
      <c r="A351" s="271" t="s">
        <v>21</v>
      </c>
      <c r="B351" s="271" t="s">
        <v>172</v>
      </c>
      <c r="C351" s="271"/>
      <c r="D351" s="271"/>
      <c r="E351" s="271"/>
      <c r="F351" s="271"/>
      <c r="G351" s="271"/>
      <c r="H351" s="273"/>
      <c r="I351" s="273"/>
      <c r="J351" s="273"/>
      <c r="K351" s="292"/>
      <c r="L351" s="291"/>
      <c r="M351" s="291"/>
    </row>
    <row r="352" spans="1:13" ht="15">
      <c r="B352" s="400" t="s">
        <v>268</v>
      </c>
      <c r="C352" s="398" t="s">
        <v>1177</v>
      </c>
      <c r="D352" s="398"/>
      <c r="E352" s="398"/>
      <c r="F352" s="398"/>
      <c r="G352" s="398"/>
      <c r="H352" s="398"/>
      <c r="I352" s="398"/>
      <c r="J352" s="398"/>
      <c r="K352" s="89"/>
      <c r="L352" s="403"/>
      <c r="M352" s="403"/>
    </row>
    <row r="353" spans="1:13">
      <c r="B353" s="397" t="s">
        <v>266</v>
      </c>
      <c r="C353" s="925" t="s">
        <v>1178</v>
      </c>
      <c r="D353" s="925"/>
      <c r="E353" s="925"/>
      <c r="F353" s="925"/>
      <c r="G353" s="925"/>
      <c r="H353" s="925"/>
      <c r="I353" s="925"/>
      <c r="J353" s="925"/>
      <c r="K353" s="925"/>
      <c r="L353" s="925"/>
      <c r="M353" s="925"/>
    </row>
    <row r="354" spans="1:13" ht="15">
      <c r="B354" s="400" t="s">
        <v>267</v>
      </c>
      <c r="C354" s="398" t="s">
        <v>1179</v>
      </c>
      <c r="D354" s="398"/>
      <c r="E354" s="398"/>
      <c r="F354" s="398"/>
      <c r="G354" s="398"/>
      <c r="H354" s="398"/>
      <c r="I354" s="398"/>
      <c r="J354" s="398"/>
      <c r="K354" s="98"/>
      <c r="L354" s="403"/>
      <c r="M354" s="403"/>
    </row>
    <row r="355" spans="1:13" ht="15">
      <c r="A355" s="271" t="s">
        <v>22</v>
      </c>
      <c r="B355" s="271" t="s">
        <v>173</v>
      </c>
      <c r="C355" s="271"/>
      <c r="D355" s="271"/>
      <c r="E355" s="271"/>
      <c r="F355" s="271"/>
      <c r="G355" s="273"/>
      <c r="H355" s="273"/>
      <c r="I355" s="273"/>
      <c r="J355" s="273"/>
      <c r="K355" s="290"/>
      <c r="L355" s="291"/>
      <c r="M355" s="291"/>
    </row>
    <row r="356" spans="1:13" ht="15">
      <c r="B356" s="400" t="s">
        <v>268</v>
      </c>
      <c r="C356" s="398" t="s">
        <v>1180</v>
      </c>
      <c r="D356" s="460"/>
      <c r="E356" s="460"/>
      <c r="F356" s="460"/>
      <c r="K356" s="98"/>
      <c r="L356" s="17"/>
      <c r="M356" s="17"/>
    </row>
    <row r="357" spans="1:13" ht="15">
      <c r="B357" s="398" t="s">
        <v>266</v>
      </c>
      <c r="C357" s="398" t="s">
        <v>1181</v>
      </c>
      <c r="D357" s="460"/>
      <c r="E357" s="460"/>
      <c r="F357" s="460"/>
      <c r="K357" s="98"/>
      <c r="L357" s="17"/>
      <c r="M357" s="17"/>
    </row>
    <row r="358" spans="1:13" ht="15">
      <c r="B358" s="400" t="s">
        <v>267</v>
      </c>
      <c r="C358" s="398" t="s">
        <v>1182</v>
      </c>
      <c r="D358" s="460"/>
      <c r="E358" s="460"/>
      <c r="F358" s="460"/>
      <c r="K358" s="98"/>
      <c r="L358" s="17"/>
      <c r="M358" s="17"/>
    </row>
    <row r="359" spans="1:13" ht="15">
      <c r="A359" s="271" t="s">
        <v>23</v>
      </c>
      <c r="B359" s="270" t="s">
        <v>174</v>
      </c>
      <c r="C359" s="271"/>
      <c r="D359" s="271"/>
      <c r="E359" s="271"/>
      <c r="F359" s="273"/>
      <c r="G359" s="273"/>
      <c r="H359" s="273"/>
      <c r="I359" s="273"/>
      <c r="J359" s="273"/>
      <c r="K359" s="290"/>
      <c r="L359" s="291"/>
      <c r="M359" s="291"/>
    </row>
    <row r="360" spans="1:13">
      <c r="B360" s="397" t="s">
        <v>268</v>
      </c>
      <c r="C360" s="981" t="s">
        <v>1183</v>
      </c>
      <c r="D360" s="981"/>
      <c r="E360" s="981"/>
      <c r="F360" s="981"/>
      <c r="G360" s="981"/>
      <c r="H360" s="981"/>
      <c r="I360" s="981"/>
      <c r="J360" s="981"/>
      <c r="K360" s="981"/>
      <c r="L360" s="981"/>
      <c r="M360" s="981"/>
    </row>
    <row r="361" spans="1:13">
      <c r="B361" s="400" t="s">
        <v>266</v>
      </c>
      <c r="C361" s="925" t="s">
        <v>1184</v>
      </c>
      <c r="D361" s="925"/>
      <c r="E361" s="925"/>
      <c r="F361" s="925"/>
      <c r="G361" s="925"/>
      <c r="H361" s="925"/>
      <c r="I361" s="925"/>
      <c r="J361" s="925"/>
      <c r="K361" s="925"/>
      <c r="L361" s="925"/>
      <c r="M361" s="925"/>
    </row>
    <row r="362" spans="1:13">
      <c r="B362" s="400" t="s">
        <v>267</v>
      </c>
      <c r="C362" s="981" t="s">
        <v>1185</v>
      </c>
      <c r="D362" s="981"/>
      <c r="E362" s="981"/>
      <c r="F362" s="981"/>
      <c r="G362" s="981"/>
      <c r="H362" s="981"/>
      <c r="I362" s="981"/>
      <c r="J362" s="981"/>
      <c r="K362" s="981"/>
      <c r="L362" s="981"/>
      <c r="M362" s="981"/>
    </row>
    <row r="363" spans="1:13">
      <c r="A363" s="271" t="s">
        <v>363</v>
      </c>
      <c r="B363" s="270" t="s">
        <v>175</v>
      </c>
      <c r="C363" s="271"/>
      <c r="D363" s="271"/>
      <c r="E363" s="271"/>
      <c r="F363" s="271"/>
      <c r="G363" s="271"/>
      <c r="H363" s="273"/>
      <c r="I363" s="273"/>
      <c r="J363" s="273"/>
      <c r="K363" s="273"/>
      <c r="L363" s="273"/>
      <c r="M363" s="273"/>
    </row>
    <row r="364" spans="1:13">
      <c r="B364" s="400" t="s">
        <v>268</v>
      </c>
      <c r="C364" s="398" t="s">
        <v>1186</v>
      </c>
      <c r="D364" s="398"/>
      <c r="E364" s="460"/>
      <c r="F364" s="460"/>
      <c r="G364" s="460"/>
      <c r="H364" s="460"/>
    </row>
    <row r="365" spans="1:13">
      <c r="B365" s="398" t="s">
        <v>266</v>
      </c>
      <c r="C365" s="398" t="s">
        <v>1187</v>
      </c>
      <c r="D365" s="398"/>
      <c r="E365" s="460"/>
      <c r="F365" s="460"/>
      <c r="G365" s="460"/>
      <c r="H365" s="460"/>
    </row>
    <row r="366" spans="1:13">
      <c r="B366" s="400" t="s">
        <v>267</v>
      </c>
      <c r="C366" s="398" t="s">
        <v>1188</v>
      </c>
      <c r="D366" s="398"/>
      <c r="E366" s="460"/>
      <c r="F366" s="460"/>
      <c r="G366" s="460"/>
      <c r="H366" s="460"/>
    </row>
    <row r="367" spans="1:13" ht="15.75">
      <c r="A367" s="260" t="s">
        <v>1189</v>
      </c>
      <c r="B367" s="260"/>
      <c r="C367" s="260"/>
      <c r="D367" s="260"/>
      <c r="E367" s="260"/>
    </row>
    <row r="368" spans="1:13">
      <c r="A368" s="271" t="s">
        <v>16</v>
      </c>
      <c r="B368" s="457" t="s">
        <v>176</v>
      </c>
      <c r="C368" s="271"/>
      <c r="D368" s="271"/>
      <c r="E368" s="271"/>
      <c r="F368" s="271"/>
      <c r="G368" s="271"/>
      <c r="H368" s="273"/>
      <c r="I368" s="273"/>
      <c r="J368" s="416"/>
      <c r="K368" s="273"/>
      <c r="L368" s="273"/>
      <c r="M368" s="273"/>
    </row>
    <row r="369" spans="1:13">
      <c r="B369" s="400" t="s">
        <v>268</v>
      </c>
      <c r="C369" s="398" t="s">
        <v>1190</v>
      </c>
    </row>
    <row r="370" spans="1:13">
      <c r="B370" s="398" t="s">
        <v>266</v>
      </c>
      <c r="C370" s="398" t="s">
        <v>1191</v>
      </c>
    </row>
    <row r="371" spans="1:13">
      <c r="B371" s="400" t="s">
        <v>267</v>
      </c>
      <c r="C371" s="398" t="s">
        <v>1192</v>
      </c>
    </row>
    <row r="372" spans="1:13">
      <c r="A372" s="271" t="s">
        <v>17</v>
      </c>
      <c r="B372" s="457" t="s">
        <v>177</v>
      </c>
      <c r="C372" s="271"/>
      <c r="D372" s="271"/>
      <c r="E372" s="271"/>
      <c r="F372" s="271"/>
      <c r="G372" s="271"/>
      <c r="H372" s="271"/>
      <c r="I372" s="273"/>
      <c r="J372" s="273"/>
      <c r="K372" s="273"/>
      <c r="L372" s="273"/>
      <c r="M372" s="273"/>
    </row>
    <row r="373" spans="1:13">
      <c r="B373" s="398" t="s">
        <v>268</v>
      </c>
      <c r="C373" s="925" t="s">
        <v>1193</v>
      </c>
      <c r="D373" s="925"/>
      <c r="E373" s="925"/>
      <c r="F373" s="925"/>
      <c r="G373" s="925"/>
      <c r="H373" s="925"/>
      <c r="I373" s="925"/>
      <c r="J373" s="925"/>
      <c r="K373" s="925"/>
      <c r="L373" s="925"/>
      <c r="M373" s="925"/>
    </row>
    <row r="374" spans="1:13">
      <c r="B374" s="398" t="s">
        <v>266</v>
      </c>
      <c r="C374" s="429" t="s">
        <v>1194</v>
      </c>
      <c r="D374" s="398"/>
      <c r="E374" s="398"/>
      <c r="F374" s="398"/>
      <c r="G374" s="398"/>
      <c r="H374" s="398"/>
      <c r="I374" s="398"/>
      <c r="J374" s="398"/>
      <c r="K374" s="398"/>
      <c r="L374" s="398"/>
      <c r="M374" s="398"/>
    </row>
    <row r="375" spans="1:13">
      <c r="B375" s="398" t="s">
        <v>267</v>
      </c>
      <c r="C375" s="925" t="s">
        <v>1195</v>
      </c>
      <c r="D375" s="925"/>
      <c r="E375" s="925"/>
      <c r="F375" s="925"/>
      <c r="G375" s="925"/>
      <c r="H375" s="925"/>
      <c r="I375" s="925"/>
      <c r="J375" s="925"/>
      <c r="K375" s="925"/>
      <c r="L375" s="925"/>
      <c r="M375" s="925"/>
    </row>
    <row r="376" spans="1:13">
      <c r="A376" s="271" t="s">
        <v>18</v>
      </c>
      <c r="B376" s="271" t="s">
        <v>178</v>
      </c>
      <c r="C376" s="271"/>
      <c r="D376" s="271"/>
      <c r="E376" s="271"/>
      <c r="F376" s="271"/>
      <c r="G376" s="271"/>
      <c r="H376" s="271"/>
      <c r="I376" s="273"/>
      <c r="J376" s="273"/>
      <c r="K376" s="273"/>
      <c r="L376" s="273"/>
      <c r="M376" s="273"/>
    </row>
    <row r="377" spans="1:13">
      <c r="B377" s="398" t="s">
        <v>268</v>
      </c>
      <c r="C377" s="398" t="s">
        <v>1196</v>
      </c>
      <c r="D377" s="398"/>
      <c r="E377" s="398"/>
      <c r="F377" s="398"/>
      <c r="G377" s="398"/>
      <c r="H377" s="398"/>
      <c r="I377" s="398"/>
    </row>
    <row r="378" spans="1:13">
      <c r="B378" s="398" t="s">
        <v>266</v>
      </c>
      <c r="C378" s="925" t="s">
        <v>1197</v>
      </c>
      <c r="D378" s="925"/>
      <c r="E378" s="925"/>
      <c r="F378" s="925"/>
      <c r="G378" s="925"/>
      <c r="H378" s="925"/>
      <c r="I378" s="925"/>
    </row>
    <row r="379" spans="1:13">
      <c r="B379" s="398" t="s">
        <v>267</v>
      </c>
      <c r="C379" s="398" t="s">
        <v>1198</v>
      </c>
      <c r="D379" s="398"/>
      <c r="E379" s="398"/>
      <c r="F379" s="398"/>
      <c r="G379" s="398"/>
      <c r="H379" s="398"/>
      <c r="I379" s="398"/>
    </row>
    <row r="380" spans="1:13">
      <c r="A380" s="271" t="s">
        <v>19</v>
      </c>
      <c r="B380" s="271" t="s">
        <v>621</v>
      </c>
      <c r="C380" s="271"/>
      <c r="D380" s="271"/>
      <c r="E380" s="271"/>
      <c r="F380" s="271"/>
      <c r="G380" s="271"/>
      <c r="H380" s="273"/>
      <c r="I380" s="273"/>
      <c r="J380" s="273"/>
      <c r="K380" s="273"/>
      <c r="L380" s="273"/>
      <c r="M380" s="273"/>
    </row>
    <row r="381" spans="1:13">
      <c r="B381" s="398" t="s">
        <v>268</v>
      </c>
      <c r="C381" s="398" t="s">
        <v>1199</v>
      </c>
      <c r="D381" s="398"/>
      <c r="E381" s="460"/>
      <c r="F381" s="460"/>
      <c r="G381" s="460"/>
      <c r="H381" s="460"/>
    </row>
    <row r="382" spans="1:13">
      <c r="B382" s="398" t="s">
        <v>266</v>
      </c>
      <c r="C382" s="398" t="s">
        <v>1200</v>
      </c>
      <c r="D382" s="398"/>
      <c r="E382" s="460"/>
      <c r="F382" s="460"/>
      <c r="G382" s="460"/>
      <c r="H382" s="460"/>
    </row>
    <row r="383" spans="1:13">
      <c r="B383" s="398" t="s">
        <v>267</v>
      </c>
      <c r="C383" s="398" t="s">
        <v>1201</v>
      </c>
      <c r="D383" s="398"/>
      <c r="E383" s="460"/>
      <c r="F383" s="460"/>
      <c r="G383" s="460"/>
      <c r="H383" s="460"/>
    </row>
    <row r="384" spans="1:13">
      <c r="A384" s="271" t="s">
        <v>20</v>
      </c>
      <c r="B384" s="271" t="s">
        <v>180</v>
      </c>
      <c r="C384" s="271"/>
      <c r="D384" s="271"/>
      <c r="E384" s="271"/>
      <c r="F384" s="271"/>
      <c r="G384" s="271"/>
      <c r="H384" s="273"/>
      <c r="I384" s="273"/>
      <c r="J384" s="273"/>
      <c r="K384" s="273"/>
      <c r="L384" s="273"/>
      <c r="M384" s="273"/>
    </row>
    <row r="385" spans="1:13">
      <c r="B385" s="398" t="s">
        <v>268</v>
      </c>
      <c r="C385" s="398" t="s">
        <v>1202</v>
      </c>
      <c r="D385" s="398"/>
      <c r="E385" s="460"/>
      <c r="F385" s="460"/>
      <c r="G385" s="460"/>
      <c r="H385" s="460"/>
    </row>
    <row r="386" spans="1:13">
      <c r="B386" s="398" t="s">
        <v>266</v>
      </c>
      <c r="C386" s="398" t="s">
        <v>1203</v>
      </c>
      <c r="D386" s="398"/>
      <c r="E386" s="460"/>
      <c r="F386" s="460"/>
      <c r="G386" s="460"/>
      <c r="H386" s="460"/>
    </row>
    <row r="387" spans="1:13">
      <c r="B387" s="398" t="s">
        <v>267</v>
      </c>
      <c r="C387" s="398" t="s">
        <v>1204</v>
      </c>
      <c r="D387" s="398"/>
      <c r="E387" s="460"/>
      <c r="F387" s="460"/>
      <c r="G387" s="460"/>
      <c r="H387" s="460"/>
    </row>
    <row r="388" spans="1:13">
      <c r="A388" s="271" t="s">
        <v>21</v>
      </c>
      <c r="B388" s="271" t="s">
        <v>181</v>
      </c>
      <c r="C388" s="271"/>
      <c r="D388" s="271"/>
      <c r="E388" s="271"/>
      <c r="F388" s="271"/>
      <c r="G388" s="271"/>
      <c r="H388" s="273"/>
      <c r="I388" s="273"/>
      <c r="J388" s="273"/>
      <c r="K388" s="273"/>
      <c r="L388" s="273"/>
      <c r="M388" s="273"/>
    </row>
    <row r="389" spans="1:13">
      <c r="B389" s="398" t="s">
        <v>268</v>
      </c>
      <c r="C389" s="398" t="s">
        <v>1205</v>
      </c>
      <c r="D389" s="460"/>
      <c r="E389" s="460"/>
      <c r="F389" s="460"/>
    </row>
    <row r="390" spans="1:13">
      <c r="B390" s="398" t="s">
        <v>266</v>
      </c>
      <c r="C390" s="398" t="s">
        <v>1206</v>
      </c>
      <c r="D390" s="460"/>
      <c r="E390" s="460"/>
      <c r="F390" s="460"/>
    </row>
    <row r="391" spans="1:13">
      <c r="B391" s="398" t="s">
        <v>267</v>
      </c>
      <c r="C391" s="398" t="s">
        <v>1207</v>
      </c>
      <c r="D391" s="460"/>
      <c r="E391" s="460"/>
      <c r="F391" s="460"/>
    </row>
    <row r="392" spans="1:13">
      <c r="A392" s="271" t="s">
        <v>22</v>
      </c>
      <c r="B392" s="271" t="s">
        <v>182</v>
      </c>
      <c r="C392" s="271"/>
      <c r="D392" s="271"/>
      <c r="E392" s="271"/>
      <c r="F392" s="271"/>
      <c r="G392" s="271"/>
      <c r="H392" s="273"/>
      <c r="I392" s="273"/>
      <c r="J392" s="273"/>
      <c r="K392" s="273"/>
      <c r="L392" s="273"/>
      <c r="M392" s="273"/>
    </row>
    <row r="393" spans="1:13">
      <c r="B393" s="398" t="s">
        <v>268</v>
      </c>
      <c r="C393" s="398" t="s">
        <v>1208</v>
      </c>
    </row>
    <row r="394" spans="1:13">
      <c r="B394" s="398" t="s">
        <v>266</v>
      </c>
      <c r="C394" s="398" t="s">
        <v>1209</v>
      </c>
    </row>
    <row r="395" spans="1:13">
      <c r="B395" s="398" t="s">
        <v>267</v>
      </c>
      <c r="C395" s="398" t="s">
        <v>1210</v>
      </c>
    </row>
    <row r="396" spans="1:13">
      <c r="A396" s="271" t="s">
        <v>23</v>
      </c>
      <c r="B396" s="457" t="s">
        <v>183</v>
      </c>
      <c r="C396" s="271"/>
      <c r="D396" s="271"/>
      <c r="E396" s="271"/>
      <c r="F396" s="271"/>
      <c r="G396" s="271"/>
      <c r="H396" s="273"/>
      <c r="I396" s="273"/>
      <c r="J396" s="273"/>
      <c r="K396" s="273"/>
      <c r="L396" s="273"/>
      <c r="M396" s="273"/>
    </row>
    <row r="397" spans="1:13">
      <c r="B397" s="398" t="s">
        <v>268</v>
      </c>
      <c r="C397" s="398" t="s">
        <v>1211</v>
      </c>
      <c r="D397" s="460"/>
      <c r="E397" s="460"/>
      <c r="F397" s="460"/>
      <c r="G397" s="460"/>
    </row>
    <row r="398" spans="1:13">
      <c r="B398" s="398" t="s">
        <v>266</v>
      </c>
      <c r="C398" s="398" t="s">
        <v>1212</v>
      </c>
      <c r="D398" s="460"/>
      <c r="E398" s="460"/>
      <c r="F398" s="460"/>
      <c r="G398" s="460"/>
    </row>
    <row r="399" spans="1:13">
      <c r="B399" s="398" t="s">
        <v>267</v>
      </c>
      <c r="C399" s="398" t="s">
        <v>1213</v>
      </c>
      <c r="D399" s="460"/>
      <c r="E399" s="460"/>
      <c r="F399" s="460"/>
      <c r="G399" s="460"/>
    </row>
    <row r="400" spans="1:13" ht="15.75">
      <c r="A400" s="260" t="s">
        <v>1214</v>
      </c>
      <c r="B400" s="260"/>
      <c r="C400" s="260"/>
      <c r="D400" s="260"/>
      <c r="E400" s="260"/>
    </row>
    <row r="401" spans="1:13">
      <c r="A401" s="271" t="s">
        <v>16</v>
      </c>
      <c r="B401" s="271" t="s">
        <v>705</v>
      </c>
      <c r="C401" s="271"/>
      <c r="D401" s="271"/>
      <c r="E401" s="271"/>
      <c r="F401" s="271"/>
      <c r="G401" s="271"/>
      <c r="H401" s="273"/>
      <c r="I401" s="273"/>
      <c r="J401" s="416"/>
      <c r="K401" s="273"/>
      <c r="L401" s="273"/>
      <c r="M401" s="273"/>
    </row>
    <row r="402" spans="1:13">
      <c r="B402" s="400" t="s">
        <v>268</v>
      </c>
      <c r="C402" s="398" t="s">
        <v>1215</v>
      </c>
      <c r="D402" s="398"/>
      <c r="E402" s="398"/>
      <c r="F402" s="398"/>
    </row>
    <row r="403" spans="1:13">
      <c r="B403" s="398" t="s">
        <v>266</v>
      </c>
      <c r="C403" s="398" t="s">
        <v>1216</v>
      </c>
      <c r="D403" s="398"/>
      <c r="E403" s="398"/>
      <c r="F403" s="398"/>
    </row>
    <row r="404" spans="1:13">
      <c r="B404" s="400" t="s">
        <v>267</v>
      </c>
      <c r="C404" s="398" t="s">
        <v>1217</v>
      </c>
      <c r="D404" s="398"/>
      <c r="E404" s="398"/>
      <c r="F404" s="398"/>
    </row>
    <row r="405" spans="1:13">
      <c r="A405" s="271" t="s">
        <v>17</v>
      </c>
      <c r="B405" s="271" t="s">
        <v>76</v>
      </c>
      <c r="C405" s="271"/>
      <c r="D405" s="271"/>
      <c r="E405" s="462"/>
      <c r="F405" s="271"/>
      <c r="G405" s="271"/>
      <c r="H405" s="273"/>
      <c r="I405" s="273"/>
      <c r="J405" s="273"/>
      <c r="K405" s="273"/>
      <c r="L405" s="273"/>
      <c r="M405" s="273"/>
    </row>
    <row r="406" spans="1:13">
      <c r="B406" s="398" t="s">
        <v>268</v>
      </c>
      <c r="C406" s="925" t="s">
        <v>1218</v>
      </c>
      <c r="D406" s="925"/>
      <c r="E406" s="925"/>
      <c r="F406" s="925"/>
      <c r="G406" s="925"/>
      <c r="H406" s="925"/>
      <c r="I406" s="925"/>
      <c r="J406" s="925"/>
      <c r="K406" s="925"/>
      <c r="L406" s="925"/>
      <c r="M406" s="925"/>
    </row>
    <row r="407" spans="1:13">
      <c r="B407" s="398" t="s">
        <v>266</v>
      </c>
      <c r="C407" s="982" t="s">
        <v>1219</v>
      </c>
      <c r="D407" s="982"/>
      <c r="E407" s="982"/>
      <c r="F407" s="982"/>
      <c r="G407" s="982"/>
      <c r="H407" s="982"/>
      <c r="I407" s="982"/>
      <c r="J407" s="982"/>
      <c r="K407" s="982"/>
      <c r="L407" s="982"/>
      <c r="M407" s="982"/>
    </row>
    <row r="408" spans="1:13">
      <c r="B408" s="398" t="s">
        <v>267</v>
      </c>
      <c r="C408" s="925" t="s">
        <v>1220</v>
      </c>
      <c r="D408" s="925"/>
      <c r="E408" s="925"/>
      <c r="F408" s="925"/>
      <c r="G408" s="925"/>
      <c r="H408" s="925"/>
      <c r="I408" s="925"/>
      <c r="J408" s="925"/>
      <c r="K408" s="925"/>
      <c r="L408" s="925"/>
      <c r="M408" s="925"/>
    </row>
    <row r="409" spans="1:13">
      <c r="A409" s="271" t="s">
        <v>18</v>
      </c>
      <c r="B409" s="271" t="s">
        <v>229</v>
      </c>
      <c r="C409" s="271"/>
      <c r="D409" s="271"/>
      <c r="E409" s="271"/>
      <c r="F409" s="271"/>
      <c r="G409" s="271"/>
      <c r="H409" s="273"/>
      <c r="I409" s="273"/>
      <c r="J409" s="273"/>
      <c r="K409" s="273"/>
      <c r="L409" s="273"/>
      <c r="M409" s="273"/>
    </row>
    <row r="410" spans="1:13">
      <c r="B410" s="398" t="s">
        <v>268</v>
      </c>
      <c r="C410" s="981" t="s">
        <v>1221</v>
      </c>
      <c r="D410" s="981"/>
      <c r="E410" s="981"/>
      <c r="F410" s="981"/>
      <c r="G410" s="981"/>
      <c r="H410" s="981"/>
      <c r="I410" s="981"/>
      <c r="J410" s="981"/>
      <c r="K410" s="981"/>
      <c r="L410" s="981"/>
      <c r="M410" s="981"/>
    </row>
    <row r="411" spans="1:13">
      <c r="B411" s="397" t="s">
        <v>266</v>
      </c>
      <c r="C411" s="925" t="s">
        <v>1222</v>
      </c>
      <c r="D411" s="925"/>
      <c r="E411" s="925"/>
      <c r="F411" s="925"/>
      <c r="G411" s="925"/>
      <c r="H411" s="925"/>
      <c r="I411" s="925"/>
      <c r="J411" s="925"/>
      <c r="K411" s="925"/>
      <c r="L411" s="925"/>
      <c r="M411" s="925"/>
    </row>
    <row r="412" spans="1:13">
      <c r="B412" s="398" t="s">
        <v>267</v>
      </c>
      <c r="C412" s="981" t="s">
        <v>1223</v>
      </c>
      <c r="D412" s="981"/>
      <c r="E412" s="981"/>
      <c r="F412" s="981"/>
      <c r="G412" s="981"/>
      <c r="H412" s="981"/>
      <c r="I412" s="981"/>
      <c r="J412" s="981"/>
      <c r="K412" s="981"/>
      <c r="L412" s="981"/>
      <c r="M412" s="981"/>
    </row>
    <row r="413" spans="1:13">
      <c r="A413" s="271" t="s">
        <v>19</v>
      </c>
      <c r="B413" s="271" t="s">
        <v>185</v>
      </c>
      <c r="C413" s="271"/>
      <c r="D413" s="271"/>
      <c r="E413" s="271"/>
      <c r="F413" s="271"/>
      <c r="G413" s="271"/>
      <c r="H413" s="273"/>
      <c r="I413" s="273"/>
      <c r="J413" s="273"/>
      <c r="K413" s="273"/>
      <c r="L413" s="273"/>
      <c r="M413" s="273"/>
    </row>
    <row r="414" spans="1:13">
      <c r="B414" s="398" t="s">
        <v>268</v>
      </c>
      <c r="C414" s="925" t="s">
        <v>1224</v>
      </c>
      <c r="D414" s="925"/>
      <c r="E414" s="925"/>
      <c r="F414" s="925"/>
      <c r="G414" s="925"/>
      <c r="H414" s="925"/>
      <c r="I414" s="925"/>
      <c r="J414" s="925"/>
      <c r="K414" s="925"/>
      <c r="L414" s="925"/>
      <c r="M414" s="925"/>
    </row>
    <row r="415" spans="1:13">
      <c r="B415" s="398" t="s">
        <v>266</v>
      </c>
      <c r="C415" s="981" t="s">
        <v>1225</v>
      </c>
      <c r="D415" s="981"/>
      <c r="E415" s="981"/>
      <c r="F415" s="981"/>
      <c r="G415" s="981"/>
      <c r="H415" s="981"/>
      <c r="I415" s="981"/>
      <c r="J415" s="981"/>
      <c r="K415" s="981"/>
      <c r="L415" s="981"/>
      <c r="M415" s="981"/>
    </row>
    <row r="416" spans="1:13">
      <c r="B416" s="398" t="s">
        <v>267</v>
      </c>
      <c r="C416" s="925" t="s">
        <v>1226</v>
      </c>
      <c r="D416" s="925"/>
      <c r="E416" s="925"/>
      <c r="F416" s="925"/>
      <c r="G416" s="925"/>
      <c r="H416" s="925"/>
      <c r="I416" s="925"/>
      <c r="J416" s="925"/>
      <c r="K416" s="925"/>
      <c r="L416" s="925"/>
      <c r="M416" s="925"/>
    </row>
    <row r="417" spans="1:13">
      <c r="A417" s="271" t="s">
        <v>20</v>
      </c>
      <c r="B417" s="922" t="s">
        <v>61</v>
      </c>
      <c r="C417" s="922"/>
      <c r="D417" s="922"/>
      <c r="E417" s="922"/>
      <c r="F417" s="922"/>
      <c r="G417" s="922"/>
      <c r="H417" s="273"/>
      <c r="I417" s="273"/>
      <c r="J417" s="416"/>
      <c r="K417" s="273"/>
      <c r="L417" s="273"/>
      <c r="M417" s="273"/>
    </row>
    <row r="418" spans="1:13">
      <c r="B418" s="400" t="s">
        <v>268</v>
      </c>
      <c r="C418" s="981" t="s">
        <v>1227</v>
      </c>
      <c r="D418" s="981"/>
      <c r="E418" s="981"/>
      <c r="F418" s="981"/>
      <c r="G418" s="981"/>
      <c r="H418" s="981"/>
      <c r="I418" s="981"/>
      <c r="J418" s="981"/>
      <c r="K418" s="981"/>
      <c r="L418" s="981"/>
      <c r="M418" s="981"/>
    </row>
    <row r="419" spans="1:13">
      <c r="B419" s="398" t="s">
        <v>266</v>
      </c>
      <c r="C419" s="925" t="s">
        <v>1228</v>
      </c>
      <c r="D419" s="925"/>
      <c r="E419" s="925"/>
      <c r="F419" s="925"/>
      <c r="G419" s="925"/>
      <c r="H419" s="925"/>
      <c r="I419" s="925"/>
      <c r="J419" s="925"/>
      <c r="K419" s="925"/>
      <c r="L419" s="925"/>
      <c r="M419" s="925"/>
    </row>
    <row r="420" spans="1:13">
      <c r="B420" s="400" t="s">
        <v>267</v>
      </c>
      <c r="C420" s="981" t="s">
        <v>1229</v>
      </c>
      <c r="D420" s="981"/>
      <c r="E420" s="981"/>
      <c r="F420" s="981"/>
      <c r="G420" s="981"/>
      <c r="H420" s="981"/>
      <c r="I420" s="981"/>
      <c r="J420" s="981"/>
      <c r="K420" s="981"/>
      <c r="L420" s="981"/>
      <c r="M420" s="981"/>
    </row>
    <row r="421" spans="1:13">
      <c r="A421" s="271" t="s">
        <v>21</v>
      </c>
      <c r="B421" s="271" t="s">
        <v>77</v>
      </c>
      <c r="C421" s="271"/>
      <c r="D421" s="271"/>
      <c r="E421" s="271"/>
      <c r="F421" s="271"/>
      <c r="G421" s="271"/>
      <c r="H421" s="273"/>
      <c r="I421" s="273"/>
      <c r="J421" s="273"/>
      <c r="K421" s="273"/>
      <c r="L421" s="273"/>
      <c r="M421" s="273"/>
    </row>
    <row r="422" spans="1:13">
      <c r="B422" s="398" t="s">
        <v>268</v>
      </c>
      <c r="C422" s="981" t="s">
        <v>1230</v>
      </c>
      <c r="D422" s="981"/>
      <c r="E422" s="981"/>
      <c r="F422" s="981"/>
      <c r="G422" s="981"/>
      <c r="H422" s="981"/>
      <c r="I422" s="981"/>
      <c r="J422" s="981"/>
      <c r="K422" s="981"/>
      <c r="L422" s="981"/>
      <c r="M422" s="981"/>
    </row>
    <row r="423" spans="1:13">
      <c r="B423" s="398" t="s">
        <v>266</v>
      </c>
      <c r="C423" s="925" t="s">
        <v>1231</v>
      </c>
      <c r="D423" s="925"/>
      <c r="E423" s="925"/>
      <c r="F423" s="925"/>
      <c r="G423" s="925"/>
      <c r="H423" s="925"/>
      <c r="I423" s="925"/>
      <c r="J423" s="925"/>
      <c r="K423" s="925"/>
      <c r="L423" s="925"/>
      <c r="M423" s="925"/>
    </row>
    <row r="424" spans="1:13">
      <c r="B424" s="398" t="s">
        <v>267</v>
      </c>
      <c r="C424" s="981" t="s">
        <v>1232</v>
      </c>
      <c r="D424" s="981"/>
      <c r="E424" s="981"/>
      <c r="F424" s="981"/>
      <c r="G424" s="981"/>
      <c r="H424" s="981"/>
      <c r="I424" s="981"/>
      <c r="J424" s="981"/>
      <c r="K424" s="981"/>
      <c r="L424" s="981"/>
      <c r="M424" s="981"/>
    </row>
    <row r="425" spans="1:13">
      <c r="A425" s="271" t="s">
        <v>22</v>
      </c>
      <c r="B425" s="271" t="s">
        <v>706</v>
      </c>
      <c r="C425" s="271"/>
      <c r="D425" s="271"/>
      <c r="E425" s="271"/>
      <c r="F425" s="271"/>
      <c r="G425" s="271"/>
      <c r="H425" s="273"/>
      <c r="I425" s="273"/>
      <c r="J425" s="273"/>
      <c r="K425" s="273"/>
      <c r="L425" s="273"/>
      <c r="M425" s="273"/>
    </row>
    <row r="426" spans="1:13">
      <c r="B426" s="398" t="s">
        <v>268</v>
      </c>
      <c r="C426" s="981" t="s">
        <v>1233</v>
      </c>
      <c r="D426" s="981"/>
      <c r="E426" s="981"/>
      <c r="F426" s="981"/>
      <c r="G426" s="981"/>
      <c r="H426" s="981"/>
      <c r="I426" s="981"/>
      <c r="J426" s="981"/>
      <c r="K426" s="981"/>
      <c r="L426" s="981"/>
      <c r="M426" s="981"/>
    </row>
    <row r="427" spans="1:13">
      <c r="B427" s="397" t="s">
        <v>266</v>
      </c>
      <c r="C427" s="982" t="s">
        <v>1234</v>
      </c>
      <c r="D427" s="982"/>
      <c r="E427" s="982"/>
      <c r="F427" s="982"/>
      <c r="G427" s="982"/>
      <c r="H427" s="982"/>
      <c r="I427" s="982"/>
      <c r="J427" s="982"/>
      <c r="K427" s="982"/>
      <c r="L427" s="982"/>
      <c r="M427" s="982"/>
    </row>
    <row r="428" spans="1:13">
      <c r="B428" s="398" t="s">
        <v>267</v>
      </c>
      <c r="C428" s="982" t="s">
        <v>1235</v>
      </c>
      <c r="D428" s="982"/>
      <c r="E428" s="982"/>
      <c r="F428" s="982"/>
      <c r="G428" s="982"/>
      <c r="H428" s="982"/>
      <c r="I428" s="982"/>
      <c r="J428" s="982"/>
      <c r="K428" s="982"/>
      <c r="L428" s="982"/>
      <c r="M428" s="982"/>
    </row>
    <row r="429" spans="1:13">
      <c r="A429" s="271" t="s">
        <v>23</v>
      </c>
      <c r="B429" s="271" t="s">
        <v>187</v>
      </c>
      <c r="C429" s="271"/>
      <c r="D429" s="271"/>
      <c r="E429" s="271"/>
      <c r="F429" s="271"/>
      <c r="G429" s="271"/>
      <c r="H429" s="273"/>
      <c r="I429" s="273"/>
      <c r="J429" s="273"/>
      <c r="K429" s="273"/>
      <c r="L429" s="273"/>
      <c r="M429" s="273"/>
    </row>
    <row r="430" spans="1:13">
      <c r="B430" s="398" t="s">
        <v>268</v>
      </c>
      <c r="C430" s="925" t="s">
        <v>1236</v>
      </c>
      <c r="D430" s="925"/>
      <c r="E430" s="925"/>
      <c r="F430" s="925"/>
      <c r="G430" s="925"/>
      <c r="H430" s="925"/>
      <c r="I430" s="925"/>
      <c r="J430" s="925"/>
      <c r="K430" s="925"/>
      <c r="L430" s="925"/>
      <c r="M430" s="925"/>
    </row>
    <row r="431" spans="1:13">
      <c r="B431" s="398" t="s">
        <v>266</v>
      </c>
      <c r="C431" s="982" t="s">
        <v>1237</v>
      </c>
      <c r="D431" s="982"/>
      <c r="E431" s="982"/>
      <c r="F431" s="982"/>
      <c r="G431" s="982"/>
      <c r="H431" s="982"/>
      <c r="I431" s="982"/>
      <c r="J431" s="982"/>
      <c r="K431" s="982"/>
      <c r="L431" s="982"/>
      <c r="M431" s="982"/>
    </row>
    <row r="432" spans="1:13">
      <c r="B432" s="398" t="s">
        <v>267</v>
      </c>
      <c r="C432" s="982" t="s">
        <v>1238</v>
      </c>
      <c r="D432" s="982"/>
      <c r="E432" s="982"/>
      <c r="F432" s="982"/>
      <c r="G432" s="982"/>
      <c r="H432" s="982"/>
      <c r="I432" s="982"/>
      <c r="J432" s="982"/>
      <c r="K432" s="982"/>
      <c r="L432" s="982"/>
      <c r="M432" s="982"/>
    </row>
    <row r="433" spans="1:13">
      <c r="A433" s="271" t="s">
        <v>24</v>
      </c>
      <c r="B433" s="271" t="s">
        <v>91</v>
      </c>
      <c r="C433" s="271"/>
      <c r="D433" s="271"/>
      <c r="E433" s="271"/>
      <c r="F433" s="271"/>
      <c r="G433" s="271"/>
      <c r="H433" s="273"/>
      <c r="I433" s="273"/>
      <c r="J433" s="416"/>
      <c r="K433" s="273"/>
      <c r="L433" s="273"/>
      <c r="M433" s="273"/>
    </row>
    <row r="434" spans="1:13">
      <c r="B434" s="400" t="s">
        <v>268</v>
      </c>
      <c r="C434" s="981" t="s">
        <v>1239</v>
      </c>
      <c r="D434" s="981"/>
      <c r="E434" s="981"/>
      <c r="F434" s="981"/>
      <c r="G434" s="981"/>
      <c r="H434" s="981"/>
      <c r="I434" s="981"/>
      <c r="J434" s="981"/>
      <c r="K434" s="981"/>
      <c r="L434" s="981"/>
      <c r="M434" s="981"/>
    </row>
    <row r="435" spans="1:13">
      <c r="B435" s="398" t="s">
        <v>266</v>
      </c>
      <c r="C435" s="982" t="s">
        <v>1240</v>
      </c>
      <c r="D435" s="982"/>
      <c r="E435" s="982"/>
      <c r="F435" s="982"/>
      <c r="G435" s="982"/>
      <c r="H435" s="982"/>
      <c r="I435" s="982"/>
      <c r="J435" s="982"/>
      <c r="K435" s="982"/>
      <c r="L435" s="982"/>
      <c r="M435" s="982"/>
    </row>
    <row r="436" spans="1:13">
      <c r="B436" s="400" t="s">
        <v>267</v>
      </c>
      <c r="C436" s="982" t="s">
        <v>1241</v>
      </c>
      <c r="D436" s="982"/>
      <c r="E436" s="982"/>
      <c r="F436" s="982"/>
      <c r="G436" s="982"/>
      <c r="H436" s="982"/>
      <c r="I436" s="982"/>
      <c r="J436" s="982"/>
      <c r="K436" s="982"/>
      <c r="L436" s="982"/>
      <c r="M436" s="982"/>
    </row>
    <row r="437" spans="1:13">
      <c r="A437" s="271" t="s">
        <v>25</v>
      </c>
      <c r="B437" s="271" t="s">
        <v>92</v>
      </c>
      <c r="C437" s="271"/>
      <c r="D437" s="271"/>
      <c r="E437" s="271"/>
      <c r="F437" s="271"/>
      <c r="G437" s="271"/>
      <c r="H437" s="273"/>
      <c r="I437" s="273"/>
      <c r="J437" s="273"/>
      <c r="K437" s="273"/>
      <c r="L437" s="273"/>
      <c r="M437" s="273"/>
    </row>
    <row r="438" spans="1:13">
      <c r="B438" s="398" t="s">
        <v>268</v>
      </c>
      <c r="C438" s="945" t="s">
        <v>1242</v>
      </c>
      <c r="D438" s="945"/>
      <c r="E438" s="945"/>
      <c r="F438" s="945"/>
      <c r="G438" s="945"/>
      <c r="H438" s="945"/>
      <c r="I438" s="945"/>
      <c r="J438" s="945"/>
      <c r="K438" s="945"/>
      <c r="L438" s="945"/>
      <c r="M438" s="945"/>
    </row>
    <row r="439" spans="1:13">
      <c r="B439" s="398" t="s">
        <v>266</v>
      </c>
      <c r="C439" s="982" t="s">
        <v>1243</v>
      </c>
      <c r="D439" s="982"/>
      <c r="E439" s="982"/>
      <c r="F439" s="982"/>
      <c r="G439" s="982"/>
      <c r="H439" s="982"/>
      <c r="I439" s="982"/>
      <c r="J439" s="982"/>
      <c r="K439" s="982"/>
      <c r="L439" s="982"/>
      <c r="M439" s="982"/>
    </row>
    <row r="440" spans="1:13">
      <c r="B440" s="398" t="s">
        <v>267</v>
      </c>
      <c r="C440" s="982" t="s">
        <v>1244</v>
      </c>
      <c r="D440" s="982"/>
      <c r="E440" s="982"/>
      <c r="F440" s="982"/>
      <c r="G440" s="982"/>
      <c r="H440" s="982"/>
      <c r="I440" s="982"/>
      <c r="J440" s="982"/>
      <c r="K440" s="982"/>
      <c r="L440" s="982"/>
      <c r="M440" s="982"/>
    </row>
    <row r="441" spans="1:13">
      <c r="A441" s="271" t="s">
        <v>26</v>
      </c>
      <c r="B441" s="271" t="s">
        <v>230</v>
      </c>
      <c r="C441" s="271"/>
      <c r="D441" s="271"/>
      <c r="E441" s="271"/>
      <c r="F441" s="271"/>
      <c r="G441" s="271"/>
      <c r="H441" s="273"/>
      <c r="I441" s="273"/>
      <c r="J441" s="273"/>
      <c r="K441" s="273"/>
      <c r="L441" s="273"/>
      <c r="M441" s="273"/>
    </row>
    <row r="442" spans="1:13">
      <c r="B442" s="398" t="s">
        <v>268</v>
      </c>
      <c r="C442" s="981" t="s">
        <v>1245</v>
      </c>
      <c r="D442" s="981"/>
      <c r="E442" s="981"/>
      <c r="F442" s="981"/>
      <c r="G442" s="981"/>
      <c r="H442" s="981"/>
      <c r="I442" s="981"/>
      <c r="J442" s="981"/>
      <c r="K442" s="981"/>
      <c r="L442" s="981"/>
      <c r="M442" s="981"/>
    </row>
    <row r="443" spans="1:13">
      <c r="B443" s="397" t="s">
        <v>266</v>
      </c>
      <c r="C443" s="982" t="s">
        <v>1246</v>
      </c>
      <c r="D443" s="982"/>
      <c r="E443" s="982"/>
      <c r="F443" s="982"/>
      <c r="G443" s="982"/>
      <c r="H443" s="982"/>
      <c r="I443" s="982"/>
      <c r="J443" s="982"/>
      <c r="K443" s="982"/>
      <c r="L443" s="982"/>
      <c r="M443" s="982"/>
    </row>
    <row r="444" spans="1:13">
      <c r="B444" s="398" t="s">
        <v>267</v>
      </c>
      <c r="C444" s="982" t="s">
        <v>1247</v>
      </c>
      <c r="D444" s="982"/>
      <c r="E444" s="982"/>
      <c r="F444" s="982"/>
      <c r="G444" s="982"/>
      <c r="H444" s="982"/>
      <c r="I444" s="982"/>
      <c r="J444" s="982"/>
      <c r="K444" s="982"/>
      <c r="L444" s="982"/>
      <c r="M444" s="982"/>
    </row>
    <row r="445" spans="1:13">
      <c r="A445" s="271" t="s">
        <v>27</v>
      </c>
      <c r="B445" s="271" t="s">
        <v>231</v>
      </c>
      <c r="C445" s="271"/>
      <c r="D445" s="271"/>
      <c r="E445" s="271"/>
      <c r="F445" s="271"/>
      <c r="G445" s="271"/>
      <c r="H445" s="273"/>
      <c r="I445" s="273"/>
      <c r="J445" s="273"/>
      <c r="K445" s="273"/>
      <c r="L445" s="273"/>
      <c r="M445" s="273"/>
    </row>
    <row r="446" spans="1:13">
      <c r="B446" s="398" t="s">
        <v>268</v>
      </c>
      <c r="C446" s="981" t="s">
        <v>1248</v>
      </c>
      <c r="D446" s="981"/>
      <c r="E446" s="981"/>
      <c r="F446" s="981"/>
      <c r="G446" s="981"/>
      <c r="H446" s="981"/>
      <c r="I446" s="981"/>
      <c r="J446" s="981"/>
      <c r="K446" s="981"/>
      <c r="L446" s="981"/>
      <c r="M446" s="981"/>
    </row>
    <row r="447" spans="1:13">
      <c r="B447" s="398" t="s">
        <v>266</v>
      </c>
      <c r="C447" s="982" t="s">
        <v>1246</v>
      </c>
      <c r="D447" s="982"/>
      <c r="E447" s="982"/>
      <c r="F447" s="982"/>
      <c r="G447" s="982"/>
      <c r="H447" s="982"/>
      <c r="I447" s="982"/>
      <c r="J447" s="982"/>
      <c r="K447" s="982"/>
      <c r="L447" s="982"/>
      <c r="M447" s="982"/>
    </row>
    <row r="448" spans="1:13">
      <c r="B448" s="398" t="s">
        <v>267</v>
      </c>
      <c r="C448" s="982" t="s">
        <v>1247</v>
      </c>
      <c r="D448" s="982"/>
      <c r="E448" s="982"/>
      <c r="F448" s="982"/>
      <c r="G448" s="982"/>
      <c r="H448" s="982"/>
      <c r="I448" s="982"/>
      <c r="J448" s="982"/>
      <c r="K448" s="982"/>
      <c r="L448" s="982"/>
      <c r="M448" s="982"/>
    </row>
    <row r="449" spans="1:13">
      <c r="A449" s="271" t="s">
        <v>28</v>
      </c>
      <c r="B449" s="271" t="s">
        <v>310</v>
      </c>
      <c r="C449" s="271"/>
      <c r="D449" s="271"/>
      <c r="E449" s="271"/>
      <c r="F449" s="271"/>
      <c r="G449" s="271"/>
      <c r="H449" s="273"/>
      <c r="I449" s="273"/>
      <c r="J449" s="416"/>
      <c r="K449" s="273"/>
      <c r="L449" s="273"/>
      <c r="M449" s="273"/>
    </row>
    <row r="450" spans="1:13">
      <c r="B450" s="400" t="s">
        <v>268</v>
      </c>
      <c r="C450" s="945" t="s">
        <v>1249</v>
      </c>
      <c r="D450" s="945"/>
      <c r="E450" s="945"/>
      <c r="F450" s="945"/>
      <c r="G450" s="945"/>
      <c r="H450" s="945"/>
      <c r="I450" s="945"/>
      <c r="J450" s="945"/>
      <c r="K450" s="945"/>
      <c r="L450" s="945"/>
      <c r="M450" s="945"/>
    </row>
    <row r="451" spans="1:13">
      <c r="B451" s="398" t="s">
        <v>266</v>
      </c>
      <c r="C451" s="982" t="s">
        <v>1250</v>
      </c>
      <c r="D451" s="982"/>
      <c r="E451" s="982"/>
      <c r="F451" s="982"/>
      <c r="G451" s="982"/>
      <c r="H451" s="982"/>
      <c r="I451" s="982"/>
      <c r="J451" s="982"/>
      <c r="K451" s="982"/>
      <c r="L451" s="982"/>
      <c r="M451" s="982"/>
    </row>
    <row r="452" spans="1:13">
      <c r="B452" s="400" t="s">
        <v>267</v>
      </c>
      <c r="C452" s="982" t="s">
        <v>1251</v>
      </c>
      <c r="D452" s="982"/>
      <c r="E452" s="982"/>
      <c r="F452" s="982"/>
      <c r="G452" s="982"/>
      <c r="H452" s="982"/>
      <c r="I452" s="982"/>
      <c r="J452" s="982"/>
      <c r="K452" s="982"/>
      <c r="L452" s="982"/>
      <c r="M452" s="982"/>
    </row>
    <row r="453" spans="1:13">
      <c r="A453" s="271" t="s">
        <v>29</v>
      </c>
      <c r="B453" s="271" t="s">
        <v>719</v>
      </c>
      <c r="C453" s="271"/>
      <c r="D453" s="271"/>
      <c r="E453" s="271"/>
      <c r="F453" s="271"/>
      <c r="G453" s="271"/>
      <c r="H453" s="273"/>
      <c r="I453" s="273"/>
      <c r="J453" s="273"/>
      <c r="K453" s="273"/>
      <c r="L453" s="273"/>
      <c r="M453" s="273"/>
    </row>
    <row r="454" spans="1:13">
      <c r="B454" s="398" t="s">
        <v>268</v>
      </c>
      <c r="C454" s="981" t="s">
        <v>1252</v>
      </c>
      <c r="D454" s="981"/>
      <c r="E454" s="981"/>
      <c r="F454" s="981"/>
      <c r="G454" s="981"/>
      <c r="H454" s="981"/>
      <c r="I454" s="981"/>
      <c r="J454" s="981"/>
      <c r="K454" s="981"/>
      <c r="L454" s="981"/>
      <c r="M454" s="981"/>
    </row>
    <row r="455" spans="1:13">
      <c r="B455" s="398" t="s">
        <v>266</v>
      </c>
      <c r="C455" s="925" t="s">
        <v>1253</v>
      </c>
      <c r="D455" s="925"/>
      <c r="E455" s="925"/>
      <c r="F455" s="925"/>
      <c r="G455" s="925"/>
      <c r="H455" s="925"/>
      <c r="I455" s="925"/>
      <c r="J455" s="925"/>
      <c r="K455" s="925"/>
      <c r="L455" s="925"/>
      <c r="M455" s="925"/>
    </row>
    <row r="456" spans="1:13">
      <c r="B456" s="398" t="s">
        <v>267</v>
      </c>
      <c r="C456" s="981" t="s">
        <v>1254</v>
      </c>
      <c r="D456" s="981"/>
      <c r="E456" s="981"/>
      <c r="F456" s="981"/>
      <c r="G456" s="981"/>
      <c r="H456" s="981"/>
      <c r="I456" s="981"/>
      <c r="J456" s="981"/>
      <c r="K456" s="981"/>
      <c r="L456" s="981"/>
      <c r="M456" s="981"/>
    </row>
    <row r="457" spans="1:13">
      <c r="A457" s="271" t="s">
        <v>30</v>
      </c>
      <c r="B457" s="440" t="s">
        <v>238</v>
      </c>
      <c r="C457" s="271"/>
      <c r="D457" s="271"/>
      <c r="E457" s="271"/>
      <c r="F457" s="271"/>
      <c r="G457" s="271"/>
      <c r="H457" s="273"/>
      <c r="I457" s="273"/>
      <c r="J457" s="273"/>
      <c r="K457" s="273"/>
      <c r="L457" s="273"/>
      <c r="M457" s="273"/>
    </row>
    <row r="458" spans="1:13">
      <c r="B458" s="398" t="s">
        <v>268</v>
      </c>
      <c r="C458" s="981" t="s">
        <v>1255</v>
      </c>
      <c r="D458" s="981"/>
      <c r="E458" s="981"/>
      <c r="F458" s="981"/>
      <c r="G458" s="981"/>
      <c r="H458" s="981"/>
      <c r="I458" s="981"/>
      <c r="J458" s="981"/>
      <c r="K458" s="981"/>
      <c r="L458" s="981"/>
      <c r="M458" s="981"/>
    </row>
    <row r="459" spans="1:13">
      <c r="B459" s="397" t="s">
        <v>266</v>
      </c>
      <c r="C459" s="925" t="s">
        <v>1256</v>
      </c>
      <c r="D459" s="925"/>
      <c r="E459" s="925"/>
      <c r="F459" s="925"/>
      <c r="G459" s="925"/>
      <c r="H459" s="925"/>
      <c r="I459" s="925"/>
      <c r="J459" s="925"/>
      <c r="K459" s="925"/>
      <c r="L459" s="925"/>
      <c r="M459" s="925"/>
    </row>
    <row r="460" spans="1:13">
      <c r="B460" s="398" t="s">
        <v>267</v>
      </c>
      <c r="C460" s="981" t="s">
        <v>1257</v>
      </c>
      <c r="D460" s="981"/>
      <c r="E460" s="981"/>
      <c r="F460" s="981"/>
      <c r="G460" s="981"/>
      <c r="H460" s="981"/>
      <c r="I460" s="981"/>
      <c r="J460" s="981"/>
      <c r="K460" s="981"/>
      <c r="L460" s="981"/>
      <c r="M460" s="981"/>
    </row>
    <row r="461" spans="1:13">
      <c r="A461" s="271" t="s">
        <v>31</v>
      </c>
      <c r="B461" s="271" t="s">
        <v>87</v>
      </c>
      <c r="C461" s="271"/>
      <c r="D461" s="271"/>
      <c r="E461" s="271"/>
      <c r="F461" s="271"/>
      <c r="G461" s="271"/>
      <c r="H461" s="273"/>
      <c r="I461" s="273"/>
      <c r="J461" s="273"/>
      <c r="K461" s="273"/>
      <c r="L461" s="273"/>
      <c r="M461" s="273"/>
    </row>
    <row r="462" spans="1:13">
      <c r="B462" s="398" t="s">
        <v>268</v>
      </c>
      <c r="C462" s="981" t="s">
        <v>1258</v>
      </c>
      <c r="D462" s="981"/>
      <c r="E462" s="981"/>
      <c r="F462" s="981"/>
      <c r="G462" s="981"/>
      <c r="H462" s="981"/>
      <c r="I462" s="981"/>
      <c r="J462" s="981"/>
      <c r="K462" s="981"/>
      <c r="L462" s="981"/>
      <c r="M462" s="981"/>
    </row>
    <row r="463" spans="1:13">
      <c r="B463" s="398" t="s">
        <v>266</v>
      </c>
      <c r="C463" s="925" t="s">
        <v>1259</v>
      </c>
      <c r="D463" s="925"/>
      <c r="E463" s="925"/>
      <c r="F463" s="925"/>
      <c r="G463" s="925"/>
      <c r="H463" s="925"/>
      <c r="I463" s="925"/>
      <c r="J463" s="925"/>
      <c r="K463" s="925"/>
      <c r="L463" s="925"/>
      <c r="M463" s="925"/>
    </row>
    <row r="464" spans="1:13">
      <c r="B464" s="398" t="s">
        <v>267</v>
      </c>
      <c r="C464" s="981" t="s">
        <v>1260</v>
      </c>
      <c r="D464" s="981"/>
      <c r="E464" s="981"/>
      <c r="F464" s="981"/>
      <c r="G464" s="981"/>
      <c r="H464" s="981"/>
      <c r="I464" s="981"/>
      <c r="J464" s="981"/>
      <c r="K464" s="981"/>
      <c r="L464" s="981"/>
      <c r="M464" s="981"/>
    </row>
    <row r="465" spans="1:13">
      <c r="A465" s="271" t="s">
        <v>227</v>
      </c>
      <c r="B465" s="271" t="s">
        <v>1261</v>
      </c>
      <c r="C465" s="271"/>
      <c r="D465" s="271"/>
      <c r="E465" s="271"/>
      <c r="F465" s="271"/>
      <c r="G465" s="271"/>
      <c r="H465" s="273"/>
      <c r="I465" s="273"/>
      <c r="J465" s="416"/>
      <c r="K465" s="273"/>
      <c r="L465" s="273"/>
      <c r="M465" s="273"/>
    </row>
    <row r="466" spans="1:13">
      <c r="B466" s="400" t="s">
        <v>268</v>
      </c>
      <c r="C466" s="398" t="s">
        <v>1262</v>
      </c>
      <c r="D466" s="460"/>
      <c r="E466" s="460"/>
    </row>
    <row r="467" spans="1:13">
      <c r="B467" s="398" t="s">
        <v>266</v>
      </c>
      <c r="C467" s="398" t="s">
        <v>1263</v>
      </c>
      <c r="D467" s="460"/>
      <c r="E467" s="460"/>
    </row>
    <row r="468" spans="1:13">
      <c r="B468" s="400" t="s">
        <v>267</v>
      </c>
      <c r="C468" s="398" t="s">
        <v>1264</v>
      </c>
      <c r="D468" s="460"/>
      <c r="E468" s="460"/>
    </row>
    <row r="469" spans="1:13">
      <c r="A469" s="271" t="s">
        <v>226</v>
      </c>
      <c r="B469" s="271" t="s">
        <v>234</v>
      </c>
      <c r="C469" s="271"/>
      <c r="D469" s="271"/>
      <c r="E469" s="271"/>
      <c r="F469" s="271"/>
      <c r="G469" s="271"/>
      <c r="H469" s="273"/>
      <c r="I469" s="273"/>
      <c r="J469" s="273"/>
      <c r="K469" s="273"/>
      <c r="L469" s="273"/>
      <c r="M469" s="273"/>
    </row>
    <row r="470" spans="1:13">
      <c r="B470" s="398" t="s">
        <v>268</v>
      </c>
      <c r="C470" s="925" t="s">
        <v>1265</v>
      </c>
      <c r="D470" s="925"/>
      <c r="E470" s="925"/>
      <c r="F470" s="925"/>
      <c r="G470" s="925"/>
      <c r="H470" s="925"/>
      <c r="I470" s="925"/>
      <c r="J470" s="925"/>
      <c r="K470" s="925"/>
      <c r="L470" s="925"/>
      <c r="M470" s="925"/>
    </row>
    <row r="471" spans="1:13">
      <c r="B471" s="398" t="s">
        <v>266</v>
      </c>
      <c r="C471" s="925" t="s">
        <v>1266</v>
      </c>
      <c r="D471" s="925"/>
      <c r="E471" s="925"/>
      <c r="F471" s="925"/>
      <c r="G471" s="925"/>
      <c r="H471" s="925"/>
      <c r="I471" s="925"/>
      <c r="J471" s="925"/>
      <c r="K471" s="925"/>
      <c r="L471" s="925"/>
      <c r="M471" s="925"/>
    </row>
    <row r="472" spans="1:13">
      <c r="B472" s="398" t="s">
        <v>267</v>
      </c>
      <c r="C472" s="925" t="s">
        <v>1267</v>
      </c>
      <c r="D472" s="925"/>
      <c r="E472" s="925"/>
      <c r="F472" s="925"/>
      <c r="G472" s="925"/>
      <c r="H472" s="925"/>
      <c r="I472" s="925"/>
      <c r="J472" s="925"/>
      <c r="K472" s="925"/>
      <c r="L472" s="925"/>
      <c r="M472" s="925"/>
    </row>
    <row r="473" spans="1:13" ht="15.75">
      <c r="A473" s="906" t="s">
        <v>1606</v>
      </c>
      <c r="B473" s="906"/>
      <c r="C473" s="906"/>
      <c r="D473" s="906"/>
      <c r="E473" s="906"/>
      <c r="F473" s="906"/>
      <c r="G473" s="906"/>
      <c r="H473" s="906"/>
      <c r="I473" s="611"/>
      <c r="J473" s="611"/>
      <c r="K473" s="611"/>
      <c r="L473" s="611"/>
      <c r="M473" s="611"/>
    </row>
    <row r="474" spans="1:13">
      <c r="A474" s="612" t="s">
        <v>16</v>
      </c>
      <c r="B474" s="907" t="s">
        <v>1539</v>
      </c>
      <c r="C474" s="907"/>
      <c r="D474" s="907"/>
      <c r="E474" s="907"/>
      <c r="F474" s="907"/>
      <c r="G474" s="908"/>
      <c r="H474" s="613"/>
      <c r="I474" s="613"/>
      <c r="J474" s="613"/>
      <c r="K474" s="613"/>
      <c r="L474" s="613"/>
      <c r="M474" s="613"/>
    </row>
    <row r="475" spans="1:13">
      <c r="A475" s="614"/>
      <c r="B475" s="615" t="s">
        <v>268</v>
      </c>
      <c r="C475" s="909" t="s">
        <v>1561</v>
      </c>
      <c r="D475" s="900"/>
      <c r="E475" s="900"/>
      <c r="F475" s="900"/>
      <c r="G475" s="900"/>
      <c r="H475" s="900"/>
      <c r="I475" s="900"/>
      <c r="J475" s="611"/>
      <c r="K475" s="611"/>
      <c r="L475" s="611"/>
      <c r="M475" s="611"/>
    </row>
    <row r="476" spans="1:13">
      <c r="A476" s="614"/>
      <c r="B476" s="616" t="s">
        <v>266</v>
      </c>
      <c r="C476" s="910" t="s">
        <v>1562</v>
      </c>
      <c r="D476" s="911"/>
      <c r="E476" s="911"/>
      <c r="F476" s="911"/>
      <c r="G476" s="911"/>
      <c r="H476" s="911"/>
      <c r="I476" s="911"/>
      <c r="J476" s="911"/>
      <c r="K476" s="911"/>
      <c r="L476" s="911"/>
      <c r="M476" s="911"/>
    </row>
    <row r="477" spans="1:13">
      <c r="A477" s="614"/>
      <c r="B477" s="617" t="s">
        <v>267</v>
      </c>
      <c r="C477" s="618" t="s">
        <v>1563</v>
      </c>
      <c r="D477" s="618"/>
      <c r="E477" s="618"/>
      <c r="F477" s="618"/>
      <c r="G477" s="619"/>
      <c r="H477" s="611"/>
      <c r="I477" s="611"/>
      <c r="J477" s="611"/>
      <c r="K477" s="611"/>
      <c r="L477" s="611"/>
      <c r="M477" s="611"/>
    </row>
    <row r="478" spans="1:13">
      <c r="A478" s="612" t="s">
        <v>17</v>
      </c>
      <c r="B478" s="620" t="s">
        <v>1540</v>
      </c>
      <c r="C478" s="620"/>
      <c r="D478" s="620"/>
      <c r="E478" s="620"/>
      <c r="F478" s="620"/>
      <c r="G478" s="621"/>
      <c r="H478" s="613"/>
      <c r="I478" s="613"/>
      <c r="J478" s="613"/>
      <c r="K478" s="613"/>
      <c r="L478" s="613"/>
      <c r="M478" s="613"/>
    </row>
    <row r="479" spans="1:13">
      <c r="A479" s="614"/>
      <c r="B479" s="615" t="s">
        <v>268</v>
      </c>
      <c r="C479" s="909" t="s">
        <v>1564</v>
      </c>
      <c r="D479" s="900"/>
      <c r="E479" s="900"/>
      <c r="F479" s="900"/>
      <c r="G479" s="900"/>
      <c r="H479" s="900"/>
      <c r="I479" s="900"/>
      <c r="J479" s="900"/>
      <c r="K479" s="900"/>
      <c r="L479" s="900"/>
      <c r="M479" s="900"/>
    </row>
    <row r="480" spans="1:13">
      <c r="A480" s="614"/>
      <c r="B480" s="616" t="s">
        <v>266</v>
      </c>
      <c r="C480" s="618" t="s">
        <v>1565</v>
      </c>
      <c r="D480" s="618"/>
      <c r="E480" s="618"/>
      <c r="F480" s="618"/>
      <c r="G480" s="619"/>
      <c r="H480" s="611"/>
      <c r="I480" s="611"/>
      <c r="J480" s="611"/>
      <c r="K480" s="611"/>
      <c r="L480" s="622"/>
      <c r="M480" s="611"/>
    </row>
    <row r="481" spans="1:15">
      <c r="A481" s="614"/>
      <c r="B481" s="617" t="s">
        <v>267</v>
      </c>
      <c r="C481" s="618" t="s">
        <v>1566</v>
      </c>
      <c r="D481" s="618"/>
      <c r="E481" s="618"/>
      <c r="F481" s="618"/>
      <c r="G481" s="619"/>
      <c r="H481" s="611"/>
      <c r="I481" s="611"/>
      <c r="J481" s="611"/>
      <c r="K481" s="611"/>
      <c r="L481" s="611"/>
      <c r="M481" s="611"/>
    </row>
    <row r="482" spans="1:15">
      <c r="A482" s="623" t="s">
        <v>18</v>
      </c>
      <c r="B482" s="620" t="s">
        <v>1541</v>
      </c>
      <c r="C482" s="620"/>
      <c r="D482" s="620"/>
      <c r="E482" s="620"/>
      <c r="F482" s="620"/>
      <c r="G482" s="621"/>
      <c r="H482" s="624"/>
      <c r="I482" s="625"/>
      <c r="J482" s="625"/>
      <c r="K482" s="613"/>
      <c r="L482" s="613"/>
      <c r="M482" s="613"/>
    </row>
    <row r="483" spans="1:15">
      <c r="A483" s="626"/>
      <c r="B483" s="617" t="s">
        <v>268</v>
      </c>
      <c r="C483" s="627" t="s">
        <v>1567</v>
      </c>
      <c r="D483" s="628"/>
      <c r="E483" s="628"/>
      <c r="F483" s="628"/>
      <c r="G483" s="628"/>
      <c r="H483" s="628"/>
      <c r="I483" s="628"/>
      <c r="J483" s="628"/>
      <c r="K483" s="611"/>
      <c r="L483" s="611"/>
      <c r="M483" s="611"/>
    </row>
    <row r="484" spans="1:15">
      <c r="A484" s="626"/>
      <c r="B484" s="617" t="s">
        <v>266</v>
      </c>
      <c r="C484" s="912" t="s">
        <v>1568</v>
      </c>
      <c r="D484" s="900"/>
      <c r="E484" s="900"/>
      <c r="F484" s="900"/>
      <c r="G484" s="900"/>
      <c r="H484" s="900"/>
      <c r="I484" s="900"/>
      <c r="J484" s="900"/>
      <c r="K484" s="611"/>
      <c r="L484" s="611"/>
      <c r="M484" s="611"/>
    </row>
    <row r="485" spans="1:15">
      <c r="A485" s="626"/>
      <c r="B485" s="617" t="s">
        <v>267</v>
      </c>
      <c r="C485" s="912" t="s">
        <v>1569</v>
      </c>
      <c r="D485" s="900"/>
      <c r="E485" s="900"/>
      <c r="F485" s="900"/>
      <c r="G485" s="900"/>
      <c r="H485" s="900"/>
      <c r="I485" s="900"/>
      <c r="J485" s="900"/>
      <c r="K485" s="900"/>
      <c r="L485" s="900"/>
      <c r="M485" s="900"/>
    </row>
    <row r="486" spans="1:15">
      <c r="A486" s="623" t="s">
        <v>19</v>
      </c>
      <c r="B486" s="620" t="s">
        <v>1570</v>
      </c>
      <c r="C486" s="620"/>
      <c r="D486" s="620"/>
      <c r="E486" s="620"/>
      <c r="F486" s="620"/>
      <c r="G486" s="621"/>
      <c r="H486" s="624"/>
      <c r="I486" s="625"/>
      <c r="J486" s="625"/>
      <c r="K486" s="613"/>
      <c r="L486" s="613"/>
      <c r="M486" s="613"/>
      <c r="N486" s="492"/>
      <c r="O486" s="492"/>
    </row>
    <row r="487" spans="1:15">
      <c r="A487" s="626"/>
      <c r="B487" s="617" t="s">
        <v>268</v>
      </c>
      <c r="C487" s="627" t="s">
        <v>1571</v>
      </c>
      <c r="D487" s="628"/>
      <c r="E487" s="628"/>
      <c r="F487" s="628"/>
      <c r="G487" s="628"/>
      <c r="H487" s="628"/>
      <c r="I487" s="628"/>
      <c r="J487" s="628"/>
      <c r="K487" s="611"/>
      <c r="L487" s="611"/>
      <c r="M487" s="611"/>
    </row>
    <row r="488" spans="1:15">
      <c r="A488" s="626"/>
      <c r="B488" s="617" t="s">
        <v>266</v>
      </c>
      <c r="C488" s="913" t="s">
        <v>1572</v>
      </c>
      <c r="D488" s="913"/>
      <c r="E488" s="913"/>
      <c r="F488" s="913"/>
      <c r="G488" s="913"/>
      <c r="H488" s="913"/>
      <c r="I488" s="913"/>
      <c r="J488" s="913"/>
      <c r="K488" s="913"/>
      <c r="L488" s="611"/>
      <c r="M488" s="611"/>
    </row>
    <row r="489" spans="1:15">
      <c r="A489" s="626"/>
      <c r="B489" s="617" t="s">
        <v>267</v>
      </c>
      <c r="C489" s="912" t="s">
        <v>1573</v>
      </c>
      <c r="D489" s="900"/>
      <c r="E489" s="900"/>
      <c r="F489" s="900"/>
      <c r="G489" s="900"/>
      <c r="H489" s="900"/>
      <c r="I489" s="900"/>
      <c r="J489" s="900"/>
      <c r="K489" s="900"/>
      <c r="L489" s="900"/>
      <c r="M489" s="900"/>
    </row>
    <row r="490" spans="1:15">
      <c r="A490" s="623" t="s">
        <v>20</v>
      </c>
      <c r="B490" s="623" t="s">
        <v>1543</v>
      </c>
      <c r="C490" s="623"/>
      <c r="D490" s="623"/>
      <c r="E490" s="623"/>
      <c r="F490" s="623"/>
      <c r="G490" s="629"/>
      <c r="H490" s="630"/>
      <c r="I490" s="630"/>
      <c r="J490" s="613"/>
      <c r="K490" s="613"/>
      <c r="L490" s="613"/>
      <c r="M490" s="613"/>
    </row>
    <row r="491" spans="1:15">
      <c r="A491" s="631"/>
      <c r="B491" s="615" t="s">
        <v>268</v>
      </c>
      <c r="C491" s="899" t="s">
        <v>1574</v>
      </c>
      <c r="D491" s="900"/>
      <c r="E491" s="900"/>
      <c r="F491" s="900"/>
      <c r="G491" s="900"/>
      <c r="H491" s="900"/>
      <c r="I491" s="900"/>
      <c r="J491" s="900"/>
      <c r="K491" s="900"/>
      <c r="L491" s="900"/>
      <c r="M491" s="900"/>
    </row>
    <row r="492" spans="1:15">
      <c r="A492" s="631"/>
      <c r="B492" s="615" t="s">
        <v>266</v>
      </c>
      <c r="C492" s="901" t="s">
        <v>1575</v>
      </c>
      <c r="D492" s="900"/>
      <c r="E492" s="900"/>
      <c r="F492" s="900"/>
      <c r="G492" s="900"/>
      <c r="H492" s="900"/>
      <c r="I492" s="900"/>
      <c r="J492" s="900"/>
      <c r="K492" s="900"/>
      <c r="L492" s="900"/>
      <c r="M492" s="900"/>
    </row>
    <row r="493" spans="1:15">
      <c r="A493" s="631"/>
      <c r="B493" s="617" t="s">
        <v>267</v>
      </c>
      <c r="C493" s="632" t="s">
        <v>1576</v>
      </c>
      <c r="D493" s="632"/>
      <c r="E493" s="632"/>
      <c r="F493" s="632"/>
      <c r="G493" s="633"/>
      <c r="H493" s="611"/>
      <c r="I493" s="611"/>
      <c r="J493" s="611"/>
      <c r="K493" s="611"/>
      <c r="L493" s="611"/>
      <c r="M493" s="611"/>
    </row>
    <row r="494" spans="1:15">
      <c r="A494" s="623" t="s">
        <v>21</v>
      </c>
      <c r="B494" s="623" t="s">
        <v>1544</v>
      </c>
      <c r="C494" s="623"/>
      <c r="D494" s="623"/>
      <c r="E494" s="623"/>
      <c r="F494" s="623"/>
      <c r="G494" s="623"/>
      <c r="H494" s="634"/>
      <c r="I494" s="634"/>
      <c r="J494" s="613"/>
      <c r="K494" s="613"/>
      <c r="L494" s="613"/>
      <c r="M494" s="613"/>
    </row>
    <row r="495" spans="1:15">
      <c r="A495" s="611"/>
      <c r="B495" s="615" t="s">
        <v>268</v>
      </c>
      <c r="C495" s="901" t="s">
        <v>1577</v>
      </c>
      <c r="D495" s="900"/>
      <c r="E495" s="900"/>
      <c r="F495" s="900"/>
      <c r="G495" s="900"/>
      <c r="H495" s="900"/>
      <c r="I495" s="900"/>
      <c r="J495" s="900"/>
      <c r="K495" s="900"/>
      <c r="L495" s="900"/>
      <c r="M495" s="900"/>
    </row>
    <row r="496" spans="1:15">
      <c r="A496" s="611"/>
      <c r="B496" s="617" t="s">
        <v>266</v>
      </c>
      <c r="C496" s="616" t="s">
        <v>1578</v>
      </c>
      <c r="D496" s="611"/>
      <c r="E496" s="611"/>
      <c r="F496" s="611"/>
      <c r="G496" s="611"/>
      <c r="H496" s="611"/>
      <c r="I496" s="611"/>
      <c r="J496" s="611"/>
      <c r="K496" s="611"/>
      <c r="L496" s="611"/>
      <c r="M496" s="611"/>
    </row>
    <row r="497" spans="1:14">
      <c r="A497" s="611"/>
      <c r="B497" s="617" t="s">
        <v>267</v>
      </c>
      <c r="C497" s="616" t="s">
        <v>1579</v>
      </c>
      <c r="D497" s="611"/>
      <c r="E497" s="611"/>
      <c r="F497" s="611"/>
      <c r="G497" s="611"/>
      <c r="H497" s="611"/>
      <c r="I497" s="611"/>
      <c r="J497" s="611"/>
      <c r="K497" s="611"/>
      <c r="L497" s="611"/>
      <c r="M497" s="611"/>
    </row>
    <row r="498" spans="1:14">
      <c r="A498" s="623" t="s">
        <v>22</v>
      </c>
      <c r="B498" s="623" t="s">
        <v>1545</v>
      </c>
      <c r="C498" s="623"/>
      <c r="D498" s="623"/>
      <c r="E498" s="623"/>
      <c r="F498" s="623"/>
      <c r="G498" s="629"/>
      <c r="H498" s="630"/>
      <c r="I498" s="630"/>
      <c r="J498" s="613"/>
      <c r="K498" s="613"/>
      <c r="L498" s="613"/>
      <c r="M498" s="613"/>
    </row>
    <row r="499" spans="1:14">
      <c r="A499" s="631"/>
      <c r="B499" s="615" t="s">
        <v>268</v>
      </c>
      <c r="C499" s="899" t="s">
        <v>1580</v>
      </c>
      <c r="D499" s="900"/>
      <c r="E499" s="900"/>
      <c r="F499" s="900"/>
      <c r="G499" s="900"/>
      <c r="H499" s="900"/>
      <c r="I499" s="900"/>
      <c r="J499" s="900"/>
      <c r="K499" s="900"/>
      <c r="L499" s="900"/>
      <c r="M499" s="900"/>
    </row>
    <row r="500" spans="1:14">
      <c r="A500" s="631"/>
      <c r="B500" s="617" t="s">
        <v>266</v>
      </c>
      <c r="C500" s="632" t="s">
        <v>1581</v>
      </c>
      <c r="D500" s="632"/>
      <c r="E500" s="632"/>
      <c r="F500" s="632"/>
      <c r="G500" s="633"/>
      <c r="H500" s="611"/>
      <c r="I500" s="611"/>
      <c r="J500" s="611"/>
      <c r="K500" s="611"/>
      <c r="L500" s="611"/>
      <c r="M500" s="611"/>
    </row>
    <row r="501" spans="1:14">
      <c r="A501" s="631"/>
      <c r="B501" s="615" t="s">
        <v>267</v>
      </c>
      <c r="C501" s="899" t="s">
        <v>1582</v>
      </c>
      <c r="D501" s="900"/>
      <c r="E501" s="900"/>
      <c r="F501" s="900"/>
      <c r="G501" s="900"/>
      <c r="H501" s="900"/>
      <c r="I501" s="900"/>
      <c r="J501" s="900"/>
      <c r="K501" s="900"/>
      <c r="L501" s="900"/>
      <c r="M501" s="900"/>
    </row>
    <row r="502" spans="1:14">
      <c r="A502" s="623" t="s">
        <v>23</v>
      </c>
      <c r="B502" s="902" t="s">
        <v>1546</v>
      </c>
      <c r="C502" s="902"/>
      <c r="D502" s="902"/>
      <c r="E502" s="902"/>
      <c r="F502" s="902"/>
      <c r="G502" s="902"/>
      <c r="H502" s="613"/>
      <c r="I502" s="613"/>
      <c r="J502" s="613"/>
      <c r="K502" s="613"/>
      <c r="L502" s="613"/>
      <c r="M502" s="613"/>
    </row>
    <row r="503" spans="1:14">
      <c r="A503" s="635"/>
      <c r="B503" s="617" t="s">
        <v>268</v>
      </c>
      <c r="C503" s="632" t="s">
        <v>1583</v>
      </c>
      <c r="D503" s="632"/>
      <c r="E503" s="632"/>
      <c r="F503" s="632"/>
      <c r="G503" s="633"/>
      <c r="H503" s="611"/>
      <c r="I503" s="611"/>
      <c r="J503" s="611"/>
      <c r="K503" s="611"/>
      <c r="L503" s="611"/>
      <c r="M503" s="611"/>
    </row>
    <row r="504" spans="1:14">
      <c r="A504" s="635"/>
      <c r="B504" s="615" t="s">
        <v>266</v>
      </c>
      <c r="C504" s="903" t="s">
        <v>1584</v>
      </c>
      <c r="D504" s="904"/>
      <c r="E504" s="904"/>
      <c r="F504" s="904"/>
      <c r="G504" s="904"/>
      <c r="H504" s="904"/>
      <c r="I504" s="904"/>
      <c r="J504" s="905"/>
      <c r="K504" s="905"/>
      <c r="L504" s="905"/>
      <c r="M504" s="905"/>
    </row>
    <row r="505" spans="1:14">
      <c r="A505" s="635"/>
      <c r="B505" s="617" t="s">
        <v>267</v>
      </c>
      <c r="C505" s="632" t="s">
        <v>1585</v>
      </c>
      <c r="D505" s="632"/>
      <c r="E505" s="632"/>
      <c r="F505" s="632"/>
      <c r="G505" s="633"/>
      <c r="H505" s="611"/>
      <c r="I505" s="611"/>
      <c r="J505" s="611"/>
      <c r="K505" s="611"/>
      <c r="L505" s="611"/>
      <c r="M505" s="611"/>
    </row>
    <row r="506" spans="1:14">
      <c r="A506" s="623" t="s">
        <v>24</v>
      </c>
      <c r="B506" s="625" t="s">
        <v>1547</v>
      </c>
      <c r="C506" s="623"/>
      <c r="D506" s="623"/>
      <c r="E506" s="623"/>
      <c r="F506" s="623"/>
      <c r="G506" s="629"/>
      <c r="H506" s="613"/>
      <c r="I506" s="613"/>
      <c r="J506" s="613"/>
      <c r="K506" s="613"/>
      <c r="L506" s="613"/>
      <c r="M506" s="613"/>
      <c r="N506" s="492"/>
    </row>
    <row r="507" spans="1:14">
      <c r="A507" s="635"/>
      <c r="B507" s="617" t="s">
        <v>268</v>
      </c>
      <c r="C507" s="632" t="s">
        <v>1586</v>
      </c>
      <c r="D507" s="632"/>
      <c r="E507" s="632"/>
      <c r="F507" s="632"/>
      <c r="G507" s="633"/>
      <c r="H507" s="611"/>
      <c r="I507" s="611"/>
      <c r="J507" s="611"/>
      <c r="K507" s="611"/>
      <c r="L507" s="611"/>
      <c r="M507" s="611"/>
    </row>
    <row r="508" spans="1:14">
      <c r="A508" s="635"/>
      <c r="B508" s="616" t="s">
        <v>266</v>
      </c>
      <c r="C508" s="632" t="s">
        <v>1587</v>
      </c>
      <c r="D508" s="632"/>
      <c r="E508" s="632"/>
      <c r="F508" s="632"/>
      <c r="G508" s="633"/>
      <c r="H508" s="611"/>
      <c r="I508" s="611"/>
      <c r="J508" s="611"/>
      <c r="K508" s="611"/>
      <c r="L508" s="611"/>
      <c r="M508" s="611"/>
    </row>
    <row r="509" spans="1:14">
      <c r="A509" s="635"/>
      <c r="B509" s="617" t="s">
        <v>267</v>
      </c>
      <c r="C509" s="632" t="s">
        <v>1588</v>
      </c>
      <c r="D509" s="632"/>
      <c r="E509" s="632"/>
      <c r="F509" s="632"/>
      <c r="G509" s="633"/>
      <c r="H509" s="611"/>
      <c r="I509" s="611"/>
      <c r="J509" s="611"/>
      <c r="K509" s="611"/>
      <c r="L509" s="611"/>
      <c r="M509" s="611"/>
    </row>
    <row r="510" spans="1:14">
      <c r="A510" s="620" t="s">
        <v>25</v>
      </c>
      <c r="B510" s="620" t="s">
        <v>1548</v>
      </c>
      <c r="C510" s="620"/>
      <c r="D510" s="620"/>
      <c r="E510" s="620"/>
      <c r="F510" s="620"/>
      <c r="G510" s="621"/>
      <c r="H510" s="625"/>
      <c r="I510" s="625"/>
      <c r="J510" s="625"/>
      <c r="K510" s="625"/>
      <c r="L510" s="613"/>
      <c r="M510" s="613"/>
    </row>
    <row r="511" spans="1:14">
      <c r="A511" s="636"/>
      <c r="B511" s="617" t="s">
        <v>268</v>
      </c>
      <c r="C511" s="618" t="s">
        <v>1589</v>
      </c>
      <c r="D511" s="628"/>
      <c r="E511" s="628"/>
      <c r="F511" s="628"/>
      <c r="G511" s="628"/>
      <c r="H511" s="628"/>
      <c r="I511" s="628"/>
      <c r="J511" s="628"/>
      <c r="K511" s="628"/>
      <c r="L511" s="611"/>
      <c r="M511" s="611"/>
    </row>
    <row r="512" spans="1:14">
      <c r="A512" s="636"/>
      <c r="B512" s="617" t="s">
        <v>266</v>
      </c>
      <c r="C512" s="617" t="s">
        <v>1590</v>
      </c>
      <c r="D512" s="628"/>
      <c r="E512" s="628"/>
      <c r="F512" s="628"/>
      <c r="G512" s="628"/>
      <c r="H512" s="628"/>
      <c r="I512" s="628"/>
      <c r="J512" s="628"/>
      <c r="K512" s="628"/>
      <c r="L512" s="611"/>
      <c r="M512" s="611"/>
    </row>
    <row r="513" spans="1:16">
      <c r="A513" s="636"/>
      <c r="B513" s="617" t="s">
        <v>267</v>
      </c>
      <c r="C513" s="617" t="s">
        <v>1591</v>
      </c>
      <c r="D513" s="628"/>
      <c r="E513" s="628"/>
      <c r="F513" s="628"/>
      <c r="G513" s="628"/>
      <c r="H513" s="628"/>
      <c r="I513" s="628"/>
      <c r="J513" s="628"/>
      <c r="K513" s="628"/>
      <c r="L513" s="611"/>
      <c r="M513" s="611"/>
    </row>
    <row r="514" spans="1:16" ht="12" customHeight="1">
      <c r="A514" s="623" t="s">
        <v>26</v>
      </c>
      <c r="B514" s="625" t="s">
        <v>1549</v>
      </c>
      <c r="C514" s="625"/>
      <c r="D514" s="625"/>
      <c r="E514" s="625"/>
      <c r="F514" s="625"/>
      <c r="G514" s="624"/>
      <c r="H514" s="613"/>
      <c r="I514" s="613"/>
      <c r="J514" s="613"/>
      <c r="K514" s="613"/>
      <c r="L514" s="613"/>
      <c r="M514" s="613"/>
    </row>
    <row r="515" spans="1:16">
      <c r="A515" s="631"/>
      <c r="B515" s="615" t="s">
        <v>268</v>
      </c>
      <c r="C515" s="899" t="s">
        <v>1592</v>
      </c>
      <c r="D515" s="900"/>
      <c r="E515" s="900"/>
      <c r="F515" s="900"/>
      <c r="G515" s="900"/>
      <c r="H515" s="900"/>
      <c r="I515" s="900"/>
      <c r="J515" s="900"/>
      <c r="K515" s="900"/>
      <c r="L515" s="900"/>
      <c r="M515" s="900"/>
    </row>
    <row r="516" spans="1:16">
      <c r="A516" s="631"/>
      <c r="B516" s="615" t="s">
        <v>266</v>
      </c>
      <c r="C516" s="899" t="s">
        <v>1593</v>
      </c>
      <c r="D516" s="900"/>
      <c r="E516" s="900"/>
      <c r="F516" s="900"/>
      <c r="G516" s="900"/>
      <c r="H516" s="900"/>
      <c r="I516" s="900"/>
      <c r="J516" s="900"/>
      <c r="K516" s="900"/>
      <c r="L516" s="900"/>
      <c r="M516" s="900"/>
    </row>
    <row r="517" spans="1:16">
      <c r="A517" s="631"/>
      <c r="B517" s="615" t="s">
        <v>267</v>
      </c>
      <c r="C517" s="899" t="s">
        <v>1594</v>
      </c>
      <c r="D517" s="900"/>
      <c r="E517" s="900"/>
      <c r="F517" s="900"/>
      <c r="G517" s="900"/>
      <c r="H517" s="900"/>
      <c r="I517" s="900"/>
      <c r="J517" s="900"/>
      <c r="K517" s="900"/>
      <c r="L517" s="900"/>
      <c r="M517" s="900"/>
    </row>
    <row r="518" spans="1:16">
      <c r="A518" s="623" t="s">
        <v>27</v>
      </c>
      <c r="B518" s="623" t="s">
        <v>1550</v>
      </c>
      <c r="C518" s="623"/>
      <c r="D518" s="623"/>
      <c r="E518" s="623"/>
      <c r="F518" s="623"/>
      <c r="G518" s="623"/>
      <c r="H518" s="634"/>
      <c r="I518" s="634"/>
      <c r="J518" s="613"/>
      <c r="K518" s="613"/>
      <c r="L518" s="613"/>
      <c r="M518" s="613"/>
    </row>
    <row r="519" spans="1:16">
      <c r="A519" s="611"/>
      <c r="B519" s="615" t="s">
        <v>268</v>
      </c>
      <c r="C519" s="901" t="s">
        <v>1595</v>
      </c>
      <c r="D519" s="900"/>
      <c r="E519" s="900"/>
      <c r="F519" s="900"/>
      <c r="G519" s="900"/>
      <c r="H519" s="900"/>
      <c r="I519" s="900"/>
      <c r="J519" s="900"/>
      <c r="K519" s="900"/>
      <c r="L519" s="900"/>
      <c r="M519" s="900"/>
    </row>
    <row r="520" spans="1:16">
      <c r="A520" s="611"/>
      <c r="B520" s="617" t="s">
        <v>266</v>
      </c>
      <c r="C520" s="616" t="s">
        <v>1596</v>
      </c>
      <c r="D520" s="611"/>
      <c r="E520" s="611"/>
      <c r="F520" s="611"/>
      <c r="G520" s="611"/>
      <c r="H520" s="611"/>
      <c r="I520" s="611"/>
      <c r="J520" s="611"/>
      <c r="K520" s="611"/>
      <c r="L520" s="611"/>
      <c r="M520" s="611"/>
    </row>
    <row r="521" spans="1:16">
      <c r="A521" s="611"/>
      <c r="B521" s="617" t="s">
        <v>267</v>
      </c>
      <c r="C521" s="616" t="s">
        <v>1597</v>
      </c>
      <c r="D521" s="611"/>
      <c r="E521" s="611"/>
      <c r="F521" s="611"/>
      <c r="G521" s="611"/>
      <c r="H521" s="611"/>
      <c r="I521" s="611"/>
      <c r="J521" s="611"/>
      <c r="K521" s="611"/>
      <c r="L521" s="611"/>
      <c r="M521" s="611"/>
    </row>
    <row r="522" spans="1:16">
      <c r="A522" s="623" t="s">
        <v>28</v>
      </c>
      <c r="B522" s="623" t="s">
        <v>1551</v>
      </c>
      <c r="C522" s="623"/>
      <c r="D522" s="623"/>
      <c r="E522" s="623"/>
      <c r="F522" s="623"/>
      <c r="G522" s="623"/>
      <c r="H522" s="634"/>
      <c r="I522" s="634"/>
      <c r="J522" s="634"/>
      <c r="K522" s="634"/>
      <c r="L522" s="634"/>
      <c r="M522" s="634"/>
      <c r="N522" s="492"/>
      <c r="O522" s="492"/>
      <c r="P522" s="492"/>
    </row>
    <row r="523" spans="1:16">
      <c r="A523" s="611"/>
      <c r="B523" s="615" t="s">
        <v>268</v>
      </c>
      <c r="C523" s="901" t="s">
        <v>1598</v>
      </c>
      <c r="D523" s="900"/>
      <c r="E523" s="900"/>
      <c r="F523" s="900"/>
      <c r="G523" s="900"/>
      <c r="H523" s="900"/>
      <c r="I523" s="900"/>
      <c r="J523" s="900"/>
      <c r="K523" s="900"/>
      <c r="L523" s="900"/>
      <c r="M523" s="900"/>
    </row>
    <row r="524" spans="1:16">
      <c r="A524" s="611"/>
      <c r="B524" s="617" t="s">
        <v>266</v>
      </c>
      <c r="C524" s="616" t="s">
        <v>1599</v>
      </c>
      <c r="D524" s="611"/>
      <c r="E524" s="611"/>
      <c r="F524" s="611"/>
      <c r="G524" s="611"/>
      <c r="H524" s="611"/>
      <c r="I524" s="611"/>
      <c r="J524" s="611"/>
      <c r="K524" s="611"/>
      <c r="L524" s="611"/>
      <c r="M524" s="611"/>
    </row>
    <row r="525" spans="1:16">
      <c r="A525" s="611"/>
      <c r="B525" s="617" t="s">
        <v>267</v>
      </c>
      <c r="C525" s="616" t="s">
        <v>1600</v>
      </c>
      <c r="D525" s="611"/>
      <c r="E525" s="611"/>
      <c r="F525" s="611"/>
      <c r="G525" s="611"/>
      <c r="H525" s="611"/>
      <c r="I525" s="611"/>
      <c r="J525" s="611"/>
      <c r="K525" s="611"/>
      <c r="L525" s="611"/>
      <c r="M525" s="611"/>
    </row>
    <row r="526" spans="1:16">
      <c r="A526" s="623" t="s">
        <v>29</v>
      </c>
      <c r="B526" s="623" t="s">
        <v>1552</v>
      </c>
      <c r="C526" s="623"/>
      <c r="D526" s="623"/>
      <c r="E526" s="623"/>
      <c r="F526" s="623"/>
      <c r="G526" s="623"/>
      <c r="H526" s="634"/>
      <c r="I526" s="634"/>
      <c r="J526" s="613"/>
      <c r="K526" s="613"/>
      <c r="L526" s="613"/>
      <c r="M526" s="613"/>
    </row>
    <row r="527" spans="1:16">
      <c r="A527" s="611"/>
      <c r="B527" s="615" t="s">
        <v>268</v>
      </c>
      <c r="C527" s="901" t="s">
        <v>1601</v>
      </c>
      <c r="D527" s="900"/>
      <c r="E527" s="900"/>
      <c r="F527" s="900"/>
      <c r="G527" s="900"/>
      <c r="H527" s="900"/>
      <c r="I527" s="900"/>
      <c r="J527" s="900"/>
      <c r="K527" s="900"/>
      <c r="L527" s="900"/>
      <c r="M527" s="900"/>
    </row>
    <row r="528" spans="1:16">
      <c r="A528" s="611"/>
      <c r="B528" s="617" t="s">
        <v>266</v>
      </c>
      <c r="C528" s="616" t="s">
        <v>1602</v>
      </c>
      <c r="D528" s="611"/>
      <c r="E528" s="611"/>
      <c r="F528" s="611"/>
      <c r="G528" s="611"/>
      <c r="H528" s="611"/>
      <c r="I528" s="611"/>
      <c r="J528" s="611"/>
      <c r="K528" s="611"/>
      <c r="L528" s="611"/>
      <c r="M528" s="611"/>
    </row>
    <row r="529" spans="1:13">
      <c r="A529" s="611"/>
      <c r="B529" s="617" t="s">
        <v>267</v>
      </c>
      <c r="C529" s="616" t="s">
        <v>1603</v>
      </c>
      <c r="D529" s="611"/>
      <c r="E529" s="611"/>
      <c r="F529" s="611"/>
      <c r="G529" s="611"/>
      <c r="H529" s="611"/>
      <c r="I529" s="611"/>
      <c r="J529" s="611"/>
      <c r="K529" s="611"/>
      <c r="L529" s="611"/>
      <c r="M529" s="611"/>
    </row>
  </sheetData>
  <sheetProtection algorithmName="SHA-512" hashValue="SIaO4Lb+zChtWmMsOAkn1aUehKxlc4Y/7pXopHwTG30JMgF9jwo7BtcywGuAlh3B/I4BIYFWXPW2Vxwl9ECgUg==" saltValue="Mvdps1YPJWjipvkgAc/B1Q==" spinCount="100000" sheet="1" objects="1" scenarios="1"/>
  <mergeCells count="241">
    <mergeCell ref="C470:M470"/>
    <mergeCell ref="C471:M471"/>
    <mergeCell ref="C472:M472"/>
    <mergeCell ref="C458:M458"/>
    <mergeCell ref="C459:M459"/>
    <mergeCell ref="C460:M460"/>
    <mergeCell ref="C462:M462"/>
    <mergeCell ref="C463:M463"/>
    <mergeCell ref="C464:M464"/>
    <mergeCell ref="C450:M450"/>
    <mergeCell ref="C451:M451"/>
    <mergeCell ref="C452:M452"/>
    <mergeCell ref="C454:M454"/>
    <mergeCell ref="C455:M455"/>
    <mergeCell ref="C456:M456"/>
    <mergeCell ref="C442:M442"/>
    <mergeCell ref="C443:M443"/>
    <mergeCell ref="C444:M444"/>
    <mergeCell ref="C446:M446"/>
    <mergeCell ref="C447:M447"/>
    <mergeCell ref="C448:M448"/>
    <mergeCell ref="C434:M434"/>
    <mergeCell ref="C435:M435"/>
    <mergeCell ref="C436:M436"/>
    <mergeCell ref="C438:M438"/>
    <mergeCell ref="C439:M439"/>
    <mergeCell ref="C440:M440"/>
    <mergeCell ref="C426:M426"/>
    <mergeCell ref="C427:M427"/>
    <mergeCell ref="C428:M428"/>
    <mergeCell ref="C430:M430"/>
    <mergeCell ref="C431:M431"/>
    <mergeCell ref="C432:M432"/>
    <mergeCell ref="C418:M418"/>
    <mergeCell ref="C419:M419"/>
    <mergeCell ref="C420:M420"/>
    <mergeCell ref="C422:M422"/>
    <mergeCell ref="C423:M423"/>
    <mergeCell ref="C424:M424"/>
    <mergeCell ref="C411:M411"/>
    <mergeCell ref="C412:M412"/>
    <mergeCell ref="C414:M414"/>
    <mergeCell ref="C415:M415"/>
    <mergeCell ref="C416:M416"/>
    <mergeCell ref="B417:G417"/>
    <mergeCell ref="C375:M375"/>
    <mergeCell ref="C378:I378"/>
    <mergeCell ref="C406:M406"/>
    <mergeCell ref="C407:M407"/>
    <mergeCell ref="C408:M408"/>
    <mergeCell ref="C410:M410"/>
    <mergeCell ref="C349:M349"/>
    <mergeCell ref="C353:M353"/>
    <mergeCell ref="C360:M360"/>
    <mergeCell ref="C361:M361"/>
    <mergeCell ref="C362:M362"/>
    <mergeCell ref="C373:M373"/>
    <mergeCell ref="C336:M336"/>
    <mergeCell ref="C338:M338"/>
    <mergeCell ref="C341:I341"/>
    <mergeCell ref="C344:M344"/>
    <mergeCell ref="C345:M345"/>
    <mergeCell ref="C346:M346"/>
    <mergeCell ref="C284:M284"/>
    <mergeCell ref="C315:M315"/>
    <mergeCell ref="C316:M316"/>
    <mergeCell ref="C317:M317"/>
    <mergeCell ref="C325:M325"/>
    <mergeCell ref="C327:M327"/>
    <mergeCell ref="C278:M278"/>
    <mergeCell ref="C279:M279"/>
    <mergeCell ref="C280:M280"/>
    <mergeCell ref="B281:G281"/>
    <mergeCell ref="C282:M282"/>
    <mergeCell ref="C283:M283"/>
    <mergeCell ref="C271:M271"/>
    <mergeCell ref="C272:M272"/>
    <mergeCell ref="B273:G273"/>
    <mergeCell ref="C274:M274"/>
    <mergeCell ref="B277:G277"/>
    <mergeCell ref="H277:M277"/>
    <mergeCell ref="B265:G265"/>
    <mergeCell ref="C266:M266"/>
    <mergeCell ref="C267:M267"/>
    <mergeCell ref="C268:M268"/>
    <mergeCell ref="B269:H269"/>
    <mergeCell ref="C270:M270"/>
    <mergeCell ref="B257:G257"/>
    <mergeCell ref="C258:M258"/>
    <mergeCell ref="C259:J259"/>
    <mergeCell ref="C260:M260"/>
    <mergeCell ref="B261:G261"/>
    <mergeCell ref="C264:M264"/>
    <mergeCell ref="B244:M244"/>
    <mergeCell ref="C245:M245"/>
    <mergeCell ref="C246:M246"/>
    <mergeCell ref="C247:M247"/>
    <mergeCell ref="C249:M249"/>
    <mergeCell ref="C253:M253"/>
    <mergeCell ref="B231:G231"/>
    <mergeCell ref="C232:M232"/>
    <mergeCell ref="B236:G236"/>
    <mergeCell ref="C237:M237"/>
    <mergeCell ref="C238:J238"/>
    <mergeCell ref="C239:M239"/>
    <mergeCell ref="B215:M215"/>
    <mergeCell ref="C216:M216"/>
    <mergeCell ref="C218:M218"/>
    <mergeCell ref="C220:M220"/>
    <mergeCell ref="C224:M224"/>
    <mergeCell ref="C228:M228"/>
    <mergeCell ref="B199:M199"/>
    <mergeCell ref="C200:M200"/>
    <mergeCell ref="C202:M202"/>
    <mergeCell ref="C204:M204"/>
    <mergeCell ref="C208:M208"/>
    <mergeCell ref="C209:M209"/>
    <mergeCell ref="C172:M172"/>
    <mergeCell ref="B183:M183"/>
    <mergeCell ref="C184:M184"/>
    <mergeCell ref="C186:M186"/>
    <mergeCell ref="C188:M188"/>
    <mergeCell ref="C192:M192"/>
    <mergeCell ref="B154:G154"/>
    <mergeCell ref="C155:M155"/>
    <mergeCell ref="C157:M157"/>
    <mergeCell ref="C163:M163"/>
    <mergeCell ref="C167:M167"/>
    <mergeCell ref="C171:M171"/>
    <mergeCell ref="C135:M135"/>
    <mergeCell ref="B138:G138"/>
    <mergeCell ref="B146:G146"/>
    <mergeCell ref="C147:M147"/>
    <mergeCell ref="B150:G150"/>
    <mergeCell ref="C151:M151"/>
    <mergeCell ref="A126:H126"/>
    <mergeCell ref="B127:G127"/>
    <mergeCell ref="B131:G131"/>
    <mergeCell ref="C132:M132"/>
    <mergeCell ref="C133:M133"/>
    <mergeCell ref="B134:G134"/>
    <mergeCell ref="C113:M113"/>
    <mergeCell ref="B114:M114"/>
    <mergeCell ref="C115:M115"/>
    <mergeCell ref="C123:M123"/>
    <mergeCell ref="C124:M124"/>
    <mergeCell ref="C125:M125"/>
    <mergeCell ref="C107:M107"/>
    <mergeCell ref="C108:M108"/>
    <mergeCell ref="C109:M109"/>
    <mergeCell ref="B110:I110"/>
    <mergeCell ref="C111:M111"/>
    <mergeCell ref="C112:M112"/>
    <mergeCell ref="C101:K101"/>
    <mergeCell ref="B102:J102"/>
    <mergeCell ref="C103:J103"/>
    <mergeCell ref="C104:J104"/>
    <mergeCell ref="C105:K105"/>
    <mergeCell ref="B106:I106"/>
    <mergeCell ref="C95:I95"/>
    <mergeCell ref="C96:M96"/>
    <mergeCell ref="C97:M97"/>
    <mergeCell ref="B98:J98"/>
    <mergeCell ref="C99:J99"/>
    <mergeCell ref="C100:J100"/>
    <mergeCell ref="C89:J89"/>
    <mergeCell ref="B90:J90"/>
    <mergeCell ref="C91:M91"/>
    <mergeCell ref="C92:M92"/>
    <mergeCell ref="C93:M93"/>
    <mergeCell ref="B94:J94"/>
    <mergeCell ref="C80:I80"/>
    <mergeCell ref="C81:I81"/>
    <mergeCell ref="B82:J82"/>
    <mergeCell ref="B86:J86"/>
    <mergeCell ref="C87:J87"/>
    <mergeCell ref="C88:J88"/>
    <mergeCell ref="C73:K73"/>
    <mergeCell ref="B74:J74"/>
    <mergeCell ref="C75:K75"/>
    <mergeCell ref="C77:K77"/>
    <mergeCell ref="B78:J78"/>
    <mergeCell ref="C79:I79"/>
    <mergeCell ref="C63:M63"/>
    <mergeCell ref="C64:K64"/>
    <mergeCell ref="B65:I65"/>
    <mergeCell ref="A69:J69"/>
    <mergeCell ref="C71:J71"/>
    <mergeCell ref="C72:J72"/>
    <mergeCell ref="B57:J57"/>
    <mergeCell ref="C58:M58"/>
    <mergeCell ref="C59:M59"/>
    <mergeCell ref="C60:M60"/>
    <mergeCell ref="B61:J61"/>
    <mergeCell ref="C62:M62"/>
    <mergeCell ref="B45:G45"/>
    <mergeCell ref="B49:J49"/>
    <mergeCell ref="B53:J53"/>
    <mergeCell ref="C54:M54"/>
    <mergeCell ref="C55:M55"/>
    <mergeCell ref="C56:M56"/>
    <mergeCell ref="C42:I42"/>
    <mergeCell ref="C43:I43"/>
    <mergeCell ref="C44:M44"/>
    <mergeCell ref="B12:G12"/>
    <mergeCell ref="C14:M14"/>
    <mergeCell ref="B20:G20"/>
    <mergeCell ref="C25:M25"/>
    <mergeCell ref="C26:M26"/>
    <mergeCell ref="A32:J32"/>
    <mergeCell ref="A3:H3"/>
    <mergeCell ref="B4:G4"/>
    <mergeCell ref="C5:I5"/>
    <mergeCell ref="C6:M6"/>
    <mergeCell ref="B8:G8"/>
    <mergeCell ref="C9:M9"/>
    <mergeCell ref="C35:J35"/>
    <mergeCell ref="C36:M36"/>
    <mergeCell ref="B41:I41"/>
    <mergeCell ref="A473:H473"/>
    <mergeCell ref="B474:G474"/>
    <mergeCell ref="C475:I475"/>
    <mergeCell ref="C476:M476"/>
    <mergeCell ref="C479:M479"/>
    <mergeCell ref="C484:J484"/>
    <mergeCell ref="C485:M485"/>
    <mergeCell ref="C488:K488"/>
    <mergeCell ref="C489:M489"/>
    <mergeCell ref="C516:M516"/>
    <mergeCell ref="C517:M517"/>
    <mergeCell ref="C519:M519"/>
    <mergeCell ref="C523:M523"/>
    <mergeCell ref="C527:M527"/>
    <mergeCell ref="C491:M491"/>
    <mergeCell ref="C492:M492"/>
    <mergeCell ref="C495:M495"/>
    <mergeCell ref="C499:M499"/>
    <mergeCell ref="C501:M501"/>
    <mergeCell ref="B502:G502"/>
    <mergeCell ref="C504:M504"/>
    <mergeCell ref="C515:M51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9"/>
  <sheetViews>
    <sheetView tabSelected="1" topLeftCell="A25" workbookViewId="0">
      <selection activeCell="V35" sqref="V35"/>
    </sheetView>
  </sheetViews>
  <sheetFormatPr defaultRowHeight="12.75"/>
  <cols>
    <col min="1" max="1" width="3.7109375" customWidth="1"/>
    <col min="2" max="2" width="12.5703125" customWidth="1"/>
    <col min="7" max="7" width="50" customWidth="1"/>
  </cols>
  <sheetData>
    <row r="1" spans="1:13" ht="18">
      <c r="A1" s="986" t="s">
        <v>278</v>
      </c>
      <c r="B1" s="986"/>
      <c r="C1" s="986"/>
      <c r="D1" s="986"/>
      <c r="E1" s="986"/>
      <c r="F1" s="986"/>
      <c r="G1" s="986"/>
      <c r="H1" s="986"/>
      <c r="I1" s="986"/>
      <c r="J1" s="986"/>
      <c r="K1" s="986"/>
      <c r="L1" s="986"/>
      <c r="M1" s="986"/>
    </row>
    <row r="2" spans="1:13">
      <c r="A2" s="15"/>
    </row>
    <row r="3" spans="1:13" ht="15.75" customHeight="1">
      <c r="A3" s="924" t="s">
        <v>641</v>
      </c>
      <c r="B3" s="924"/>
      <c r="C3" s="924"/>
      <c r="D3" s="924"/>
      <c r="E3" s="924"/>
      <c r="F3" s="924"/>
      <c r="G3" s="924"/>
      <c r="H3" s="924"/>
    </row>
    <row r="4" spans="1:13">
      <c r="A4" s="498" t="s">
        <v>16</v>
      </c>
      <c r="B4" s="914" t="s">
        <v>534</v>
      </c>
      <c r="C4" s="914"/>
      <c r="D4" s="914"/>
      <c r="E4" s="914"/>
      <c r="F4" s="914"/>
      <c r="G4" s="915"/>
      <c r="H4" s="492"/>
      <c r="I4" s="492"/>
      <c r="J4" s="492"/>
      <c r="K4" s="492"/>
      <c r="L4" s="492"/>
      <c r="M4" s="492"/>
    </row>
    <row r="5" spans="1:13" ht="12.75" customHeight="1">
      <c r="A5" s="351"/>
      <c r="B5" s="397" t="s">
        <v>268</v>
      </c>
      <c r="C5" s="921" t="s">
        <v>512</v>
      </c>
      <c r="D5" s="857"/>
      <c r="E5" s="857"/>
      <c r="F5" s="857"/>
      <c r="G5" s="857"/>
      <c r="H5" s="857"/>
      <c r="I5" s="857"/>
    </row>
    <row r="6" spans="1:13">
      <c r="A6" s="351"/>
      <c r="B6" s="398" t="s">
        <v>266</v>
      </c>
      <c r="C6" s="929" t="s">
        <v>535</v>
      </c>
      <c r="D6" s="930"/>
      <c r="E6" s="930"/>
      <c r="F6" s="930"/>
      <c r="G6" s="930"/>
      <c r="H6" s="930"/>
      <c r="I6" s="930"/>
      <c r="J6" s="930"/>
      <c r="K6" s="930"/>
      <c r="L6" s="930"/>
      <c r="M6" s="930"/>
    </row>
    <row r="7" spans="1:13">
      <c r="A7" s="351"/>
      <c r="B7" s="400" t="s">
        <v>267</v>
      </c>
      <c r="C7" s="399" t="s">
        <v>494</v>
      </c>
      <c r="D7" s="399"/>
      <c r="E7" s="399"/>
      <c r="F7" s="399"/>
      <c r="G7" s="401"/>
    </row>
    <row r="8" spans="1:13">
      <c r="A8" s="498" t="s">
        <v>17</v>
      </c>
      <c r="B8" s="914" t="s">
        <v>536</v>
      </c>
      <c r="C8" s="914"/>
      <c r="D8" s="914"/>
      <c r="E8" s="914"/>
      <c r="F8" s="914"/>
      <c r="G8" s="915"/>
      <c r="H8" s="492"/>
      <c r="I8" s="492"/>
      <c r="J8" s="492"/>
      <c r="K8" s="492"/>
      <c r="L8" s="492"/>
      <c r="M8" s="492"/>
    </row>
    <row r="9" spans="1:13" ht="12.75" customHeight="1">
      <c r="A9" s="351"/>
      <c r="B9" s="397" t="s">
        <v>268</v>
      </c>
      <c r="C9" s="921" t="s">
        <v>537</v>
      </c>
      <c r="D9" s="857"/>
      <c r="E9" s="857"/>
      <c r="F9" s="857"/>
      <c r="G9" s="857"/>
      <c r="H9" s="857"/>
      <c r="I9" s="857"/>
      <c r="J9" s="857"/>
      <c r="K9" s="857"/>
      <c r="L9" s="857"/>
      <c r="M9" s="857"/>
    </row>
    <row r="10" spans="1:13">
      <c r="A10" s="351"/>
      <c r="B10" s="398" t="s">
        <v>266</v>
      </c>
      <c r="C10" s="399" t="s">
        <v>532</v>
      </c>
      <c r="D10" s="399"/>
      <c r="E10" s="399"/>
      <c r="F10" s="399"/>
      <c r="G10" s="401"/>
      <c r="L10" s="485"/>
    </row>
    <row r="11" spans="1:13">
      <c r="A11" s="351"/>
      <c r="B11" s="400" t="s">
        <v>267</v>
      </c>
      <c r="C11" s="399" t="s">
        <v>533</v>
      </c>
      <c r="D11" s="399"/>
      <c r="E11" s="399"/>
      <c r="F11" s="399"/>
      <c r="G11" s="401"/>
    </row>
    <row r="12" spans="1:13">
      <c r="A12" s="507" t="s">
        <v>18</v>
      </c>
      <c r="B12" s="922" t="s">
        <v>543</v>
      </c>
      <c r="C12" s="922"/>
      <c r="D12" s="922"/>
      <c r="E12" s="922"/>
      <c r="F12" s="922"/>
      <c r="G12" s="923"/>
      <c r="H12" s="492"/>
      <c r="I12" s="492"/>
      <c r="J12" s="492"/>
      <c r="K12" s="492"/>
      <c r="L12" s="492"/>
      <c r="M12" s="492"/>
    </row>
    <row r="13" spans="1:13">
      <c r="A13" s="402"/>
      <c r="B13" s="400" t="s">
        <v>268</v>
      </c>
      <c r="C13" s="403" t="s">
        <v>342</v>
      </c>
      <c r="D13" s="403"/>
      <c r="E13" s="403"/>
      <c r="F13" s="403"/>
      <c r="G13" s="404"/>
    </row>
    <row r="14" spans="1:13" ht="12.75" customHeight="1">
      <c r="A14" s="402"/>
      <c r="B14" s="397" t="s">
        <v>266</v>
      </c>
      <c r="C14" s="934" t="s">
        <v>314</v>
      </c>
      <c r="D14" s="935"/>
      <c r="E14" s="935"/>
      <c r="F14" s="935"/>
      <c r="G14" s="935"/>
      <c r="H14" s="935"/>
      <c r="I14" s="935"/>
      <c r="J14" s="936"/>
      <c r="K14" s="936"/>
      <c r="L14" s="936"/>
      <c r="M14" s="936"/>
    </row>
    <row r="15" spans="1:13">
      <c r="A15" s="402"/>
      <c r="B15" s="400" t="s">
        <v>267</v>
      </c>
      <c r="C15" s="403" t="s">
        <v>343</v>
      </c>
      <c r="D15" s="403"/>
      <c r="E15" s="403"/>
      <c r="F15" s="403"/>
      <c r="G15" s="404"/>
    </row>
    <row r="16" spans="1:13">
      <c r="A16" s="507" t="s">
        <v>19</v>
      </c>
      <c r="B16" s="987" t="s">
        <v>1268</v>
      </c>
      <c r="C16" s="987"/>
      <c r="D16" s="987"/>
      <c r="E16" s="987"/>
      <c r="F16" s="987"/>
      <c r="G16" s="987"/>
      <c r="H16" s="987"/>
      <c r="I16" s="987"/>
      <c r="J16" s="987"/>
      <c r="K16" s="987"/>
      <c r="L16" s="987"/>
      <c r="M16" s="987"/>
    </row>
    <row r="17" spans="1:13">
      <c r="A17" s="402"/>
      <c r="B17" s="400" t="s">
        <v>268</v>
      </c>
      <c r="C17" s="403" t="s">
        <v>544</v>
      </c>
      <c r="D17" s="403"/>
      <c r="E17" s="403"/>
      <c r="F17" s="403"/>
      <c r="G17" s="404"/>
    </row>
    <row r="18" spans="1:13">
      <c r="A18" s="402"/>
      <c r="B18" s="398" t="s">
        <v>266</v>
      </c>
      <c r="C18" s="403" t="s">
        <v>370</v>
      </c>
      <c r="D18" s="403"/>
      <c r="E18" s="403"/>
      <c r="F18" s="403"/>
      <c r="G18" s="404"/>
    </row>
    <row r="19" spans="1:13">
      <c r="A19" s="402"/>
      <c r="B19" s="400" t="s">
        <v>267</v>
      </c>
      <c r="C19" s="403" t="s">
        <v>371</v>
      </c>
      <c r="D19" s="403"/>
      <c r="E19" s="403"/>
      <c r="F19" s="403"/>
      <c r="G19" s="404"/>
    </row>
    <row r="20" spans="1:13">
      <c r="A20" s="507" t="s">
        <v>20</v>
      </c>
      <c r="B20" s="922" t="s">
        <v>538</v>
      </c>
      <c r="C20" s="922"/>
      <c r="D20" s="922"/>
      <c r="E20" s="922"/>
      <c r="F20" s="922"/>
      <c r="G20" s="923"/>
      <c r="H20" s="492"/>
      <c r="I20" s="492"/>
      <c r="J20" s="492"/>
      <c r="K20" s="492"/>
      <c r="L20" s="492"/>
      <c r="M20" s="492"/>
    </row>
    <row r="21" spans="1:13">
      <c r="A21" s="402"/>
      <c r="B21" s="400" t="s">
        <v>268</v>
      </c>
      <c r="C21" s="403" t="s">
        <v>539</v>
      </c>
      <c r="D21" s="403"/>
      <c r="E21" s="403"/>
      <c r="F21" s="403"/>
      <c r="G21" s="404"/>
    </row>
    <row r="22" spans="1:13">
      <c r="A22" s="402"/>
      <c r="B22" s="398" t="s">
        <v>266</v>
      </c>
      <c r="C22" s="403" t="s">
        <v>540</v>
      </c>
      <c r="D22" s="403"/>
      <c r="E22" s="403"/>
      <c r="F22" s="403"/>
      <c r="G22" s="404"/>
    </row>
    <row r="23" spans="1:13">
      <c r="A23" s="402"/>
      <c r="B23" s="400" t="s">
        <v>267</v>
      </c>
      <c r="C23" s="403" t="s">
        <v>541</v>
      </c>
      <c r="D23" s="403"/>
      <c r="E23" s="403"/>
      <c r="F23" s="403"/>
      <c r="G23" s="404"/>
    </row>
    <row r="24" spans="1:13">
      <c r="A24" s="507" t="s">
        <v>21</v>
      </c>
      <c r="B24" s="486" t="s">
        <v>545</v>
      </c>
      <c r="C24" s="486"/>
      <c r="D24" s="486"/>
      <c r="E24" s="486"/>
      <c r="F24" s="486"/>
      <c r="G24" s="488"/>
      <c r="H24" s="489"/>
      <c r="I24" s="489"/>
      <c r="J24" s="492"/>
      <c r="K24" s="492"/>
      <c r="L24" s="492"/>
      <c r="M24" s="492"/>
    </row>
    <row r="25" spans="1:13" ht="12.75" customHeight="1">
      <c r="A25" s="402"/>
      <c r="B25" s="397" t="s">
        <v>268</v>
      </c>
      <c r="C25" s="931" t="s">
        <v>548</v>
      </c>
      <c r="D25" s="857"/>
      <c r="E25" s="857"/>
      <c r="F25" s="857"/>
      <c r="G25" s="857"/>
      <c r="H25" s="857"/>
      <c r="I25" s="857"/>
      <c r="J25" s="857"/>
      <c r="K25" s="857"/>
      <c r="L25" s="857"/>
      <c r="M25" s="857"/>
    </row>
    <row r="26" spans="1:13" ht="12.75" customHeight="1">
      <c r="A26" s="402"/>
      <c r="B26" s="398" t="s">
        <v>266</v>
      </c>
      <c r="C26" s="931" t="s">
        <v>546</v>
      </c>
      <c r="D26" s="857"/>
      <c r="E26" s="857"/>
      <c r="F26" s="857"/>
      <c r="G26" s="857"/>
      <c r="H26" s="857"/>
      <c r="I26" s="857"/>
      <c r="J26" s="857"/>
      <c r="K26" s="857"/>
      <c r="L26" s="857"/>
      <c r="M26" s="857"/>
    </row>
    <row r="27" spans="1:13">
      <c r="A27" s="402"/>
      <c r="B27" s="400" t="s">
        <v>267</v>
      </c>
      <c r="C27" s="403" t="s">
        <v>547</v>
      </c>
      <c r="D27" s="403"/>
      <c r="E27" s="403"/>
      <c r="F27" s="403"/>
      <c r="G27" s="404"/>
    </row>
    <row r="28" spans="1:13">
      <c r="A28" s="507" t="s">
        <v>22</v>
      </c>
      <c r="B28" s="486" t="s">
        <v>652</v>
      </c>
      <c r="C28" s="486"/>
      <c r="D28" s="486"/>
      <c r="E28" s="486"/>
      <c r="F28" s="486"/>
      <c r="G28" s="488"/>
      <c r="H28" s="489"/>
      <c r="I28" s="489"/>
      <c r="J28" s="492"/>
      <c r="K28" s="492"/>
      <c r="L28" s="492"/>
      <c r="M28" s="492"/>
    </row>
    <row r="29" spans="1:13">
      <c r="A29" s="402"/>
      <c r="B29" s="400" t="s">
        <v>268</v>
      </c>
      <c r="C29" s="403" t="s">
        <v>666</v>
      </c>
      <c r="D29" s="403"/>
      <c r="E29" s="403"/>
      <c r="F29" s="403"/>
      <c r="G29" s="404"/>
    </row>
    <row r="30" spans="1:13">
      <c r="A30" s="402"/>
      <c r="B30" s="400" t="s">
        <v>266</v>
      </c>
      <c r="C30" s="403" t="s">
        <v>667</v>
      </c>
      <c r="D30" s="403"/>
      <c r="E30" s="403"/>
      <c r="F30" s="403"/>
      <c r="G30" s="404"/>
    </row>
    <row r="31" spans="1:13">
      <c r="A31" s="402"/>
      <c r="B31" s="400" t="s">
        <v>267</v>
      </c>
      <c r="C31" s="403" t="s">
        <v>668</v>
      </c>
      <c r="D31" s="403"/>
      <c r="E31" s="403"/>
      <c r="F31" s="403"/>
      <c r="G31" s="404"/>
    </row>
    <row r="32" spans="1:13">
      <c r="A32" s="507" t="s">
        <v>23</v>
      </c>
      <c r="B32" s="922" t="s">
        <v>1269</v>
      </c>
      <c r="C32" s="922"/>
      <c r="D32" s="922"/>
      <c r="E32" s="922"/>
      <c r="F32" s="922"/>
      <c r="G32" s="922"/>
      <c r="H32" s="922"/>
      <c r="I32" s="922"/>
      <c r="J32" s="922"/>
      <c r="K32" s="922"/>
      <c r="L32" s="922"/>
      <c r="M32" s="922"/>
    </row>
    <row r="33" spans="1:13" ht="12.75" customHeight="1">
      <c r="A33" s="402"/>
      <c r="B33" s="400" t="s">
        <v>268</v>
      </c>
      <c r="C33" s="925" t="s">
        <v>549</v>
      </c>
      <c r="D33" s="857"/>
      <c r="E33" s="857"/>
      <c r="F33" s="857"/>
      <c r="G33" s="857"/>
      <c r="H33" s="857"/>
      <c r="I33" s="857"/>
      <c r="J33" s="857"/>
      <c r="K33" s="857"/>
      <c r="L33" s="857"/>
      <c r="M33" s="857"/>
    </row>
    <row r="34" spans="1:13">
      <c r="A34" s="402"/>
      <c r="B34" s="398" t="s">
        <v>266</v>
      </c>
      <c r="C34" s="398" t="s">
        <v>550</v>
      </c>
    </row>
    <row r="35" spans="1:13">
      <c r="A35" s="402"/>
      <c r="B35" s="400" t="s">
        <v>267</v>
      </c>
      <c r="C35" s="398" t="s">
        <v>551</v>
      </c>
    </row>
    <row r="36" spans="1:13">
      <c r="A36" s="508"/>
    </row>
    <row r="37" spans="1:13">
      <c r="A37" s="15"/>
    </row>
    <row r="38" spans="1:13">
      <c r="A38" s="15"/>
    </row>
    <row r="39" spans="1:13" ht="15.75" customHeight="1">
      <c r="A39" s="924" t="s">
        <v>1270</v>
      </c>
      <c r="B39" s="924"/>
      <c r="C39" s="924"/>
      <c r="D39" s="924"/>
      <c r="E39" s="924"/>
      <c r="F39" s="924"/>
      <c r="G39" s="924"/>
      <c r="H39" s="924"/>
      <c r="I39" s="924"/>
      <c r="J39" s="924"/>
    </row>
    <row r="40" spans="1:13">
      <c r="A40" s="15"/>
    </row>
    <row r="41" spans="1:13">
      <c r="A41" s="507" t="s">
        <v>16</v>
      </c>
      <c r="B41" s="490" t="s">
        <v>96</v>
      </c>
      <c r="C41" s="490"/>
      <c r="D41" s="490"/>
      <c r="E41" s="490"/>
      <c r="F41" s="490"/>
      <c r="G41" s="491"/>
      <c r="H41" s="494"/>
      <c r="I41" s="487"/>
      <c r="J41" s="487"/>
      <c r="K41" s="492"/>
      <c r="L41" s="492"/>
      <c r="M41" s="492"/>
    </row>
    <row r="42" spans="1:13">
      <c r="A42" s="10"/>
      <c r="B42" s="400" t="s">
        <v>268</v>
      </c>
      <c r="C42" s="406" t="s">
        <v>552</v>
      </c>
      <c r="D42" s="221"/>
      <c r="E42" s="221"/>
      <c r="F42" s="221"/>
      <c r="G42" s="221"/>
      <c r="H42" s="221"/>
      <c r="I42" s="221"/>
      <c r="J42" s="221"/>
    </row>
    <row r="43" spans="1:13" ht="12.75" customHeight="1">
      <c r="A43" s="10"/>
      <c r="B43" s="398" t="s">
        <v>266</v>
      </c>
      <c r="C43" s="933" t="s">
        <v>513</v>
      </c>
      <c r="D43" s="933"/>
      <c r="E43" s="933"/>
      <c r="F43" s="933"/>
      <c r="G43" s="933"/>
      <c r="H43" s="933"/>
      <c r="I43" s="933"/>
      <c r="J43" s="933"/>
    </row>
    <row r="44" spans="1:13" ht="12.75" customHeight="1">
      <c r="A44" s="10"/>
      <c r="B44" s="400" t="s">
        <v>267</v>
      </c>
      <c r="C44" s="933" t="s">
        <v>553</v>
      </c>
      <c r="D44" s="933"/>
      <c r="E44" s="933"/>
      <c r="F44" s="933"/>
      <c r="G44" s="933"/>
      <c r="H44" s="933"/>
      <c r="I44" s="933"/>
      <c r="J44" s="933"/>
      <c r="K44" s="933"/>
      <c r="L44" s="933"/>
      <c r="M44" s="933"/>
    </row>
    <row r="45" spans="1:13">
      <c r="A45" s="509" t="s">
        <v>17</v>
      </c>
      <c r="B45" s="490" t="s">
        <v>554</v>
      </c>
      <c r="C45" s="490"/>
      <c r="D45" s="490"/>
      <c r="E45" s="490"/>
      <c r="F45" s="490"/>
      <c r="G45" s="495"/>
      <c r="H45" s="487"/>
      <c r="I45" s="487"/>
      <c r="J45" s="487"/>
      <c r="K45" s="487"/>
      <c r="L45" s="492"/>
      <c r="M45" s="492"/>
    </row>
    <row r="46" spans="1:13">
      <c r="A46" s="247"/>
      <c r="B46" s="400" t="s">
        <v>268</v>
      </c>
      <c r="C46" s="399" t="s">
        <v>372</v>
      </c>
      <c r="D46" s="221"/>
      <c r="E46" s="221"/>
      <c r="F46" s="221"/>
      <c r="G46" s="221"/>
      <c r="H46" s="221"/>
      <c r="I46" s="221"/>
      <c r="J46" s="221"/>
      <c r="K46" s="221"/>
    </row>
    <row r="47" spans="1:13">
      <c r="A47" s="247"/>
      <c r="B47" s="398" t="s">
        <v>266</v>
      </c>
      <c r="C47" s="400" t="s">
        <v>555</v>
      </c>
      <c r="D47" s="221"/>
      <c r="E47" s="221"/>
      <c r="F47" s="221"/>
      <c r="G47" s="221"/>
      <c r="H47" s="221"/>
      <c r="I47" s="221"/>
      <c r="J47" s="221"/>
      <c r="K47" s="221"/>
    </row>
    <row r="48" spans="1:13">
      <c r="A48" s="247"/>
      <c r="B48" s="400" t="s">
        <v>267</v>
      </c>
      <c r="C48" s="400" t="s">
        <v>556</v>
      </c>
      <c r="D48" s="221"/>
      <c r="E48" s="221"/>
      <c r="F48" s="221"/>
      <c r="G48" s="221"/>
      <c r="H48" s="221"/>
      <c r="I48" s="221"/>
      <c r="J48" s="221"/>
      <c r="K48" s="221"/>
    </row>
    <row r="49" spans="1:13" ht="12.75" customHeight="1">
      <c r="A49" s="498" t="s">
        <v>18</v>
      </c>
      <c r="B49" s="932" t="s">
        <v>560</v>
      </c>
      <c r="C49" s="932"/>
      <c r="D49" s="932"/>
      <c r="E49" s="932"/>
      <c r="F49" s="932"/>
      <c r="G49" s="932"/>
      <c r="H49" s="932"/>
      <c r="I49" s="932"/>
      <c r="J49" s="492"/>
      <c r="K49" s="492"/>
      <c r="L49" s="492"/>
      <c r="M49" s="492"/>
    </row>
    <row r="50" spans="1:13" ht="12.75" customHeight="1">
      <c r="A50" s="50"/>
      <c r="B50" s="400" t="s">
        <v>268</v>
      </c>
      <c r="C50" s="921" t="s">
        <v>559</v>
      </c>
      <c r="D50" s="921"/>
      <c r="E50" s="921"/>
      <c r="F50" s="921"/>
      <c r="G50" s="921"/>
      <c r="H50" s="921"/>
      <c r="I50" s="921"/>
    </row>
    <row r="51" spans="1:13" ht="12.75" customHeight="1">
      <c r="A51" s="50"/>
      <c r="B51" s="398" t="s">
        <v>266</v>
      </c>
      <c r="C51" s="921" t="s">
        <v>557</v>
      </c>
      <c r="D51" s="921"/>
      <c r="E51" s="921"/>
      <c r="F51" s="921"/>
      <c r="G51" s="921"/>
      <c r="H51" s="921"/>
      <c r="I51" s="921"/>
    </row>
    <row r="52" spans="1:13" ht="12.75" customHeight="1">
      <c r="A52" s="50"/>
      <c r="B52" s="400" t="s">
        <v>267</v>
      </c>
      <c r="C52" s="921" t="s">
        <v>558</v>
      </c>
      <c r="D52" s="921"/>
      <c r="E52" s="921"/>
      <c r="F52" s="921"/>
      <c r="G52" s="921"/>
      <c r="H52" s="921"/>
      <c r="I52" s="921"/>
      <c r="J52" s="921"/>
      <c r="K52" s="921"/>
      <c r="L52" s="921"/>
      <c r="M52" s="921"/>
    </row>
    <row r="53" spans="1:13">
      <c r="A53" s="510" t="s">
        <v>19</v>
      </c>
      <c r="B53" s="491" t="s">
        <v>561</v>
      </c>
      <c r="C53" s="491"/>
      <c r="D53" s="491"/>
      <c r="E53" s="491"/>
      <c r="F53" s="491"/>
      <c r="G53" s="491"/>
      <c r="H53" s="494"/>
      <c r="I53" s="487"/>
      <c r="J53" s="487"/>
      <c r="K53" s="492"/>
      <c r="L53" s="492"/>
      <c r="M53" s="492"/>
    </row>
    <row r="54" spans="1:13">
      <c r="A54" s="248"/>
      <c r="B54" s="400" t="s">
        <v>268</v>
      </c>
      <c r="C54" s="407" t="s">
        <v>564</v>
      </c>
      <c r="D54" s="221"/>
      <c r="E54" s="221"/>
      <c r="F54" s="221"/>
      <c r="G54" s="221"/>
      <c r="H54" s="221"/>
      <c r="I54" s="221"/>
      <c r="J54" s="221"/>
    </row>
    <row r="55" spans="1:13">
      <c r="A55" s="248"/>
      <c r="B55" s="398" t="s">
        <v>266</v>
      </c>
      <c r="C55" s="400" t="s">
        <v>563</v>
      </c>
      <c r="D55" s="221"/>
      <c r="E55" s="221"/>
      <c r="F55" s="221"/>
      <c r="G55" s="221"/>
      <c r="H55" s="221"/>
      <c r="I55" s="221"/>
      <c r="J55" s="221"/>
    </row>
    <row r="56" spans="1:13">
      <c r="A56" s="248"/>
      <c r="B56" s="400" t="s">
        <v>267</v>
      </c>
      <c r="C56" s="400" t="s">
        <v>562</v>
      </c>
      <c r="D56" s="221"/>
      <c r="E56" s="221"/>
      <c r="F56" s="221"/>
      <c r="G56" s="221"/>
      <c r="H56" s="221"/>
      <c r="I56" s="221"/>
      <c r="J56" s="221"/>
    </row>
    <row r="57" spans="1:13" ht="12.75" customHeight="1">
      <c r="A57" s="510" t="s">
        <v>20</v>
      </c>
      <c r="B57" s="932" t="s">
        <v>572</v>
      </c>
      <c r="C57" s="932"/>
      <c r="D57" s="932"/>
      <c r="E57" s="932"/>
      <c r="F57" s="932"/>
      <c r="G57" s="932"/>
      <c r="H57" s="932"/>
      <c r="I57" s="932"/>
      <c r="J57" s="932"/>
      <c r="K57" s="492"/>
      <c r="L57" s="492"/>
      <c r="M57" s="492"/>
    </row>
    <row r="58" spans="1:13">
      <c r="A58" s="248"/>
      <c r="B58" s="400" t="s">
        <v>268</v>
      </c>
      <c r="C58" s="407" t="s">
        <v>573</v>
      </c>
      <c r="D58" s="221"/>
      <c r="E58" s="221"/>
      <c r="F58" s="221"/>
      <c r="G58" s="221"/>
      <c r="H58" s="221"/>
      <c r="I58" s="221"/>
      <c r="J58" s="221"/>
    </row>
    <row r="59" spans="1:13">
      <c r="A59" s="248"/>
      <c r="B59" s="398" t="s">
        <v>266</v>
      </c>
      <c r="C59" s="400" t="s">
        <v>337</v>
      </c>
      <c r="D59" s="221"/>
      <c r="E59" s="221"/>
      <c r="F59" s="221"/>
      <c r="G59" s="221"/>
      <c r="H59" s="221"/>
      <c r="I59" s="221"/>
      <c r="J59" s="221"/>
    </row>
    <row r="60" spans="1:13">
      <c r="A60" s="248"/>
      <c r="B60" s="400" t="s">
        <v>267</v>
      </c>
      <c r="C60" s="400" t="s">
        <v>338</v>
      </c>
      <c r="D60" s="221"/>
      <c r="E60" s="221"/>
      <c r="F60" s="221"/>
      <c r="G60" s="221"/>
      <c r="H60" s="221"/>
      <c r="I60" s="221"/>
      <c r="J60" s="221"/>
    </row>
    <row r="61" spans="1:13" ht="12.75" customHeight="1">
      <c r="A61" s="510" t="s">
        <v>21</v>
      </c>
      <c r="B61" s="926" t="s">
        <v>63</v>
      </c>
      <c r="C61" s="926"/>
      <c r="D61" s="926"/>
      <c r="E61" s="926"/>
      <c r="F61" s="926"/>
      <c r="G61" s="926"/>
      <c r="H61" s="926"/>
      <c r="I61" s="926"/>
      <c r="J61" s="926"/>
      <c r="K61" s="492"/>
      <c r="L61" s="492"/>
      <c r="M61" s="492"/>
    </row>
    <row r="62" spans="1:13" ht="12.75" customHeight="1">
      <c r="A62" s="248"/>
      <c r="B62" s="397" t="s">
        <v>268</v>
      </c>
      <c r="C62" s="921" t="s">
        <v>565</v>
      </c>
      <c r="D62" s="921"/>
      <c r="E62" s="921"/>
      <c r="F62" s="921"/>
      <c r="G62" s="921"/>
      <c r="H62" s="921"/>
      <c r="I62" s="921"/>
      <c r="J62" s="921"/>
      <c r="K62" s="921"/>
      <c r="L62" s="921"/>
      <c r="M62" s="921"/>
    </row>
    <row r="63" spans="1:13" ht="12.75" customHeight="1">
      <c r="A63" s="248"/>
      <c r="B63" s="408" t="s">
        <v>266</v>
      </c>
      <c r="C63" s="925" t="s">
        <v>566</v>
      </c>
      <c r="D63" s="925"/>
      <c r="E63" s="925"/>
      <c r="F63" s="925"/>
      <c r="G63" s="925"/>
      <c r="H63" s="925"/>
      <c r="I63" s="925"/>
      <c r="J63" s="925"/>
      <c r="K63" s="925"/>
      <c r="L63" s="925"/>
      <c r="M63" s="925"/>
    </row>
    <row r="64" spans="1:13" ht="12.75" customHeight="1">
      <c r="A64" s="248"/>
      <c r="B64" s="408" t="s">
        <v>267</v>
      </c>
      <c r="C64" s="925" t="s">
        <v>574</v>
      </c>
      <c r="D64" s="925"/>
      <c r="E64" s="925"/>
      <c r="F64" s="925"/>
      <c r="G64" s="925"/>
      <c r="H64" s="925"/>
      <c r="I64" s="925"/>
      <c r="J64" s="925"/>
      <c r="K64" s="925"/>
      <c r="L64" s="925"/>
      <c r="M64" s="925"/>
    </row>
    <row r="65" spans="1:13" ht="12.75" customHeight="1">
      <c r="A65" s="511" t="s">
        <v>22</v>
      </c>
      <c r="B65" s="926" t="s">
        <v>109</v>
      </c>
      <c r="C65" s="926"/>
      <c r="D65" s="926"/>
      <c r="E65" s="926"/>
      <c r="F65" s="926"/>
      <c r="G65" s="926"/>
      <c r="H65" s="926"/>
      <c r="I65" s="926"/>
      <c r="J65" s="926"/>
      <c r="K65" s="492"/>
      <c r="L65" s="492"/>
      <c r="M65" s="492"/>
    </row>
    <row r="66" spans="1:13" ht="12.75" customHeight="1">
      <c r="A66" s="249"/>
      <c r="B66" s="408" t="s">
        <v>268</v>
      </c>
      <c r="C66" s="921" t="s">
        <v>567</v>
      </c>
      <c r="D66" s="921"/>
      <c r="E66" s="921"/>
      <c r="F66" s="921"/>
      <c r="G66" s="921"/>
      <c r="H66" s="921"/>
      <c r="I66" s="921"/>
      <c r="J66" s="921"/>
      <c r="K66" s="921"/>
      <c r="L66" s="921"/>
      <c r="M66" s="921"/>
    </row>
    <row r="67" spans="1:13" ht="12.75" customHeight="1">
      <c r="A67" s="249"/>
      <c r="B67" s="408" t="s">
        <v>266</v>
      </c>
      <c r="C67" s="921" t="s">
        <v>568</v>
      </c>
      <c r="D67" s="921"/>
      <c r="E67" s="921"/>
      <c r="F67" s="921"/>
      <c r="G67" s="921"/>
      <c r="H67" s="921"/>
      <c r="I67" s="921"/>
      <c r="J67" s="921"/>
      <c r="K67" s="921"/>
      <c r="L67" s="921"/>
      <c r="M67" s="921"/>
    </row>
    <row r="68" spans="1:13" ht="12.75" customHeight="1">
      <c r="A68" s="249"/>
      <c r="B68" s="408" t="s">
        <v>267</v>
      </c>
      <c r="C68" s="921" t="s">
        <v>569</v>
      </c>
      <c r="D68" s="921"/>
      <c r="E68" s="921"/>
      <c r="F68" s="921"/>
      <c r="G68" s="921"/>
      <c r="H68" s="921"/>
      <c r="I68" s="921"/>
      <c r="J68" s="921"/>
      <c r="K68" s="921"/>
      <c r="L68" s="921"/>
      <c r="M68" s="921"/>
    </row>
    <row r="69" spans="1:13" ht="12.75" customHeight="1">
      <c r="A69" s="507" t="s">
        <v>23</v>
      </c>
      <c r="B69" s="926" t="s">
        <v>71</v>
      </c>
      <c r="C69" s="926"/>
      <c r="D69" s="926"/>
      <c r="E69" s="926"/>
      <c r="F69" s="926"/>
      <c r="G69" s="926"/>
      <c r="H69" s="926"/>
      <c r="I69" s="926"/>
      <c r="J69" s="926"/>
      <c r="K69" s="492"/>
      <c r="L69" s="492"/>
      <c r="M69" s="492"/>
    </row>
    <row r="70" spans="1:13" ht="12.75" customHeight="1">
      <c r="A70" s="10"/>
      <c r="B70" s="397" t="s">
        <v>268</v>
      </c>
      <c r="C70" s="925" t="s">
        <v>324</v>
      </c>
      <c r="D70" s="925"/>
      <c r="E70" s="925"/>
      <c r="F70" s="925"/>
      <c r="G70" s="925"/>
      <c r="H70" s="925"/>
      <c r="I70" s="925"/>
      <c r="J70" s="925"/>
      <c r="K70" s="925"/>
      <c r="L70" s="925"/>
      <c r="M70" s="925"/>
    </row>
    <row r="71" spans="1:13" ht="12.75" customHeight="1">
      <c r="A71" s="10"/>
      <c r="B71" s="398" t="s">
        <v>266</v>
      </c>
      <c r="C71" s="925" t="s">
        <v>570</v>
      </c>
      <c r="D71" s="925"/>
      <c r="E71" s="925"/>
      <c r="F71" s="925"/>
      <c r="G71" s="925"/>
      <c r="H71" s="925"/>
      <c r="I71" s="925"/>
      <c r="J71" s="925"/>
      <c r="K71" s="925"/>
      <c r="L71" s="925"/>
      <c r="M71" s="925"/>
    </row>
    <row r="72" spans="1:13" ht="12.75" customHeight="1">
      <c r="A72" s="10"/>
      <c r="B72" s="400" t="s">
        <v>267</v>
      </c>
      <c r="C72" s="925" t="s">
        <v>571</v>
      </c>
      <c r="D72" s="925"/>
      <c r="E72" s="925"/>
      <c r="F72" s="925"/>
      <c r="G72" s="925"/>
      <c r="H72" s="925"/>
      <c r="I72" s="925"/>
      <c r="J72" s="925"/>
      <c r="K72" s="925"/>
    </row>
    <row r="73" spans="1:13" ht="12.75" customHeight="1">
      <c r="A73" s="507" t="s">
        <v>24</v>
      </c>
      <c r="B73" s="926" t="s">
        <v>575</v>
      </c>
      <c r="C73" s="926"/>
      <c r="D73" s="926"/>
      <c r="E73" s="926"/>
      <c r="F73" s="926"/>
      <c r="G73" s="926"/>
      <c r="H73" s="926"/>
      <c r="I73" s="926"/>
      <c r="J73" s="487"/>
      <c r="K73" s="492"/>
      <c r="L73" s="492"/>
      <c r="M73" s="492"/>
    </row>
    <row r="74" spans="1:13">
      <c r="A74" s="15"/>
      <c r="B74" s="400" t="s">
        <v>268</v>
      </c>
      <c r="C74" s="398" t="s">
        <v>344</v>
      </c>
    </row>
    <row r="75" spans="1:13">
      <c r="A75" s="15"/>
      <c r="B75" s="398" t="s">
        <v>266</v>
      </c>
      <c r="C75" s="398" t="s">
        <v>345</v>
      </c>
    </row>
    <row r="76" spans="1:13">
      <c r="A76" s="15"/>
      <c r="B76" s="400" t="s">
        <v>267</v>
      </c>
      <c r="C76" s="398" t="s">
        <v>373</v>
      </c>
    </row>
    <row r="77" spans="1:13">
      <c r="A77" s="15"/>
      <c r="B77" s="400"/>
      <c r="C77" s="398"/>
    </row>
    <row r="78" spans="1:13" ht="15.75" customHeight="1">
      <c r="A78" s="924" t="s">
        <v>643</v>
      </c>
      <c r="B78" s="924"/>
      <c r="C78" s="924"/>
      <c r="D78" s="924"/>
      <c r="E78" s="924"/>
      <c r="F78" s="924"/>
      <c r="G78" s="924"/>
      <c r="H78" s="924"/>
      <c r="I78" s="924"/>
      <c r="J78" s="924"/>
    </row>
    <row r="79" spans="1:13">
      <c r="A79" s="498" t="s">
        <v>16</v>
      </c>
      <c r="B79" s="487" t="s">
        <v>75</v>
      </c>
      <c r="C79" s="487"/>
      <c r="D79" s="487"/>
      <c r="E79" s="487"/>
      <c r="F79" s="487"/>
      <c r="G79" s="487"/>
      <c r="H79" s="487"/>
      <c r="I79" s="493"/>
      <c r="J79" s="493"/>
      <c r="K79" s="493"/>
      <c r="L79" s="492"/>
      <c r="M79" s="492"/>
    </row>
    <row r="80" spans="1:13" ht="12.75" customHeight="1">
      <c r="A80" s="410"/>
      <c r="B80" s="400" t="s">
        <v>268</v>
      </c>
      <c r="C80" s="921" t="s">
        <v>399</v>
      </c>
      <c r="D80" s="857"/>
      <c r="E80" s="857"/>
      <c r="F80" s="857"/>
      <c r="G80" s="857"/>
      <c r="H80" s="857"/>
      <c r="I80" s="857"/>
      <c r="J80" s="857"/>
      <c r="L80" s="221"/>
    </row>
    <row r="81" spans="1:13" ht="12.75" customHeight="1">
      <c r="A81" s="15"/>
      <c r="B81" s="398" t="s">
        <v>266</v>
      </c>
      <c r="C81" s="921" t="s">
        <v>400</v>
      </c>
      <c r="D81" s="857"/>
      <c r="E81" s="857"/>
      <c r="F81" s="857"/>
      <c r="G81" s="857"/>
      <c r="H81" s="857"/>
      <c r="I81" s="857"/>
      <c r="J81" s="857"/>
      <c r="L81" s="221"/>
    </row>
    <row r="82" spans="1:13" ht="12.75" customHeight="1">
      <c r="A82" s="15"/>
      <c r="B82" s="400" t="s">
        <v>267</v>
      </c>
      <c r="C82" s="921" t="s">
        <v>401</v>
      </c>
      <c r="D82" s="857"/>
      <c r="E82" s="857"/>
      <c r="F82" s="857"/>
      <c r="G82" s="857"/>
      <c r="H82" s="857"/>
      <c r="I82" s="857"/>
      <c r="J82" s="857"/>
      <c r="K82" s="857"/>
      <c r="L82" s="221"/>
    </row>
    <row r="83" spans="1:13" ht="12.75" customHeight="1">
      <c r="A83" s="498" t="s">
        <v>17</v>
      </c>
      <c r="B83" s="937" t="s">
        <v>72</v>
      </c>
      <c r="C83" s="937"/>
      <c r="D83" s="937"/>
      <c r="E83" s="937"/>
      <c r="F83" s="937"/>
      <c r="G83" s="938"/>
      <c r="H83" s="928"/>
      <c r="I83" s="928"/>
      <c r="J83" s="928"/>
      <c r="K83" s="492"/>
      <c r="L83" s="492"/>
      <c r="M83" s="492"/>
    </row>
    <row r="84" spans="1:13" ht="12.75" customHeight="1">
      <c r="A84" s="410"/>
      <c r="B84" s="400" t="s">
        <v>268</v>
      </c>
      <c r="C84" s="916" t="s">
        <v>315</v>
      </c>
      <c r="D84" s="857"/>
      <c r="E84" s="857"/>
      <c r="F84" s="857"/>
      <c r="G84" s="857"/>
      <c r="H84" s="857"/>
      <c r="I84" s="857"/>
      <c r="J84" s="857"/>
      <c r="K84" s="857"/>
    </row>
    <row r="85" spans="1:13">
      <c r="A85" s="410"/>
      <c r="B85" s="398" t="s">
        <v>266</v>
      </c>
      <c r="C85" s="405" t="s">
        <v>328</v>
      </c>
      <c r="D85" s="221"/>
      <c r="E85" s="221"/>
      <c r="F85" s="221"/>
      <c r="G85" s="221"/>
      <c r="H85" s="221"/>
      <c r="I85" s="221"/>
      <c r="J85" s="221"/>
      <c r="K85" s="221"/>
    </row>
    <row r="86" spans="1:13" ht="12.75" customHeight="1">
      <c r="A86" s="410"/>
      <c r="B86" s="400" t="s">
        <v>267</v>
      </c>
      <c r="C86" s="916" t="s">
        <v>374</v>
      </c>
      <c r="D86" s="857"/>
      <c r="E86" s="857"/>
      <c r="F86" s="857"/>
      <c r="G86" s="857"/>
      <c r="H86" s="857"/>
      <c r="I86" s="857"/>
      <c r="J86" s="857"/>
      <c r="K86" s="857"/>
    </row>
    <row r="87" spans="1:13" ht="12.75" customHeight="1">
      <c r="A87" s="498" t="s">
        <v>18</v>
      </c>
      <c r="B87" s="937" t="s">
        <v>73</v>
      </c>
      <c r="C87" s="937"/>
      <c r="D87" s="937"/>
      <c r="E87" s="937"/>
      <c r="F87" s="937"/>
      <c r="G87" s="938"/>
      <c r="H87" s="928"/>
      <c r="I87" s="928"/>
      <c r="J87" s="928"/>
      <c r="K87" s="492"/>
      <c r="L87" s="492"/>
      <c r="M87" s="492"/>
    </row>
    <row r="88" spans="1:13" ht="12.75" customHeight="1">
      <c r="A88" s="410"/>
      <c r="B88" s="400" t="s">
        <v>268</v>
      </c>
      <c r="C88" s="916" t="s">
        <v>329</v>
      </c>
      <c r="D88" s="857"/>
      <c r="E88" s="857"/>
      <c r="F88" s="857"/>
      <c r="G88" s="857"/>
      <c r="H88" s="857"/>
      <c r="I88" s="857"/>
      <c r="J88" s="221"/>
    </row>
    <row r="89" spans="1:13" ht="12.75" customHeight="1">
      <c r="A89" s="410"/>
      <c r="B89" s="398" t="s">
        <v>266</v>
      </c>
      <c r="C89" s="916" t="s">
        <v>316</v>
      </c>
      <c r="D89" s="857"/>
      <c r="E89" s="857"/>
      <c r="F89" s="857"/>
      <c r="G89" s="857"/>
      <c r="H89" s="857"/>
      <c r="I89" s="857"/>
      <c r="J89" s="221"/>
    </row>
    <row r="90" spans="1:13" ht="12.75" customHeight="1">
      <c r="A90" s="410"/>
      <c r="B90" s="400" t="s">
        <v>267</v>
      </c>
      <c r="C90" s="916" t="s">
        <v>330</v>
      </c>
      <c r="D90" s="857"/>
      <c r="E90" s="857"/>
      <c r="F90" s="857"/>
      <c r="G90" s="857"/>
      <c r="H90" s="857"/>
      <c r="I90" s="857"/>
      <c r="J90" s="221"/>
    </row>
    <row r="91" spans="1:13" ht="12.75" customHeight="1">
      <c r="A91" s="498" t="s">
        <v>19</v>
      </c>
      <c r="B91" s="926" t="s">
        <v>93</v>
      </c>
      <c r="C91" s="926"/>
      <c r="D91" s="926"/>
      <c r="E91" s="926"/>
      <c r="F91" s="926"/>
      <c r="G91" s="927"/>
      <c r="H91" s="928"/>
      <c r="I91" s="928"/>
      <c r="J91" s="928"/>
      <c r="K91" s="492"/>
      <c r="L91" s="492"/>
      <c r="M91" s="492"/>
    </row>
    <row r="92" spans="1:13">
      <c r="A92" s="410"/>
      <c r="B92" s="400" t="s">
        <v>268</v>
      </c>
      <c r="C92" s="411" t="s">
        <v>576</v>
      </c>
      <c r="D92" s="411"/>
      <c r="E92" s="411"/>
      <c r="F92" s="411"/>
      <c r="G92" s="407"/>
      <c r="H92" s="221"/>
      <c r="I92" s="221"/>
      <c r="J92" s="221"/>
    </row>
    <row r="93" spans="1:13">
      <c r="A93" s="410"/>
      <c r="B93" s="398" t="s">
        <v>266</v>
      </c>
      <c r="C93" s="411" t="s">
        <v>375</v>
      </c>
      <c r="D93" s="412"/>
      <c r="E93" s="412"/>
      <c r="F93" s="412"/>
      <c r="G93" s="413"/>
      <c r="H93" s="219"/>
      <c r="I93" s="219"/>
      <c r="J93" s="219"/>
    </row>
    <row r="94" spans="1:13">
      <c r="A94" s="410"/>
      <c r="B94" s="400" t="s">
        <v>267</v>
      </c>
      <c r="C94" s="411" t="s">
        <v>402</v>
      </c>
      <c r="D94" s="411"/>
      <c r="E94" s="411"/>
      <c r="F94" s="411"/>
      <c r="G94" s="407"/>
      <c r="H94" s="221"/>
      <c r="I94" s="221"/>
      <c r="J94" s="221"/>
    </row>
    <row r="95" spans="1:13" ht="12.75" customHeight="1">
      <c r="A95" s="498" t="s">
        <v>20</v>
      </c>
      <c r="B95" s="926" t="s">
        <v>74</v>
      </c>
      <c r="C95" s="928"/>
      <c r="D95" s="928"/>
      <c r="E95" s="928"/>
      <c r="F95" s="928"/>
      <c r="G95" s="928"/>
      <c r="H95" s="928"/>
      <c r="I95" s="928"/>
      <c r="J95" s="928"/>
      <c r="K95" s="492"/>
      <c r="L95" s="492"/>
      <c r="M95" s="492"/>
    </row>
    <row r="96" spans="1:13" ht="12.75" customHeight="1">
      <c r="A96" s="410"/>
      <c r="B96" s="400" t="s">
        <v>268</v>
      </c>
      <c r="C96" s="925" t="s">
        <v>352</v>
      </c>
      <c r="D96" s="857"/>
      <c r="E96" s="857"/>
      <c r="F96" s="857"/>
      <c r="G96" s="857"/>
      <c r="H96" s="857"/>
      <c r="I96" s="857"/>
      <c r="J96" s="857"/>
    </row>
    <row r="97" spans="1:13" ht="12.75" customHeight="1">
      <c r="A97" s="410"/>
      <c r="B97" s="398" t="s">
        <v>266</v>
      </c>
      <c r="C97" s="925" t="s">
        <v>351</v>
      </c>
      <c r="D97" s="857"/>
      <c r="E97" s="857"/>
      <c r="F97" s="857"/>
      <c r="G97" s="857"/>
      <c r="H97" s="857"/>
      <c r="I97" s="857"/>
      <c r="J97" s="857"/>
    </row>
    <row r="98" spans="1:13" ht="12.75" customHeight="1">
      <c r="A98" s="410"/>
      <c r="B98" s="400" t="s">
        <v>267</v>
      </c>
      <c r="C98" s="925" t="s">
        <v>353</v>
      </c>
      <c r="D98" s="857"/>
      <c r="E98" s="857"/>
      <c r="F98" s="857"/>
      <c r="G98" s="857"/>
      <c r="H98" s="857"/>
      <c r="I98" s="857"/>
      <c r="J98" s="857"/>
    </row>
    <row r="99" spans="1:13" ht="12.75" customHeight="1">
      <c r="A99" s="498" t="s">
        <v>21</v>
      </c>
      <c r="B99" s="926" t="s">
        <v>656</v>
      </c>
      <c r="C99" s="928"/>
      <c r="D99" s="928"/>
      <c r="E99" s="928"/>
      <c r="F99" s="928"/>
      <c r="G99" s="928"/>
      <c r="H99" s="928"/>
      <c r="I99" s="928"/>
      <c r="J99" s="928"/>
      <c r="K99" s="492"/>
      <c r="L99" s="492"/>
      <c r="M99" s="492"/>
    </row>
    <row r="100" spans="1:13" ht="12.75" customHeight="1">
      <c r="A100" s="410"/>
      <c r="B100" s="406" t="s">
        <v>268</v>
      </c>
      <c r="C100" s="925" t="s">
        <v>672</v>
      </c>
      <c r="D100" s="857"/>
      <c r="E100" s="857"/>
      <c r="F100" s="857"/>
      <c r="G100" s="857"/>
      <c r="H100" s="857"/>
      <c r="I100" s="857"/>
      <c r="J100" s="857"/>
      <c r="K100" s="857"/>
      <c r="L100" s="857"/>
      <c r="M100" s="857"/>
    </row>
    <row r="101" spans="1:13" ht="12.75" customHeight="1">
      <c r="A101" s="410"/>
      <c r="B101" s="406" t="s">
        <v>266</v>
      </c>
      <c r="C101" s="925" t="s">
        <v>673</v>
      </c>
      <c r="D101" s="857"/>
      <c r="E101" s="857"/>
      <c r="F101" s="857"/>
      <c r="G101" s="857"/>
      <c r="H101" s="857"/>
      <c r="I101" s="857"/>
      <c r="J101" s="857"/>
      <c r="K101" s="857"/>
      <c r="L101" s="857"/>
      <c r="M101" s="857"/>
    </row>
    <row r="102" spans="1:13" ht="12.75" customHeight="1">
      <c r="A102" s="410"/>
      <c r="B102" s="406" t="s">
        <v>267</v>
      </c>
      <c r="C102" s="925" t="s">
        <v>674</v>
      </c>
      <c r="D102" s="857"/>
      <c r="E102" s="857"/>
      <c r="F102" s="857"/>
      <c r="G102" s="857"/>
      <c r="H102" s="857"/>
      <c r="I102" s="857"/>
      <c r="J102" s="857"/>
      <c r="K102" s="857"/>
      <c r="L102" s="857"/>
      <c r="M102" s="857"/>
    </row>
    <row r="103" spans="1:13" ht="12.75" customHeight="1">
      <c r="A103" s="498" t="s">
        <v>22</v>
      </c>
      <c r="B103" s="926" t="s">
        <v>657</v>
      </c>
      <c r="C103" s="928"/>
      <c r="D103" s="928"/>
      <c r="E103" s="928"/>
      <c r="F103" s="928"/>
      <c r="G103" s="928"/>
      <c r="H103" s="928"/>
      <c r="I103" s="928"/>
      <c r="J103" s="928"/>
      <c r="K103" s="492"/>
      <c r="L103" s="492"/>
      <c r="M103" s="492"/>
    </row>
    <row r="104" spans="1:13" ht="12.75" customHeight="1">
      <c r="A104" s="410"/>
      <c r="B104" s="406" t="s">
        <v>268</v>
      </c>
      <c r="C104" s="925" t="s">
        <v>675</v>
      </c>
      <c r="D104" s="857"/>
      <c r="E104" s="857"/>
      <c r="F104" s="857"/>
      <c r="G104" s="857"/>
      <c r="H104" s="857"/>
      <c r="I104" s="857"/>
      <c r="J104" s="857"/>
      <c r="K104" s="857"/>
      <c r="L104" s="857"/>
      <c r="M104" s="857"/>
    </row>
    <row r="105" spans="1:13" ht="12.75" customHeight="1">
      <c r="A105" s="410"/>
      <c r="B105" s="406" t="s">
        <v>266</v>
      </c>
      <c r="C105" s="925" t="s">
        <v>676</v>
      </c>
      <c r="D105" s="857"/>
      <c r="E105" s="857"/>
      <c r="F105" s="857"/>
      <c r="G105" s="857"/>
      <c r="H105" s="857"/>
      <c r="I105" s="857"/>
      <c r="J105" s="857"/>
      <c r="K105" s="857"/>
      <c r="L105" s="857"/>
      <c r="M105" s="857"/>
    </row>
    <row r="106" spans="1:13" ht="12.75" customHeight="1">
      <c r="A106" s="410"/>
      <c r="B106" s="406" t="s">
        <v>267</v>
      </c>
      <c r="C106" s="925" t="s">
        <v>677</v>
      </c>
      <c r="D106" s="857"/>
      <c r="E106" s="857"/>
      <c r="F106" s="857"/>
      <c r="G106" s="857"/>
      <c r="H106" s="857"/>
      <c r="I106" s="857"/>
      <c r="J106" s="857"/>
      <c r="K106" s="857"/>
      <c r="L106" s="857"/>
      <c r="M106" s="857"/>
    </row>
    <row r="107" spans="1:13" ht="12.75" customHeight="1">
      <c r="A107" s="498" t="s">
        <v>23</v>
      </c>
      <c r="B107" s="926" t="s">
        <v>250</v>
      </c>
      <c r="C107" s="926"/>
      <c r="D107" s="926"/>
      <c r="E107" s="926"/>
      <c r="F107" s="926"/>
      <c r="G107" s="927"/>
      <c r="H107" s="928"/>
      <c r="I107" s="928"/>
      <c r="J107" s="928"/>
      <c r="K107" s="492"/>
      <c r="L107" s="492"/>
      <c r="M107" s="492"/>
    </row>
    <row r="108" spans="1:13" ht="12.75" customHeight="1">
      <c r="A108" s="351"/>
      <c r="B108" s="400" t="s">
        <v>268</v>
      </c>
      <c r="C108" s="921" t="s">
        <v>579</v>
      </c>
      <c r="D108" s="857"/>
      <c r="E108" s="857"/>
      <c r="F108" s="857"/>
      <c r="G108" s="857"/>
      <c r="H108" s="857"/>
      <c r="I108" s="857"/>
      <c r="J108" s="221"/>
    </row>
    <row r="109" spans="1:13" ht="12.75" customHeight="1">
      <c r="A109" s="351"/>
      <c r="B109" s="408" t="s">
        <v>266</v>
      </c>
      <c r="C109" s="921" t="s">
        <v>577</v>
      </c>
      <c r="D109" s="857"/>
      <c r="E109" s="857"/>
      <c r="F109" s="857"/>
      <c r="G109" s="857"/>
      <c r="H109" s="857"/>
      <c r="I109" s="857"/>
      <c r="J109" s="857"/>
      <c r="K109" s="857"/>
      <c r="L109" s="857"/>
      <c r="M109" s="857"/>
    </row>
    <row r="110" spans="1:13" ht="12.75" customHeight="1">
      <c r="A110" s="351"/>
      <c r="B110" s="408" t="s">
        <v>267</v>
      </c>
      <c r="C110" s="921" t="s">
        <v>578</v>
      </c>
      <c r="D110" s="857"/>
      <c r="E110" s="857"/>
      <c r="F110" s="857"/>
      <c r="G110" s="857"/>
      <c r="H110" s="857"/>
      <c r="I110" s="857"/>
      <c r="J110" s="857"/>
      <c r="K110" s="857"/>
      <c r="L110" s="857"/>
      <c r="M110" s="857"/>
    </row>
    <row r="111" spans="1:13" ht="12.75" customHeight="1">
      <c r="A111" s="507" t="s">
        <v>24</v>
      </c>
      <c r="B111" s="926" t="s">
        <v>580</v>
      </c>
      <c r="C111" s="926"/>
      <c r="D111" s="926"/>
      <c r="E111" s="926"/>
      <c r="F111" s="926"/>
      <c r="G111" s="927"/>
      <c r="H111" s="928"/>
      <c r="I111" s="928"/>
      <c r="J111" s="928"/>
      <c r="K111" s="492"/>
      <c r="L111" s="492"/>
      <c r="M111" s="492"/>
    </row>
    <row r="112" spans="1:13" ht="12.75" customHeight="1">
      <c r="A112" s="467"/>
      <c r="B112" s="400" t="s">
        <v>268</v>
      </c>
      <c r="C112" s="921" t="s">
        <v>321</v>
      </c>
      <c r="D112" s="857"/>
      <c r="E112" s="857"/>
      <c r="F112" s="857"/>
      <c r="G112" s="857"/>
      <c r="H112" s="857"/>
      <c r="I112" s="857"/>
      <c r="J112" s="857"/>
    </row>
    <row r="113" spans="1:13" ht="12.75" customHeight="1">
      <c r="A113" s="467"/>
      <c r="B113" s="398" t="s">
        <v>266</v>
      </c>
      <c r="C113" s="921" t="s">
        <v>322</v>
      </c>
      <c r="D113" s="857"/>
      <c r="E113" s="857"/>
      <c r="F113" s="857"/>
      <c r="G113" s="857"/>
      <c r="H113" s="857"/>
      <c r="I113" s="857"/>
      <c r="J113" s="857"/>
    </row>
    <row r="114" spans="1:13" ht="12.75" customHeight="1">
      <c r="A114" s="467"/>
      <c r="B114" s="400" t="s">
        <v>267</v>
      </c>
      <c r="C114" s="921" t="s">
        <v>323</v>
      </c>
      <c r="D114" s="857"/>
      <c r="E114" s="857"/>
      <c r="F114" s="857"/>
      <c r="G114" s="857"/>
      <c r="H114" s="857"/>
      <c r="I114" s="857"/>
      <c r="J114" s="857"/>
      <c r="K114" s="857"/>
    </row>
    <row r="115" spans="1:13" ht="12.75" customHeight="1">
      <c r="A115" s="507" t="s">
        <v>25</v>
      </c>
      <c r="B115" s="926" t="s">
        <v>113</v>
      </c>
      <c r="C115" s="926"/>
      <c r="D115" s="926"/>
      <c r="E115" s="926"/>
      <c r="F115" s="926"/>
      <c r="G115" s="927"/>
      <c r="H115" s="928"/>
      <c r="I115" s="928"/>
      <c r="J115" s="928"/>
      <c r="K115" s="492"/>
      <c r="L115" s="492"/>
      <c r="M115" s="492"/>
    </row>
    <row r="116" spans="1:13" ht="12.75" customHeight="1">
      <c r="A116" s="467"/>
      <c r="B116" s="400" t="s">
        <v>268</v>
      </c>
      <c r="C116" s="921" t="s">
        <v>321</v>
      </c>
      <c r="D116" s="857"/>
      <c r="E116" s="857"/>
      <c r="F116" s="857"/>
      <c r="G116" s="857"/>
      <c r="H116" s="857"/>
      <c r="I116" s="857"/>
      <c r="J116" s="857"/>
    </row>
    <row r="117" spans="1:13" ht="12.75" customHeight="1">
      <c r="A117" s="467"/>
      <c r="B117" s="398" t="s">
        <v>266</v>
      </c>
      <c r="C117" s="921" t="s">
        <v>322</v>
      </c>
      <c r="D117" s="857"/>
      <c r="E117" s="857"/>
      <c r="F117" s="857"/>
      <c r="G117" s="857"/>
      <c r="H117" s="857"/>
      <c r="I117" s="857"/>
      <c r="J117" s="857"/>
    </row>
    <row r="118" spans="1:13" ht="12.75" customHeight="1">
      <c r="A118" s="467"/>
      <c r="B118" s="400" t="s">
        <v>267</v>
      </c>
      <c r="C118" s="921" t="s">
        <v>323</v>
      </c>
      <c r="D118" s="857"/>
      <c r="E118" s="857"/>
      <c r="F118" s="857"/>
      <c r="G118" s="857"/>
      <c r="H118" s="857"/>
      <c r="I118" s="857"/>
      <c r="J118" s="857"/>
      <c r="K118" s="857"/>
    </row>
    <row r="119" spans="1:13">
      <c r="A119" s="507" t="s">
        <v>26</v>
      </c>
      <c r="B119" s="987" t="s">
        <v>1271</v>
      </c>
      <c r="C119" s="987"/>
      <c r="D119" s="987"/>
      <c r="E119" s="987"/>
      <c r="F119" s="987"/>
      <c r="G119" s="987"/>
      <c r="H119" s="987"/>
      <c r="I119" s="987"/>
      <c r="J119" s="987"/>
      <c r="K119" s="987"/>
      <c r="L119" s="987"/>
      <c r="M119" s="987"/>
    </row>
    <row r="120" spans="1:13" ht="12.75" customHeight="1">
      <c r="A120" s="467"/>
      <c r="B120" s="406" t="s">
        <v>268</v>
      </c>
      <c r="C120" s="921" t="s">
        <v>1272</v>
      </c>
      <c r="D120" s="921"/>
      <c r="E120" s="921"/>
      <c r="F120" s="921"/>
      <c r="G120" s="921"/>
      <c r="H120" s="921"/>
      <c r="I120" s="921"/>
      <c r="J120" s="921"/>
      <c r="K120" s="921"/>
      <c r="L120" s="921"/>
      <c r="M120" s="921"/>
    </row>
    <row r="121" spans="1:13" ht="12.75" customHeight="1">
      <c r="A121" s="467"/>
      <c r="B121" s="406" t="s">
        <v>266</v>
      </c>
      <c r="C121" s="921" t="s">
        <v>1273</v>
      </c>
      <c r="D121" s="921"/>
      <c r="E121" s="921"/>
      <c r="F121" s="921"/>
      <c r="G121" s="921"/>
      <c r="H121" s="921"/>
      <c r="I121" s="921"/>
      <c r="J121" s="921"/>
      <c r="K121" s="921"/>
      <c r="L121" s="921"/>
      <c r="M121" s="921"/>
    </row>
    <row r="122" spans="1:13" ht="12.75" customHeight="1">
      <c r="A122" s="467"/>
      <c r="B122" s="406" t="s">
        <v>267</v>
      </c>
      <c r="C122" s="921" t="s">
        <v>1274</v>
      </c>
      <c r="D122" s="921"/>
      <c r="E122" s="921"/>
      <c r="F122" s="921"/>
      <c r="G122" s="921"/>
      <c r="H122" s="921"/>
      <c r="I122" s="921"/>
      <c r="J122" s="921"/>
      <c r="K122" s="921"/>
      <c r="L122" s="921"/>
      <c r="M122" s="921"/>
    </row>
    <row r="123" spans="1:13" ht="12.75" customHeight="1">
      <c r="A123" s="507" t="s">
        <v>27</v>
      </c>
      <c r="B123" s="926" t="s">
        <v>116</v>
      </c>
      <c r="C123" s="939"/>
      <c r="D123" s="939"/>
      <c r="E123" s="939"/>
      <c r="F123" s="939"/>
      <c r="G123" s="939"/>
      <c r="H123" s="939"/>
      <c r="I123" s="939"/>
      <c r="J123" s="487"/>
      <c r="K123" s="492"/>
      <c r="L123" s="492"/>
      <c r="M123" s="492"/>
    </row>
    <row r="124" spans="1:13" ht="12.75" customHeight="1">
      <c r="A124" s="467"/>
      <c r="B124" s="397" t="s">
        <v>268</v>
      </c>
      <c r="C124" s="925" t="s">
        <v>354</v>
      </c>
      <c r="D124" s="857"/>
      <c r="E124" s="857"/>
      <c r="F124" s="857"/>
      <c r="G124" s="857"/>
      <c r="H124" s="857"/>
      <c r="I124" s="857"/>
      <c r="J124" s="857"/>
      <c r="K124" s="857"/>
      <c r="L124" s="857"/>
      <c r="M124" s="857"/>
    </row>
    <row r="125" spans="1:13" ht="12.75" customHeight="1">
      <c r="A125" s="15"/>
      <c r="B125" s="398" t="s">
        <v>266</v>
      </c>
      <c r="C125" s="925" t="s">
        <v>582</v>
      </c>
      <c r="D125" s="857"/>
      <c r="E125" s="857"/>
      <c r="F125" s="857"/>
      <c r="G125" s="857"/>
      <c r="H125" s="857"/>
      <c r="I125" s="857"/>
      <c r="J125" s="857"/>
      <c r="K125" s="857"/>
      <c r="L125" s="857"/>
      <c r="M125" s="857"/>
    </row>
    <row r="126" spans="1:13" ht="12.75" customHeight="1">
      <c r="A126" s="15"/>
      <c r="B126" s="397" t="s">
        <v>267</v>
      </c>
      <c r="C126" s="925" t="s">
        <v>1275</v>
      </c>
      <c r="D126" s="857"/>
      <c r="E126" s="857"/>
      <c r="F126" s="857"/>
      <c r="G126" s="857"/>
      <c r="H126" s="857"/>
      <c r="I126" s="857"/>
      <c r="J126" s="857"/>
      <c r="K126" s="857"/>
      <c r="L126" s="857"/>
      <c r="M126" s="857"/>
    </row>
    <row r="127" spans="1:13" ht="12.75" customHeight="1">
      <c r="A127" s="507" t="s">
        <v>28</v>
      </c>
      <c r="B127" s="926" t="s">
        <v>79</v>
      </c>
      <c r="C127" s="939"/>
      <c r="D127" s="939"/>
      <c r="E127" s="939"/>
      <c r="F127" s="939"/>
      <c r="G127" s="939"/>
      <c r="H127" s="939"/>
      <c r="I127" s="939"/>
      <c r="J127" s="487"/>
      <c r="K127" s="492"/>
      <c r="L127" s="492"/>
      <c r="M127" s="492"/>
    </row>
    <row r="128" spans="1:13" ht="12.75" customHeight="1">
      <c r="A128" s="467"/>
      <c r="B128" s="397" t="s">
        <v>268</v>
      </c>
      <c r="C128" s="925" t="s">
        <v>514</v>
      </c>
      <c r="D128" s="857"/>
      <c r="E128" s="857"/>
      <c r="F128" s="857"/>
      <c r="G128" s="857"/>
      <c r="H128" s="857"/>
      <c r="I128" s="857"/>
      <c r="J128" s="857"/>
      <c r="K128" s="857"/>
      <c r="L128" s="857"/>
      <c r="M128" s="857"/>
    </row>
    <row r="129" spans="1:13" ht="12.75" customHeight="1">
      <c r="A129" s="467"/>
      <c r="B129" s="397" t="s">
        <v>266</v>
      </c>
      <c r="C129" s="925" t="s">
        <v>355</v>
      </c>
      <c r="D129" s="857"/>
      <c r="E129" s="857"/>
      <c r="F129" s="857"/>
      <c r="G129" s="857"/>
      <c r="H129" s="857"/>
      <c r="I129" s="857"/>
      <c r="J129" s="857"/>
      <c r="K129" s="857"/>
      <c r="L129" s="857"/>
      <c r="M129" s="857"/>
    </row>
    <row r="130" spans="1:13" ht="12.75" customHeight="1">
      <c r="A130" s="467"/>
      <c r="B130" s="400" t="s">
        <v>267</v>
      </c>
      <c r="C130" s="925" t="s">
        <v>331</v>
      </c>
      <c r="D130" s="857"/>
      <c r="E130" s="857"/>
      <c r="F130" s="857"/>
      <c r="G130" s="857"/>
      <c r="H130" s="857"/>
      <c r="I130" s="857"/>
      <c r="J130" s="857"/>
      <c r="K130" s="857"/>
      <c r="L130" s="857"/>
      <c r="M130" s="857"/>
    </row>
    <row r="131" spans="1:13" ht="15" customHeight="1">
      <c r="A131" s="512" t="s">
        <v>29</v>
      </c>
      <c r="B131" s="917" t="s">
        <v>716</v>
      </c>
      <c r="C131" s="917"/>
      <c r="D131" s="917"/>
      <c r="E131" s="917"/>
      <c r="F131" s="917"/>
      <c r="G131" s="918"/>
      <c r="H131" s="919"/>
      <c r="I131" s="919"/>
      <c r="J131" s="919"/>
      <c r="K131" s="919"/>
      <c r="L131" s="919"/>
      <c r="M131" s="920"/>
    </row>
    <row r="132" spans="1:13" ht="12.75" customHeight="1">
      <c r="A132" s="414"/>
      <c r="B132" s="400" t="s">
        <v>268</v>
      </c>
      <c r="C132" s="925" t="s">
        <v>515</v>
      </c>
      <c r="D132" s="857"/>
      <c r="E132" s="857"/>
      <c r="F132" s="857"/>
      <c r="G132" s="857"/>
      <c r="H132" s="857"/>
      <c r="I132" s="857"/>
      <c r="J132" s="857"/>
      <c r="K132" s="930"/>
      <c r="L132" s="930"/>
      <c r="M132" s="930"/>
    </row>
    <row r="133" spans="1:13">
      <c r="A133" s="414"/>
      <c r="B133" s="398" t="s">
        <v>266</v>
      </c>
      <c r="C133" s="400" t="s">
        <v>332</v>
      </c>
      <c r="D133" s="221"/>
      <c r="E133" s="221"/>
      <c r="F133" s="221"/>
      <c r="G133" s="221"/>
      <c r="H133" s="221"/>
      <c r="I133" s="221"/>
      <c r="J133" s="221"/>
      <c r="K133" s="221"/>
      <c r="L133" s="219"/>
      <c r="M133" s="219"/>
    </row>
    <row r="134" spans="1:13">
      <c r="A134" s="414"/>
      <c r="B134" s="400" t="s">
        <v>267</v>
      </c>
      <c r="C134" s="400" t="s">
        <v>583</v>
      </c>
      <c r="D134" s="221"/>
      <c r="E134" s="221"/>
      <c r="F134" s="221"/>
      <c r="G134" s="221"/>
      <c r="H134" s="221"/>
      <c r="I134" s="221"/>
      <c r="J134" s="221"/>
      <c r="K134" s="221"/>
      <c r="L134" s="219"/>
      <c r="M134" s="219"/>
    </row>
    <row r="135" spans="1:13">
      <c r="A135" s="512" t="s">
        <v>30</v>
      </c>
      <c r="B135" s="487" t="s">
        <v>661</v>
      </c>
      <c r="C135" s="487"/>
      <c r="D135" s="487"/>
      <c r="E135" s="487"/>
      <c r="F135" s="487"/>
      <c r="G135" s="487"/>
      <c r="H135" s="487"/>
      <c r="I135" s="487"/>
      <c r="J135" s="493"/>
      <c r="K135" s="493"/>
      <c r="L135" s="502"/>
      <c r="M135" s="502"/>
    </row>
    <row r="136" spans="1:13">
      <c r="A136" s="414"/>
      <c r="B136" s="400" t="s">
        <v>268</v>
      </c>
      <c r="C136" s="400" t="s">
        <v>956</v>
      </c>
      <c r="D136" s="221"/>
      <c r="E136" s="221"/>
      <c r="F136" s="221"/>
      <c r="G136" s="221"/>
      <c r="H136" s="221"/>
      <c r="I136" s="221"/>
      <c r="J136" s="221"/>
      <c r="K136" s="221"/>
      <c r="L136" s="219"/>
      <c r="M136" s="219"/>
    </row>
    <row r="137" spans="1:13">
      <c r="A137" s="414"/>
      <c r="B137" s="400" t="s">
        <v>266</v>
      </c>
      <c r="C137" s="400" t="s">
        <v>670</v>
      </c>
      <c r="D137" s="221"/>
      <c r="E137" s="221"/>
      <c r="F137" s="221"/>
      <c r="G137" s="221"/>
      <c r="H137" s="221"/>
      <c r="I137" s="221"/>
      <c r="J137" s="221"/>
      <c r="K137" s="221"/>
      <c r="L137" s="219"/>
      <c r="M137" s="219"/>
    </row>
    <row r="138" spans="1:13">
      <c r="A138" s="414"/>
      <c r="B138" s="400" t="s">
        <v>267</v>
      </c>
      <c r="C138" s="400" t="s">
        <v>671</v>
      </c>
      <c r="D138" s="221"/>
      <c r="E138" s="221"/>
      <c r="F138" s="221"/>
      <c r="G138" s="221"/>
      <c r="H138" s="221"/>
      <c r="I138" s="221"/>
      <c r="J138" s="221"/>
      <c r="K138" s="221"/>
      <c r="L138" s="219"/>
      <c r="M138" s="219"/>
    </row>
    <row r="139" spans="1:13">
      <c r="A139" s="512" t="s">
        <v>31</v>
      </c>
      <c r="B139" s="487" t="s">
        <v>356</v>
      </c>
      <c r="C139" s="487"/>
      <c r="D139" s="487"/>
      <c r="E139" s="487"/>
      <c r="F139" s="487"/>
      <c r="G139" s="487"/>
      <c r="H139" s="487"/>
      <c r="I139" s="487"/>
      <c r="J139" s="493"/>
      <c r="K139" s="493"/>
      <c r="L139" s="502"/>
      <c r="M139" s="502"/>
    </row>
    <row r="140" spans="1:13" ht="12.75" customHeight="1">
      <c r="A140" s="414"/>
      <c r="B140" s="397" t="s">
        <v>268</v>
      </c>
      <c r="C140" s="925" t="s">
        <v>357</v>
      </c>
      <c r="D140" s="857"/>
      <c r="E140" s="857"/>
      <c r="F140" s="857"/>
      <c r="G140" s="857"/>
      <c r="H140" s="857"/>
      <c r="I140" s="857"/>
      <c r="J140" s="857"/>
      <c r="K140" s="857"/>
      <c r="L140" s="857"/>
      <c r="M140" s="857"/>
    </row>
    <row r="141" spans="1:13" ht="12.75" customHeight="1">
      <c r="A141" s="414"/>
      <c r="B141" s="397" t="s">
        <v>266</v>
      </c>
      <c r="C141" s="925" t="s">
        <v>341</v>
      </c>
      <c r="D141" s="857"/>
      <c r="E141" s="857"/>
      <c r="F141" s="857"/>
      <c r="G141" s="857"/>
      <c r="H141" s="857"/>
      <c r="I141" s="857"/>
      <c r="J141" s="857"/>
      <c r="K141" s="857"/>
      <c r="L141" s="857"/>
      <c r="M141" s="857"/>
    </row>
    <row r="142" spans="1:13" ht="12.75" customHeight="1">
      <c r="A142" s="414"/>
      <c r="B142" s="397" t="s">
        <v>267</v>
      </c>
      <c r="C142" s="925" t="s">
        <v>358</v>
      </c>
      <c r="D142" s="857"/>
      <c r="E142" s="857"/>
      <c r="F142" s="857"/>
      <c r="G142" s="857"/>
      <c r="H142" s="857"/>
      <c r="I142" s="857"/>
      <c r="J142" s="857"/>
      <c r="K142" s="857"/>
      <c r="L142" s="857"/>
      <c r="M142" s="857"/>
    </row>
    <row r="143" spans="1:13">
      <c r="A143" s="414"/>
      <c r="B143" s="397"/>
      <c r="C143" s="466"/>
      <c r="D143" s="219"/>
      <c r="E143" s="219"/>
      <c r="F143" s="219"/>
      <c r="G143" s="219"/>
      <c r="H143" s="219"/>
      <c r="I143" s="219"/>
      <c r="J143" s="219"/>
      <c r="K143" s="219"/>
      <c r="L143" s="219"/>
      <c r="M143" s="219"/>
    </row>
    <row r="144" spans="1:13" ht="15.75" customHeight="1">
      <c r="A144" s="924" t="s">
        <v>644</v>
      </c>
      <c r="B144" s="924"/>
      <c r="C144" s="924"/>
      <c r="D144" s="924"/>
      <c r="E144" s="924"/>
      <c r="F144" s="924"/>
      <c r="G144" s="924"/>
      <c r="H144" s="924"/>
      <c r="I144" s="924"/>
    </row>
    <row r="145" spans="1:13">
      <c r="A145" s="507" t="s">
        <v>16</v>
      </c>
      <c r="B145" s="922" t="s">
        <v>114</v>
      </c>
      <c r="C145" s="922"/>
      <c r="D145" s="922"/>
      <c r="E145" s="922"/>
      <c r="F145" s="922"/>
      <c r="G145" s="923"/>
      <c r="H145" s="496"/>
      <c r="I145" s="492"/>
      <c r="J145" s="492"/>
      <c r="K145" s="492"/>
      <c r="L145" s="492"/>
      <c r="M145" s="492"/>
    </row>
    <row r="146" spans="1:13">
      <c r="A146" s="402"/>
      <c r="B146" s="400" t="s">
        <v>268</v>
      </c>
      <c r="C146" s="405" t="s">
        <v>346</v>
      </c>
      <c r="D146" s="405"/>
      <c r="E146" s="405"/>
      <c r="F146" s="405"/>
      <c r="G146" s="415"/>
      <c r="H146" s="48"/>
    </row>
    <row r="147" spans="1:13">
      <c r="A147" s="402"/>
      <c r="B147" s="398" t="s">
        <v>266</v>
      </c>
      <c r="C147" s="405" t="s">
        <v>347</v>
      </c>
      <c r="D147" s="405"/>
      <c r="E147" s="405"/>
      <c r="F147" s="405"/>
      <c r="G147" s="415"/>
      <c r="H147" s="48"/>
    </row>
    <row r="148" spans="1:13">
      <c r="A148" s="402"/>
      <c r="B148" s="400" t="s">
        <v>267</v>
      </c>
      <c r="C148" s="405" t="s">
        <v>348</v>
      </c>
      <c r="D148" s="405"/>
      <c r="E148" s="405"/>
      <c r="F148" s="405"/>
      <c r="G148" s="415"/>
      <c r="H148" s="48"/>
    </row>
    <row r="149" spans="1:13">
      <c r="A149" s="507" t="s">
        <v>17</v>
      </c>
      <c r="B149" s="922" t="s">
        <v>304</v>
      </c>
      <c r="C149" s="922"/>
      <c r="D149" s="922"/>
      <c r="E149" s="922"/>
      <c r="F149" s="922"/>
      <c r="G149" s="923"/>
      <c r="H149" s="496"/>
      <c r="I149" s="492"/>
      <c r="J149" s="492"/>
      <c r="K149" s="492"/>
      <c r="L149" s="492"/>
      <c r="M149" s="492"/>
    </row>
    <row r="150" spans="1:13">
      <c r="A150" s="402"/>
      <c r="B150" s="400" t="s">
        <v>268</v>
      </c>
      <c r="C150" s="405" t="s">
        <v>305</v>
      </c>
      <c r="D150" s="405"/>
      <c r="E150" s="405"/>
      <c r="F150" s="405"/>
      <c r="G150" s="415"/>
      <c r="H150" s="48"/>
    </row>
    <row r="151" spans="1:13">
      <c r="A151" s="402"/>
      <c r="B151" s="398" t="s">
        <v>266</v>
      </c>
      <c r="C151" s="405" t="s">
        <v>359</v>
      </c>
      <c r="D151" s="405"/>
      <c r="E151" s="405"/>
      <c r="F151" s="405"/>
      <c r="G151" s="415"/>
      <c r="H151" s="48"/>
    </row>
    <row r="152" spans="1:13">
      <c r="A152" s="402"/>
      <c r="B152" s="400" t="s">
        <v>267</v>
      </c>
      <c r="C152" s="405" t="s">
        <v>516</v>
      </c>
      <c r="D152" s="405"/>
      <c r="E152" s="405"/>
      <c r="F152" s="405"/>
      <c r="G152" s="415"/>
      <c r="H152" s="48"/>
    </row>
    <row r="153" spans="1:13">
      <c r="A153" s="507" t="s">
        <v>18</v>
      </c>
      <c r="B153" s="922" t="s">
        <v>229</v>
      </c>
      <c r="C153" s="922"/>
      <c r="D153" s="922"/>
      <c r="E153" s="922"/>
      <c r="F153" s="922"/>
      <c r="G153" s="923"/>
      <c r="H153" s="496"/>
      <c r="I153" s="492"/>
      <c r="J153" s="492"/>
      <c r="K153" s="492"/>
      <c r="L153" s="492"/>
      <c r="M153" s="492"/>
    </row>
    <row r="154" spans="1:13">
      <c r="A154" s="402"/>
      <c r="B154" s="400" t="s">
        <v>268</v>
      </c>
      <c r="C154" s="405" t="s">
        <v>403</v>
      </c>
      <c r="D154" s="405"/>
      <c r="E154" s="405"/>
      <c r="F154" s="405"/>
      <c r="G154" s="415"/>
      <c r="H154" s="48"/>
    </row>
    <row r="155" spans="1:13">
      <c r="A155" s="402"/>
      <c r="B155" s="398" t="s">
        <v>266</v>
      </c>
      <c r="C155" s="405" t="s">
        <v>584</v>
      </c>
      <c r="D155" s="405"/>
      <c r="E155" s="405"/>
      <c r="F155" s="405"/>
      <c r="G155" s="415"/>
      <c r="H155" s="48"/>
    </row>
    <row r="156" spans="1:13" ht="12.75" customHeight="1">
      <c r="A156" s="402"/>
      <c r="B156" s="397" t="s">
        <v>267</v>
      </c>
      <c r="C156" s="916" t="s">
        <v>585</v>
      </c>
      <c r="D156" s="857"/>
      <c r="E156" s="857"/>
      <c r="F156" s="857"/>
      <c r="G156" s="857"/>
      <c r="H156" s="857"/>
      <c r="I156" s="857"/>
      <c r="J156" s="857"/>
      <c r="K156" s="857"/>
      <c r="L156" s="857"/>
      <c r="M156" s="857"/>
    </row>
    <row r="157" spans="1:13">
      <c r="A157" s="507" t="s">
        <v>19</v>
      </c>
      <c r="B157" s="922" t="s">
        <v>102</v>
      </c>
      <c r="C157" s="922"/>
      <c r="D157" s="922"/>
      <c r="E157" s="922"/>
      <c r="F157" s="922"/>
      <c r="G157" s="923"/>
      <c r="H157" s="496"/>
      <c r="I157" s="492"/>
      <c r="J157" s="492"/>
      <c r="K157" s="492"/>
      <c r="L157" s="492"/>
      <c r="M157" s="492"/>
    </row>
    <row r="158" spans="1:13">
      <c r="A158" s="402"/>
      <c r="B158" s="400" t="s">
        <v>268</v>
      </c>
      <c r="C158" s="405" t="s">
        <v>586</v>
      </c>
      <c r="D158" s="405"/>
      <c r="E158" s="405"/>
      <c r="F158" s="405"/>
      <c r="G158" s="415"/>
      <c r="H158" s="48"/>
    </row>
    <row r="159" spans="1:13" ht="12.75" customHeight="1">
      <c r="A159" s="402"/>
      <c r="B159" s="398" t="s">
        <v>266</v>
      </c>
      <c r="C159" s="916" t="s">
        <v>587</v>
      </c>
      <c r="D159" s="857"/>
      <c r="E159" s="857"/>
      <c r="F159" s="857"/>
      <c r="G159" s="857"/>
      <c r="H159" s="857"/>
      <c r="I159" s="857"/>
      <c r="J159" s="857"/>
      <c r="K159" s="857"/>
      <c r="L159" s="857"/>
      <c r="M159" s="857"/>
    </row>
    <row r="160" spans="1:13">
      <c r="A160" s="402"/>
      <c r="B160" s="400" t="s">
        <v>267</v>
      </c>
      <c r="C160" s="405" t="s">
        <v>588</v>
      </c>
      <c r="D160" s="405"/>
      <c r="E160" s="405"/>
      <c r="F160" s="405"/>
      <c r="G160" s="415"/>
      <c r="H160" s="48"/>
    </row>
    <row r="161" spans="1:13">
      <c r="A161" s="507" t="s">
        <v>20</v>
      </c>
      <c r="B161" s="922" t="s">
        <v>360</v>
      </c>
      <c r="C161" s="922"/>
      <c r="D161" s="922"/>
      <c r="E161" s="922"/>
      <c r="F161" s="922"/>
      <c r="G161" s="923"/>
      <c r="H161" s="496"/>
      <c r="I161" s="492"/>
      <c r="J161" s="492"/>
      <c r="K161" s="492"/>
      <c r="L161" s="492"/>
      <c r="M161" s="492"/>
    </row>
    <row r="162" spans="1:13" ht="12.75" customHeight="1">
      <c r="A162" s="402"/>
      <c r="B162" s="408" t="s">
        <v>268</v>
      </c>
      <c r="C162" s="916" t="s">
        <v>326</v>
      </c>
      <c r="D162" s="857"/>
      <c r="E162" s="857"/>
      <c r="F162" s="857"/>
      <c r="G162" s="857"/>
      <c r="H162" s="857"/>
      <c r="I162" s="857"/>
      <c r="J162" s="857"/>
      <c r="K162" s="857"/>
      <c r="L162" s="857"/>
      <c r="M162" s="857"/>
    </row>
    <row r="163" spans="1:13" ht="12.75" customHeight="1">
      <c r="A163" s="402"/>
      <c r="B163" s="408" t="s">
        <v>266</v>
      </c>
      <c r="C163" s="916" t="s">
        <v>327</v>
      </c>
      <c r="D163" s="857"/>
      <c r="E163" s="857"/>
      <c r="F163" s="857"/>
      <c r="G163" s="857"/>
      <c r="H163" s="857"/>
      <c r="I163" s="857"/>
      <c r="J163" s="857"/>
      <c r="K163" s="857"/>
      <c r="L163" s="857"/>
      <c r="M163" s="857"/>
    </row>
    <row r="164" spans="1:13" ht="12.75" customHeight="1">
      <c r="A164" s="402"/>
      <c r="B164" s="400" t="s">
        <v>267</v>
      </c>
      <c r="C164" s="916" t="s">
        <v>589</v>
      </c>
      <c r="D164" s="857"/>
      <c r="E164" s="857"/>
      <c r="F164" s="857"/>
      <c r="G164" s="857"/>
      <c r="H164" s="857"/>
      <c r="I164" s="857"/>
      <c r="J164" s="857"/>
      <c r="K164" s="857"/>
      <c r="L164" s="857"/>
      <c r="M164" s="857"/>
    </row>
    <row r="165" spans="1:13">
      <c r="A165" s="507" t="s">
        <v>21</v>
      </c>
      <c r="B165" s="922" t="s">
        <v>361</v>
      </c>
      <c r="C165" s="922"/>
      <c r="D165" s="922"/>
      <c r="E165" s="922"/>
      <c r="F165" s="922"/>
      <c r="G165" s="923"/>
      <c r="H165" s="496"/>
      <c r="I165" s="492"/>
      <c r="J165" s="492"/>
      <c r="K165" s="492"/>
      <c r="L165" s="492"/>
      <c r="M165" s="492"/>
    </row>
    <row r="166" spans="1:13" ht="12.75" customHeight="1">
      <c r="A166" s="402"/>
      <c r="B166" s="397" t="s">
        <v>268</v>
      </c>
      <c r="C166" s="916" t="s">
        <v>590</v>
      </c>
      <c r="D166" s="857"/>
      <c r="E166" s="857"/>
      <c r="F166" s="857"/>
      <c r="G166" s="857"/>
      <c r="H166" s="857"/>
      <c r="I166" s="857"/>
      <c r="J166" s="857"/>
      <c r="K166" s="857"/>
      <c r="L166" s="857"/>
      <c r="M166" s="857"/>
    </row>
    <row r="167" spans="1:13" ht="12.75" customHeight="1">
      <c r="A167" s="402"/>
      <c r="B167" s="408" t="s">
        <v>266</v>
      </c>
      <c r="C167" s="916" t="s">
        <v>325</v>
      </c>
      <c r="D167" s="857"/>
      <c r="E167" s="857"/>
      <c r="F167" s="857"/>
      <c r="G167" s="857"/>
      <c r="H167" s="857"/>
      <c r="I167" s="857"/>
      <c r="J167" s="857"/>
      <c r="K167" s="857"/>
      <c r="L167" s="857"/>
      <c r="M167" s="857"/>
    </row>
    <row r="168" spans="1:13" ht="12.75" customHeight="1">
      <c r="A168" s="402"/>
      <c r="B168" s="397" t="s">
        <v>267</v>
      </c>
      <c r="C168" s="916" t="s">
        <v>727</v>
      </c>
      <c r="D168" s="857"/>
      <c r="E168" s="857"/>
      <c r="F168" s="857"/>
      <c r="G168" s="857"/>
      <c r="H168" s="857"/>
      <c r="I168" s="857"/>
      <c r="J168" s="857"/>
      <c r="K168" s="857"/>
      <c r="L168" s="857"/>
      <c r="M168" s="857"/>
    </row>
    <row r="169" spans="1:13">
      <c r="A169" s="507" t="s">
        <v>22</v>
      </c>
      <c r="B169" s="922" t="s">
        <v>58</v>
      </c>
      <c r="C169" s="922"/>
      <c r="D169" s="922"/>
      <c r="E169" s="922"/>
      <c r="F169" s="922"/>
      <c r="G169" s="923"/>
      <c r="H169" s="496"/>
      <c r="I169" s="492"/>
      <c r="J169" s="492"/>
      <c r="K169" s="492"/>
      <c r="L169" s="492"/>
      <c r="M169" s="492"/>
    </row>
    <row r="170" spans="1:13" ht="12.75" customHeight="1">
      <c r="A170" s="402"/>
      <c r="B170" s="397" t="s">
        <v>268</v>
      </c>
      <c r="C170" s="916" t="s">
        <v>522</v>
      </c>
      <c r="D170" s="857"/>
      <c r="E170" s="857"/>
      <c r="F170" s="857"/>
      <c r="G170" s="857"/>
      <c r="H170" s="857"/>
      <c r="I170" s="857"/>
      <c r="J170" s="857"/>
      <c r="K170" s="857"/>
      <c r="L170" s="857"/>
      <c r="M170" s="857"/>
    </row>
    <row r="171" spans="1:13">
      <c r="A171" s="402"/>
      <c r="B171" s="398" t="s">
        <v>266</v>
      </c>
      <c r="C171" s="405" t="s">
        <v>444</v>
      </c>
      <c r="D171" s="405"/>
      <c r="E171" s="405"/>
      <c r="F171" s="405"/>
      <c r="G171" s="415"/>
      <c r="H171" s="48"/>
    </row>
    <row r="172" spans="1:13">
      <c r="A172" s="402"/>
      <c r="B172" s="400" t="s">
        <v>267</v>
      </c>
      <c r="C172" s="405" t="s">
        <v>443</v>
      </c>
      <c r="D172" s="405"/>
      <c r="E172" s="405"/>
      <c r="F172" s="405"/>
      <c r="G172" s="415"/>
      <c r="H172" s="48"/>
    </row>
    <row r="173" spans="1:13">
      <c r="A173" s="507" t="s">
        <v>23</v>
      </c>
      <c r="B173" s="922" t="s">
        <v>77</v>
      </c>
      <c r="C173" s="922"/>
      <c r="D173" s="922"/>
      <c r="E173" s="922"/>
      <c r="F173" s="922"/>
      <c r="G173" s="923"/>
      <c r="H173" s="496"/>
      <c r="I173" s="492"/>
      <c r="J173" s="492"/>
      <c r="K173" s="492"/>
      <c r="L173" s="492"/>
      <c r="M173" s="492"/>
    </row>
    <row r="174" spans="1:13" ht="12.75" customHeight="1">
      <c r="A174" s="402"/>
      <c r="B174" s="397" t="s">
        <v>268</v>
      </c>
      <c r="C174" s="916" t="s">
        <v>349</v>
      </c>
      <c r="D174" s="857"/>
      <c r="E174" s="857"/>
      <c r="F174" s="857"/>
      <c r="G174" s="857"/>
      <c r="H174" s="857"/>
      <c r="I174" s="857"/>
      <c r="J174" s="857"/>
      <c r="K174" s="857"/>
      <c r="L174" s="857"/>
      <c r="M174" s="857"/>
    </row>
    <row r="175" spans="1:13" ht="12.75" customHeight="1">
      <c r="A175" s="402"/>
      <c r="B175" s="397" t="s">
        <v>266</v>
      </c>
      <c r="C175" s="916" t="s">
        <v>350</v>
      </c>
      <c r="D175" s="857"/>
      <c r="E175" s="857"/>
      <c r="F175" s="857"/>
      <c r="G175" s="857"/>
      <c r="H175" s="857"/>
      <c r="I175" s="857"/>
      <c r="J175" s="857"/>
    </row>
    <row r="176" spans="1:13" ht="12.75" customHeight="1">
      <c r="A176" s="402"/>
      <c r="B176" s="397" t="s">
        <v>267</v>
      </c>
      <c r="C176" s="916" t="s">
        <v>362</v>
      </c>
      <c r="D176" s="857"/>
      <c r="E176" s="857"/>
      <c r="F176" s="857"/>
      <c r="G176" s="857"/>
      <c r="H176" s="857"/>
      <c r="I176" s="857"/>
      <c r="J176" s="857"/>
      <c r="K176" s="857"/>
      <c r="L176" s="857"/>
      <c r="M176" s="857"/>
    </row>
    <row r="177" spans="1:13" ht="12.75" customHeight="1">
      <c r="A177" s="507" t="s">
        <v>363</v>
      </c>
      <c r="B177" s="940" t="s">
        <v>523</v>
      </c>
      <c r="C177" s="940"/>
      <c r="D177" s="940"/>
      <c r="E177" s="940"/>
      <c r="F177" s="940"/>
      <c r="G177" s="940"/>
      <c r="H177" s="857"/>
      <c r="I177" s="857"/>
      <c r="J177" s="857"/>
      <c r="K177" s="497"/>
      <c r="L177" s="492"/>
      <c r="M177" s="492"/>
    </row>
    <row r="178" spans="1:13">
      <c r="A178" s="402"/>
      <c r="B178" s="400" t="s">
        <v>268</v>
      </c>
      <c r="C178" s="405" t="s">
        <v>526</v>
      </c>
      <c r="D178" s="405"/>
      <c r="E178" s="405"/>
      <c r="F178" s="405"/>
      <c r="G178" s="415"/>
      <c r="H178" s="48"/>
    </row>
    <row r="179" spans="1:13">
      <c r="A179" s="402"/>
      <c r="B179" s="398" t="s">
        <v>266</v>
      </c>
      <c r="C179" s="405" t="s">
        <v>527</v>
      </c>
      <c r="D179" s="405"/>
      <c r="E179" s="405"/>
      <c r="F179" s="405"/>
      <c r="G179" s="415"/>
      <c r="H179" s="48"/>
    </row>
    <row r="180" spans="1:13">
      <c r="A180" s="402"/>
      <c r="B180" s="400" t="s">
        <v>267</v>
      </c>
      <c r="C180" s="405" t="s">
        <v>528</v>
      </c>
      <c r="D180" s="405"/>
      <c r="E180" s="405"/>
      <c r="F180" s="405"/>
      <c r="G180" s="415"/>
      <c r="H180" s="48"/>
    </row>
    <row r="181" spans="1:13">
      <c r="A181" s="507" t="s">
        <v>25</v>
      </c>
      <c r="B181" s="915" t="s">
        <v>664</v>
      </c>
      <c r="C181" s="915"/>
      <c r="D181" s="915"/>
      <c r="E181" s="915"/>
      <c r="F181" s="915"/>
      <c r="G181" s="915"/>
      <c r="H181" s="496"/>
      <c r="I181" s="492"/>
      <c r="J181" s="492"/>
      <c r="K181" s="492"/>
      <c r="L181" s="492"/>
      <c r="M181" s="492"/>
    </row>
    <row r="182" spans="1:13">
      <c r="A182" s="15"/>
      <c r="B182" s="400" t="s">
        <v>268</v>
      </c>
      <c r="C182" s="415" t="s">
        <v>495</v>
      </c>
    </row>
    <row r="183" spans="1:13">
      <c r="A183" s="15"/>
      <c r="B183" s="398" t="s">
        <v>266</v>
      </c>
      <c r="C183" s="415" t="s">
        <v>445</v>
      </c>
    </row>
    <row r="184" spans="1:13">
      <c r="A184" s="15"/>
      <c r="B184" s="400" t="s">
        <v>267</v>
      </c>
      <c r="C184" s="415" t="s">
        <v>663</v>
      </c>
    </row>
    <row r="185" spans="1:13">
      <c r="A185" s="15"/>
      <c r="B185" s="400"/>
      <c r="C185" s="415"/>
    </row>
    <row r="186" spans="1:13" ht="15.75" customHeight="1">
      <c r="A186" s="924" t="s">
        <v>1062</v>
      </c>
      <c r="B186" s="924"/>
      <c r="C186" s="924"/>
      <c r="D186" s="924"/>
      <c r="E186" s="924"/>
      <c r="F186" s="924"/>
      <c r="G186" s="924"/>
      <c r="H186" s="924"/>
    </row>
    <row r="187" spans="1:13">
      <c r="A187" s="498" t="s">
        <v>16</v>
      </c>
      <c r="B187" s="943" t="s">
        <v>398</v>
      </c>
      <c r="C187" s="943"/>
      <c r="D187" s="943"/>
      <c r="E187" s="943"/>
      <c r="F187" s="943"/>
      <c r="G187" s="943"/>
      <c r="H187" s="496"/>
      <c r="I187" s="496"/>
      <c r="J187" s="496"/>
      <c r="K187" s="492"/>
      <c r="L187" s="492"/>
      <c r="M187" s="492"/>
    </row>
    <row r="188" spans="1:13">
      <c r="A188" s="351"/>
      <c r="B188" s="400" t="s">
        <v>268</v>
      </c>
      <c r="C188" s="409" t="s">
        <v>446</v>
      </c>
      <c r="D188" s="409"/>
      <c r="E188" s="409"/>
      <c r="F188" s="409"/>
      <c r="G188" s="417"/>
      <c r="H188" s="48"/>
      <c r="I188" s="48"/>
      <c r="J188" s="48"/>
    </row>
    <row r="189" spans="1:13">
      <c r="A189" s="351"/>
      <c r="B189" s="398" t="s">
        <v>266</v>
      </c>
      <c r="C189" s="409" t="s">
        <v>447</v>
      </c>
      <c r="D189" s="409"/>
      <c r="E189" s="409"/>
      <c r="F189" s="409"/>
      <c r="G189" s="417"/>
      <c r="H189" s="48"/>
      <c r="I189" s="48"/>
      <c r="J189" s="48"/>
    </row>
    <row r="190" spans="1:13">
      <c r="A190" s="351"/>
      <c r="B190" s="400" t="s">
        <v>267</v>
      </c>
      <c r="C190" s="409" t="s">
        <v>448</v>
      </c>
      <c r="D190" s="409"/>
      <c r="E190" s="409"/>
      <c r="F190" s="409"/>
      <c r="G190" s="417"/>
      <c r="H190" s="48"/>
      <c r="I190" s="48"/>
      <c r="J190" s="48"/>
    </row>
    <row r="191" spans="1:13">
      <c r="A191" s="509" t="s">
        <v>17</v>
      </c>
      <c r="B191" s="914" t="s">
        <v>721</v>
      </c>
      <c r="C191" s="914"/>
      <c r="D191" s="914"/>
      <c r="E191" s="914"/>
      <c r="F191" s="914"/>
      <c r="G191" s="914"/>
      <c r="H191" s="496"/>
      <c r="I191" s="496"/>
      <c r="J191" s="496"/>
      <c r="K191" s="492"/>
      <c r="L191" s="492"/>
      <c r="M191" s="492"/>
    </row>
    <row r="192" spans="1:13" ht="12.75" customHeight="1">
      <c r="A192" s="418"/>
      <c r="B192" s="397" t="s">
        <v>268</v>
      </c>
      <c r="C192" s="921" t="s">
        <v>591</v>
      </c>
      <c r="D192" s="921"/>
      <c r="E192" s="921"/>
      <c r="F192" s="921"/>
      <c r="G192" s="921"/>
      <c r="H192" s="921"/>
      <c r="I192" s="921"/>
      <c r="J192" s="921"/>
      <c r="K192" s="921"/>
      <c r="L192" s="921"/>
      <c r="M192" s="921"/>
    </row>
    <row r="193" spans="1:13" ht="12.75" customHeight="1">
      <c r="A193" s="418"/>
      <c r="B193" s="400" t="s">
        <v>267</v>
      </c>
      <c r="C193" s="921" t="s">
        <v>592</v>
      </c>
      <c r="D193" s="921"/>
      <c r="E193" s="921"/>
      <c r="F193" s="921"/>
      <c r="G193" s="921"/>
      <c r="H193" s="921"/>
      <c r="I193" s="921"/>
      <c r="J193" s="921"/>
      <c r="K193" s="921"/>
      <c r="L193" s="921"/>
      <c r="M193" s="921"/>
    </row>
    <row r="194" spans="1:13">
      <c r="A194" s="509" t="s">
        <v>18</v>
      </c>
      <c r="B194" s="914" t="s">
        <v>115</v>
      </c>
      <c r="C194" s="914"/>
      <c r="D194" s="914"/>
      <c r="E194" s="914"/>
      <c r="F194" s="914"/>
      <c r="G194" s="914"/>
      <c r="H194" s="496"/>
      <c r="I194" s="496"/>
      <c r="J194" s="496"/>
      <c r="K194" s="492"/>
      <c r="L194" s="492"/>
      <c r="M194" s="492"/>
    </row>
    <row r="195" spans="1:13" ht="12.75" customHeight="1">
      <c r="A195" s="418"/>
      <c r="B195" s="400" t="s">
        <v>268</v>
      </c>
      <c r="C195" s="921" t="s">
        <v>593</v>
      </c>
      <c r="D195" s="921"/>
      <c r="E195" s="921"/>
      <c r="F195" s="921"/>
      <c r="G195" s="921"/>
      <c r="H195" s="921"/>
      <c r="I195" s="921"/>
      <c r="J195" s="921"/>
      <c r="K195" s="921"/>
      <c r="L195" s="921"/>
      <c r="M195" s="921"/>
    </row>
    <row r="196" spans="1:13">
      <c r="A196" s="418"/>
      <c r="B196" s="398" t="s">
        <v>266</v>
      </c>
      <c r="C196" s="399" t="s">
        <v>594</v>
      </c>
      <c r="D196" s="399"/>
      <c r="E196" s="399"/>
      <c r="F196" s="399"/>
      <c r="G196" s="401"/>
      <c r="H196" s="48"/>
      <c r="I196" s="48"/>
      <c r="J196" s="48"/>
    </row>
    <row r="197" spans="1:13">
      <c r="A197" s="418"/>
      <c r="B197" s="400" t="s">
        <v>267</v>
      </c>
      <c r="C197" s="399" t="s">
        <v>595</v>
      </c>
      <c r="D197" s="399"/>
      <c r="E197" s="399"/>
      <c r="F197" s="399"/>
      <c r="G197" s="401"/>
      <c r="H197" s="48"/>
      <c r="I197" s="48"/>
      <c r="J197" s="48"/>
    </row>
    <row r="198" spans="1:13">
      <c r="A198" s="509" t="s">
        <v>19</v>
      </c>
      <c r="B198" s="914" t="s">
        <v>247</v>
      </c>
      <c r="C198" s="914"/>
      <c r="D198" s="914"/>
      <c r="E198" s="914"/>
      <c r="F198" s="914"/>
      <c r="G198" s="914"/>
      <c r="H198" s="496"/>
      <c r="I198" s="496"/>
      <c r="J198" s="496"/>
      <c r="K198" s="492"/>
      <c r="L198" s="492"/>
      <c r="M198" s="492"/>
    </row>
    <row r="199" spans="1:13">
      <c r="A199" s="418"/>
      <c r="B199" s="400" t="s">
        <v>268</v>
      </c>
      <c r="C199" s="411" t="s">
        <v>449</v>
      </c>
      <c r="D199" s="411"/>
      <c r="E199" s="411"/>
      <c r="F199" s="411"/>
      <c r="G199" s="407"/>
      <c r="H199" s="48"/>
      <c r="I199" s="48"/>
      <c r="J199" s="48"/>
    </row>
    <row r="200" spans="1:13">
      <c r="A200" s="418"/>
      <c r="B200" s="398" t="s">
        <v>266</v>
      </c>
      <c r="C200" s="411" t="s">
        <v>496</v>
      </c>
      <c r="D200" s="411"/>
      <c r="E200" s="411"/>
      <c r="F200" s="411"/>
      <c r="G200" s="407"/>
      <c r="H200" s="48"/>
      <c r="I200" s="48"/>
      <c r="J200" s="48"/>
    </row>
    <row r="201" spans="1:13">
      <c r="A201" s="418"/>
      <c r="B201" s="400" t="s">
        <v>267</v>
      </c>
      <c r="C201" s="411" t="s">
        <v>450</v>
      </c>
      <c r="D201" s="411"/>
      <c r="E201" s="411"/>
      <c r="F201" s="411"/>
      <c r="G201" s="407"/>
      <c r="H201" s="48"/>
      <c r="I201" s="48"/>
      <c r="J201" s="48"/>
    </row>
    <row r="202" spans="1:13">
      <c r="A202" s="509" t="s">
        <v>20</v>
      </c>
      <c r="B202" s="490" t="s">
        <v>78</v>
      </c>
      <c r="C202" s="490"/>
      <c r="D202" s="490"/>
      <c r="E202" s="490"/>
      <c r="F202" s="490"/>
      <c r="G202" s="491"/>
      <c r="H202" s="499"/>
      <c r="I202" s="493"/>
      <c r="J202" s="493"/>
      <c r="K202" s="492"/>
      <c r="L202" s="492"/>
      <c r="M202" s="492"/>
    </row>
    <row r="203" spans="1:13">
      <c r="A203" s="15"/>
      <c r="B203" s="400" t="s">
        <v>268</v>
      </c>
      <c r="C203" s="411" t="s">
        <v>596</v>
      </c>
      <c r="D203" s="221"/>
      <c r="E203" s="221"/>
      <c r="F203" s="221"/>
      <c r="G203" s="221"/>
      <c r="H203" s="221"/>
      <c r="I203" s="221"/>
      <c r="J203" s="221"/>
    </row>
    <row r="204" spans="1:13">
      <c r="A204" s="418"/>
      <c r="B204" s="398" t="s">
        <v>266</v>
      </c>
      <c r="C204" s="419" t="s">
        <v>597</v>
      </c>
      <c r="D204" s="250"/>
      <c r="E204" s="250"/>
      <c r="F204" s="250"/>
      <c r="G204" s="250"/>
      <c r="H204" s="219"/>
      <c r="I204" s="219"/>
      <c r="J204" s="219"/>
    </row>
    <row r="205" spans="1:13">
      <c r="A205" s="418"/>
      <c r="B205" s="400" t="s">
        <v>267</v>
      </c>
      <c r="C205" s="419" t="s">
        <v>455</v>
      </c>
      <c r="D205" s="250"/>
      <c r="E205" s="250"/>
      <c r="F205" s="250"/>
      <c r="G205" s="250"/>
      <c r="H205" s="219"/>
      <c r="I205" s="219"/>
      <c r="J205" s="219"/>
    </row>
    <row r="206" spans="1:13">
      <c r="A206" s="509" t="s">
        <v>21</v>
      </c>
      <c r="B206" s="914" t="s">
        <v>599</v>
      </c>
      <c r="C206" s="914"/>
      <c r="D206" s="914"/>
      <c r="E206" s="914"/>
      <c r="F206" s="914"/>
      <c r="G206" s="914"/>
      <c r="H206" s="496"/>
      <c r="I206" s="496"/>
      <c r="J206" s="496"/>
      <c r="K206" s="492"/>
      <c r="L206" s="492"/>
      <c r="M206" s="492"/>
    </row>
    <row r="207" spans="1:13" ht="12.75" customHeight="1">
      <c r="A207" s="484"/>
      <c r="B207" s="400" t="s">
        <v>268</v>
      </c>
      <c r="C207" s="925" t="s">
        <v>598</v>
      </c>
      <c r="D207" s="925"/>
      <c r="E207" s="925"/>
      <c r="F207" s="925"/>
      <c r="G207" s="925"/>
      <c r="H207" s="925"/>
      <c r="I207" s="925"/>
      <c r="J207" s="925"/>
      <c r="K207" s="925"/>
      <c r="L207" s="925"/>
      <c r="M207" s="925"/>
    </row>
    <row r="208" spans="1:13">
      <c r="A208" s="484"/>
      <c r="B208" s="398" t="s">
        <v>266</v>
      </c>
      <c r="C208" s="221" t="s">
        <v>451</v>
      </c>
      <c r="D208" s="221"/>
      <c r="E208" s="221"/>
      <c r="F208" s="221"/>
      <c r="G208" s="221"/>
      <c r="H208" s="221"/>
      <c r="I208" s="48"/>
      <c r="J208" s="48"/>
    </row>
    <row r="209" spans="1:13">
      <c r="A209" s="484"/>
      <c r="B209" s="400" t="s">
        <v>267</v>
      </c>
      <c r="C209" s="400" t="s">
        <v>600</v>
      </c>
      <c r="D209" s="221"/>
      <c r="E209" s="221"/>
      <c r="F209" s="221"/>
      <c r="G209" s="221"/>
      <c r="H209" s="221"/>
      <c r="I209" s="48"/>
      <c r="J209" s="48"/>
    </row>
    <row r="210" spans="1:13" ht="12.75" customHeight="1">
      <c r="A210" s="509" t="s">
        <v>22</v>
      </c>
      <c r="B210" s="926" t="s">
        <v>717</v>
      </c>
      <c r="C210" s="926"/>
      <c r="D210" s="926"/>
      <c r="E210" s="926"/>
      <c r="F210" s="926"/>
      <c r="G210" s="926"/>
      <c r="H210" s="496"/>
      <c r="I210" s="496"/>
      <c r="J210" s="496"/>
      <c r="K210" s="492"/>
      <c r="L210" s="492"/>
      <c r="M210" s="492"/>
    </row>
    <row r="211" spans="1:13" ht="12.75" customHeight="1">
      <c r="A211" s="418"/>
      <c r="B211" s="397" t="s">
        <v>268</v>
      </c>
      <c r="C211" s="942" t="s">
        <v>1276</v>
      </c>
      <c r="D211" s="942"/>
      <c r="E211" s="942"/>
      <c r="F211" s="942"/>
      <c r="G211" s="942"/>
      <c r="H211" s="942"/>
      <c r="I211" s="942"/>
      <c r="J211" s="942"/>
      <c r="K211" s="942"/>
      <c r="L211" s="942"/>
      <c r="M211" s="942"/>
    </row>
    <row r="212" spans="1:13">
      <c r="A212" s="513"/>
      <c r="B212" s="398" t="s">
        <v>266</v>
      </c>
      <c r="C212" s="251" t="s">
        <v>452</v>
      </c>
      <c r="D212" s="251"/>
      <c r="E212" s="251"/>
      <c r="F212" s="251"/>
      <c r="G212" s="251"/>
      <c r="H212" s="48"/>
      <c r="I212" s="48"/>
      <c r="J212" s="48"/>
    </row>
    <row r="213" spans="1:13">
      <c r="A213" s="513"/>
      <c r="B213" s="400" t="s">
        <v>267</v>
      </c>
      <c r="C213" s="251" t="s">
        <v>453</v>
      </c>
      <c r="D213" s="251"/>
      <c r="E213" s="251"/>
      <c r="F213" s="251"/>
      <c r="G213" s="251"/>
      <c r="H213" s="48"/>
      <c r="I213" s="48"/>
      <c r="J213" s="48"/>
      <c r="L213" s="421"/>
      <c r="M213" s="411"/>
    </row>
    <row r="214" spans="1:13">
      <c r="A214" s="509" t="s">
        <v>23</v>
      </c>
      <c r="B214" s="914" t="s">
        <v>80</v>
      </c>
      <c r="C214" s="914"/>
      <c r="D214" s="914"/>
      <c r="E214" s="914"/>
      <c r="F214" s="914"/>
      <c r="G214" s="914"/>
      <c r="H214" s="496"/>
      <c r="I214" s="496"/>
      <c r="J214" s="496"/>
      <c r="K214" s="492"/>
      <c r="L214" s="503"/>
      <c r="M214" s="493"/>
    </row>
    <row r="215" spans="1:13" ht="12.75" customHeight="1">
      <c r="A215" s="418"/>
      <c r="B215" s="397" t="s">
        <v>268</v>
      </c>
      <c r="C215" s="925" t="s">
        <v>404</v>
      </c>
      <c r="D215" s="925"/>
      <c r="E215" s="925"/>
      <c r="F215" s="925"/>
      <c r="G215" s="925"/>
      <c r="H215" s="925"/>
      <c r="I215" s="925"/>
      <c r="J215" s="925"/>
      <c r="K215" s="925"/>
      <c r="L215" s="925"/>
      <c r="M215" s="925"/>
    </row>
    <row r="216" spans="1:13">
      <c r="A216" s="418"/>
      <c r="B216" s="398" t="s">
        <v>266</v>
      </c>
      <c r="C216" s="399" t="s">
        <v>601</v>
      </c>
      <c r="D216" s="399"/>
      <c r="E216" s="399"/>
      <c r="F216" s="399"/>
      <c r="G216" s="401"/>
      <c r="H216" s="48"/>
      <c r="I216" s="48"/>
      <c r="J216" s="48"/>
      <c r="L216" s="423"/>
      <c r="M216" s="221"/>
    </row>
    <row r="217" spans="1:13">
      <c r="A217" s="418"/>
      <c r="B217" s="400" t="s">
        <v>267</v>
      </c>
      <c r="C217" s="399" t="s">
        <v>602</v>
      </c>
      <c r="D217" s="399"/>
      <c r="E217" s="399"/>
      <c r="F217" s="399"/>
      <c r="G217" s="401"/>
      <c r="H217" s="48"/>
      <c r="I217" s="48"/>
      <c r="J217" s="48"/>
      <c r="L217" s="402"/>
      <c r="M217" s="221"/>
    </row>
    <row r="218" spans="1:13">
      <c r="A218" s="507" t="s">
        <v>363</v>
      </c>
      <c r="B218" s="914" t="s">
        <v>105</v>
      </c>
      <c r="C218" s="914"/>
      <c r="D218" s="914"/>
      <c r="E218" s="914"/>
      <c r="F218" s="914"/>
      <c r="G218" s="914"/>
      <c r="H218" s="496"/>
      <c r="I218" s="496"/>
      <c r="J218" s="496"/>
      <c r="K218" s="492"/>
      <c r="L218" s="504"/>
      <c r="M218" s="493"/>
    </row>
    <row r="219" spans="1:13" ht="12.75" customHeight="1">
      <c r="A219" s="484"/>
      <c r="B219" s="397" t="s">
        <v>268</v>
      </c>
      <c r="C219" s="925" t="s">
        <v>404</v>
      </c>
      <c r="D219" s="925"/>
      <c r="E219" s="925"/>
      <c r="F219" s="925"/>
      <c r="G219" s="925"/>
      <c r="H219" s="925"/>
      <c r="I219" s="925"/>
      <c r="J219" s="925"/>
      <c r="K219" s="925"/>
      <c r="L219" s="925"/>
      <c r="M219" s="925"/>
    </row>
    <row r="220" spans="1:13">
      <c r="A220" s="15"/>
      <c r="B220" s="398" t="s">
        <v>266</v>
      </c>
      <c r="C220" s="400" t="s">
        <v>378</v>
      </c>
      <c r="D220" s="221"/>
      <c r="E220" s="221"/>
      <c r="F220" s="221"/>
      <c r="G220" s="221"/>
      <c r="H220" s="221"/>
      <c r="I220" s="221"/>
      <c r="J220" s="221"/>
      <c r="K220" s="221"/>
      <c r="L220" s="402"/>
      <c r="M220" s="221"/>
    </row>
    <row r="221" spans="1:13" ht="12.75" customHeight="1">
      <c r="A221" s="15"/>
      <c r="B221" s="397" t="s">
        <v>267</v>
      </c>
      <c r="C221" s="925" t="s">
        <v>454</v>
      </c>
      <c r="D221" s="857"/>
      <c r="E221" s="857"/>
      <c r="F221" s="857"/>
      <c r="G221" s="857"/>
      <c r="H221" s="857"/>
      <c r="I221" s="857"/>
      <c r="J221" s="857"/>
      <c r="K221" s="930"/>
      <c r="L221" s="930"/>
      <c r="M221" s="930"/>
    </row>
    <row r="222" spans="1:13">
      <c r="A222" s="507" t="s">
        <v>25</v>
      </c>
      <c r="B222" s="487" t="s">
        <v>605</v>
      </c>
      <c r="C222" s="487"/>
      <c r="D222" s="487"/>
      <c r="E222" s="487"/>
      <c r="F222" s="487"/>
      <c r="G222" s="487"/>
      <c r="H222" s="493"/>
      <c r="I222" s="493"/>
      <c r="J222" s="493"/>
      <c r="K222" s="493"/>
      <c r="L222" s="505"/>
      <c r="M222" s="493"/>
    </row>
    <row r="223" spans="1:13">
      <c r="A223" s="15"/>
      <c r="B223" s="400" t="s">
        <v>268</v>
      </c>
      <c r="C223" s="400" t="s">
        <v>606</v>
      </c>
      <c r="D223" s="221"/>
      <c r="E223" s="221"/>
      <c r="F223" s="221"/>
      <c r="G223" s="221"/>
      <c r="H223" s="221"/>
      <c r="I223" s="221"/>
      <c r="J223" s="221"/>
      <c r="K223" s="221"/>
    </row>
    <row r="224" spans="1:13">
      <c r="A224" s="15"/>
      <c r="B224" s="398" t="s">
        <v>266</v>
      </c>
      <c r="C224" s="400" t="s">
        <v>607</v>
      </c>
      <c r="D224" s="221"/>
      <c r="E224" s="221"/>
      <c r="F224" s="221"/>
      <c r="G224" s="221"/>
      <c r="H224" s="221"/>
      <c r="I224" s="221"/>
      <c r="J224" s="221"/>
      <c r="K224" s="221"/>
    </row>
    <row r="225" spans="1:13">
      <c r="A225" s="15"/>
      <c r="B225" s="400" t="s">
        <v>267</v>
      </c>
      <c r="C225" s="400" t="s">
        <v>608</v>
      </c>
      <c r="D225" s="221"/>
      <c r="E225" s="221"/>
      <c r="F225" s="221"/>
      <c r="G225" s="221"/>
      <c r="H225" s="221"/>
      <c r="I225" s="221"/>
      <c r="J225" s="221"/>
      <c r="K225" s="221"/>
    </row>
    <row r="226" spans="1:13">
      <c r="A226" s="511" t="s">
        <v>1277</v>
      </c>
      <c r="B226" s="487" t="s">
        <v>242</v>
      </c>
      <c r="C226" s="487"/>
      <c r="D226" s="487"/>
      <c r="E226" s="487"/>
      <c r="F226" s="487"/>
      <c r="G226" s="487"/>
      <c r="H226" s="493"/>
      <c r="I226" s="493"/>
      <c r="J226" s="493"/>
      <c r="K226" s="493"/>
      <c r="L226" s="492"/>
      <c r="M226" s="492"/>
    </row>
    <row r="227" spans="1:13" ht="12.75" customHeight="1">
      <c r="A227" s="15"/>
      <c r="B227" s="400" t="s">
        <v>268</v>
      </c>
      <c r="C227" s="925" t="s">
        <v>456</v>
      </c>
      <c r="D227" s="857"/>
      <c r="E227" s="857"/>
      <c r="F227" s="857"/>
      <c r="G227" s="857"/>
      <c r="H227" s="857"/>
      <c r="I227" s="857"/>
      <c r="J227" s="857"/>
      <c r="K227" s="930"/>
      <c r="L227" s="930"/>
      <c r="M227" s="930"/>
    </row>
    <row r="228" spans="1:13">
      <c r="A228" s="15"/>
      <c r="B228" s="398" t="s">
        <v>266</v>
      </c>
      <c r="C228" s="406" t="s">
        <v>457</v>
      </c>
      <c r="D228" s="221"/>
      <c r="E228" s="221"/>
      <c r="F228" s="221"/>
      <c r="G228" s="221"/>
      <c r="H228" s="221"/>
      <c r="I228" s="221"/>
      <c r="J228" s="221"/>
      <c r="K228" s="221"/>
    </row>
    <row r="229" spans="1:13">
      <c r="A229" s="15"/>
      <c r="B229" s="400" t="s">
        <v>267</v>
      </c>
      <c r="C229" s="406" t="s">
        <v>603</v>
      </c>
      <c r="D229" s="221"/>
      <c r="E229" s="221"/>
      <c r="F229" s="221"/>
      <c r="G229" s="221"/>
      <c r="H229" s="221"/>
      <c r="I229" s="221"/>
      <c r="J229" s="221"/>
      <c r="K229" s="221"/>
    </row>
    <row r="230" spans="1:13">
      <c r="A230" s="507" t="s">
        <v>27</v>
      </c>
      <c r="B230" s="489" t="s">
        <v>59</v>
      </c>
      <c r="C230" s="489"/>
      <c r="D230" s="489"/>
      <c r="E230" s="489"/>
      <c r="F230" s="489"/>
      <c r="G230" s="489"/>
      <c r="H230" s="492"/>
      <c r="I230" s="492"/>
      <c r="J230" s="492"/>
      <c r="K230" s="492"/>
      <c r="L230" s="492"/>
      <c r="M230" s="492"/>
    </row>
    <row r="231" spans="1:13" ht="12.75" customHeight="1">
      <c r="A231" s="15"/>
      <c r="B231" s="397" t="s">
        <v>268</v>
      </c>
      <c r="C231" s="925" t="s">
        <v>376</v>
      </c>
      <c r="D231" s="857"/>
      <c r="E231" s="857"/>
      <c r="F231" s="857"/>
      <c r="G231" s="857"/>
      <c r="H231" s="857"/>
      <c r="I231" s="857"/>
      <c r="J231" s="857"/>
      <c r="K231" s="857"/>
      <c r="L231" s="857"/>
      <c r="M231" s="857"/>
    </row>
    <row r="232" spans="1:13">
      <c r="A232" s="15"/>
      <c r="B232" s="398" t="s">
        <v>266</v>
      </c>
      <c r="C232" s="398" t="s">
        <v>604</v>
      </c>
    </row>
    <row r="233" spans="1:13">
      <c r="A233" s="15"/>
      <c r="B233" s="400" t="s">
        <v>267</v>
      </c>
      <c r="C233" s="398" t="s">
        <v>377</v>
      </c>
    </row>
    <row r="234" spans="1:13">
      <c r="A234" s="507" t="s">
        <v>28</v>
      </c>
      <c r="B234" s="489" t="s">
        <v>248</v>
      </c>
      <c r="C234" s="489"/>
      <c r="D234" s="489"/>
      <c r="E234" s="489"/>
      <c r="F234" s="489"/>
      <c r="G234" s="489"/>
      <c r="H234" s="489"/>
      <c r="I234" s="489"/>
      <c r="J234" s="489"/>
      <c r="K234" s="492"/>
      <c r="L234" s="492"/>
      <c r="M234" s="492"/>
    </row>
    <row r="235" spans="1:13" ht="12.75" customHeight="1">
      <c r="A235" s="15"/>
      <c r="B235" s="400" t="s">
        <v>268</v>
      </c>
      <c r="C235" s="925" t="s">
        <v>458</v>
      </c>
      <c r="D235" s="857"/>
      <c r="E235" s="857"/>
      <c r="F235" s="857"/>
      <c r="G235" s="857"/>
      <c r="H235" s="857"/>
      <c r="I235" s="857"/>
      <c r="J235" s="857"/>
      <c r="K235" s="857"/>
      <c r="L235" s="857"/>
      <c r="M235" s="857"/>
    </row>
    <row r="236" spans="1:13" ht="12.75" customHeight="1">
      <c r="A236" s="15"/>
      <c r="B236" s="397" t="s">
        <v>266</v>
      </c>
      <c r="C236" s="925" t="s">
        <v>497</v>
      </c>
      <c r="D236" s="857"/>
      <c r="E236" s="857"/>
      <c r="F236" s="857"/>
      <c r="G236" s="857"/>
      <c r="H236" s="857"/>
      <c r="I236" s="857"/>
      <c r="J236" s="857"/>
      <c r="K236" s="857"/>
      <c r="L236" s="857"/>
      <c r="M236" s="857"/>
    </row>
    <row r="237" spans="1:13">
      <c r="A237" s="15"/>
      <c r="B237" s="400" t="s">
        <v>267</v>
      </c>
      <c r="C237" s="398" t="s">
        <v>459</v>
      </c>
    </row>
    <row r="238" spans="1:13">
      <c r="A238" s="507" t="s">
        <v>29</v>
      </c>
      <c r="B238" s="489" t="s">
        <v>719</v>
      </c>
      <c r="C238" s="489"/>
      <c r="D238" s="489"/>
      <c r="E238" s="489"/>
      <c r="F238" s="489"/>
      <c r="G238" s="489"/>
      <c r="H238" s="492"/>
      <c r="I238" s="492"/>
      <c r="J238" s="492"/>
      <c r="K238" s="492"/>
      <c r="L238" s="492"/>
      <c r="M238" s="492"/>
    </row>
    <row r="239" spans="1:13">
      <c r="A239" s="15"/>
      <c r="B239" s="400" t="s">
        <v>268</v>
      </c>
      <c r="C239" t="s">
        <v>419</v>
      </c>
    </row>
    <row r="240" spans="1:13">
      <c r="A240" s="15"/>
      <c r="B240" s="398" t="s">
        <v>266</v>
      </c>
      <c r="C240" t="s">
        <v>420</v>
      </c>
    </row>
    <row r="241" spans="1:13">
      <c r="A241" s="15"/>
      <c r="B241" s="400" t="s">
        <v>267</v>
      </c>
      <c r="C241" s="398" t="s">
        <v>460</v>
      </c>
    </row>
    <row r="242" spans="1:13">
      <c r="A242" s="507" t="s">
        <v>30</v>
      </c>
      <c r="B242" s="489" t="s">
        <v>238</v>
      </c>
      <c r="C242" s="489"/>
      <c r="D242" s="489"/>
      <c r="E242" s="489"/>
      <c r="F242" s="489"/>
      <c r="G242" s="489"/>
      <c r="H242" s="492"/>
      <c r="I242" s="492"/>
      <c r="J242" s="492"/>
      <c r="K242" s="492"/>
      <c r="L242" s="492"/>
      <c r="M242" s="492"/>
    </row>
    <row r="243" spans="1:13">
      <c r="A243" s="15"/>
      <c r="B243" s="400" t="s">
        <v>268</v>
      </c>
      <c r="C243" s="398" t="s">
        <v>383</v>
      </c>
    </row>
    <row r="244" spans="1:13" ht="12.75" customHeight="1">
      <c r="A244" s="15"/>
      <c r="B244" s="397" t="s">
        <v>266</v>
      </c>
      <c r="C244" s="925" t="s">
        <v>384</v>
      </c>
      <c r="D244" s="857"/>
      <c r="E244" s="857"/>
      <c r="F244" s="857"/>
      <c r="G244" s="857"/>
      <c r="H244" s="857"/>
      <c r="I244" s="857"/>
      <c r="J244" s="857"/>
      <c r="K244" s="857"/>
      <c r="L244" s="857"/>
      <c r="M244" s="857"/>
    </row>
    <row r="245" spans="1:13">
      <c r="A245" s="15"/>
      <c r="B245" s="400" t="s">
        <v>267</v>
      </c>
      <c r="C245" s="398" t="s">
        <v>385</v>
      </c>
    </row>
    <row r="246" spans="1:13">
      <c r="A246" s="507" t="s">
        <v>31</v>
      </c>
      <c r="B246" s="489" t="s">
        <v>87</v>
      </c>
      <c r="C246" s="489"/>
      <c r="D246" s="489"/>
      <c r="E246" s="489"/>
      <c r="F246" s="492"/>
      <c r="G246" s="492"/>
      <c r="H246" s="492"/>
      <c r="I246" s="492"/>
      <c r="J246" s="492"/>
      <c r="K246" s="492"/>
      <c r="L246" s="492"/>
      <c r="M246" s="492"/>
    </row>
    <row r="247" spans="1:13" ht="12.75" customHeight="1">
      <c r="A247" s="15"/>
      <c r="B247" s="397" t="s">
        <v>268</v>
      </c>
      <c r="C247" s="925" t="s">
        <v>498</v>
      </c>
      <c r="D247" s="857"/>
      <c r="E247" s="857"/>
      <c r="F247" s="857"/>
      <c r="G247" s="857"/>
      <c r="H247" s="857"/>
      <c r="I247" s="857"/>
      <c r="J247" s="857"/>
      <c r="K247" s="857"/>
      <c r="L247" s="857"/>
      <c r="M247" s="857"/>
    </row>
    <row r="248" spans="1:13">
      <c r="A248" s="15"/>
      <c r="B248" s="398" t="s">
        <v>266</v>
      </c>
      <c r="C248" s="398" t="s">
        <v>493</v>
      </c>
    </row>
    <row r="249" spans="1:13">
      <c r="A249" s="15"/>
      <c r="B249" s="400" t="s">
        <v>267</v>
      </c>
      <c r="C249" s="398" t="s">
        <v>609</v>
      </c>
    </row>
    <row r="250" spans="1:13">
      <c r="A250" s="507" t="s">
        <v>30</v>
      </c>
      <c r="B250" s="489" t="s">
        <v>720</v>
      </c>
      <c r="C250" s="489"/>
      <c r="D250" s="489"/>
      <c r="E250" s="489"/>
      <c r="F250" s="489"/>
      <c r="G250" s="492"/>
      <c r="H250" s="492"/>
      <c r="I250" s="492"/>
      <c r="J250" s="492"/>
      <c r="K250" s="492"/>
      <c r="L250" s="492"/>
      <c r="M250" s="492"/>
    </row>
    <row r="251" spans="1:13">
      <c r="A251" s="15"/>
      <c r="B251" s="400" t="s">
        <v>268</v>
      </c>
      <c r="C251" s="398" t="s">
        <v>386</v>
      </c>
    </row>
    <row r="252" spans="1:13">
      <c r="A252" s="15"/>
      <c r="B252" s="398" t="s">
        <v>266</v>
      </c>
      <c r="C252" s="398" t="s">
        <v>387</v>
      </c>
    </row>
    <row r="253" spans="1:13">
      <c r="A253" s="15"/>
      <c r="B253" s="400" t="s">
        <v>267</v>
      </c>
      <c r="C253" s="398" t="s">
        <v>388</v>
      </c>
    </row>
    <row r="254" spans="1:13">
      <c r="A254" s="507" t="s">
        <v>31</v>
      </c>
      <c r="B254" s="489" t="s">
        <v>1278</v>
      </c>
      <c r="C254" s="489"/>
      <c r="D254" s="489"/>
      <c r="E254" s="489"/>
      <c r="F254" s="489"/>
      <c r="G254" s="489"/>
      <c r="H254" s="492"/>
      <c r="I254" s="492"/>
      <c r="J254" s="492"/>
      <c r="K254" s="492"/>
      <c r="L254" s="492"/>
      <c r="M254" s="492"/>
    </row>
    <row r="255" spans="1:13">
      <c r="A255" s="15"/>
      <c r="B255" s="400" t="s">
        <v>268</v>
      </c>
      <c r="C255" s="398" t="s">
        <v>957</v>
      </c>
    </row>
    <row r="256" spans="1:13">
      <c r="A256" s="15"/>
      <c r="B256" s="398" t="s">
        <v>266</v>
      </c>
      <c r="C256" s="398" t="s">
        <v>610</v>
      </c>
    </row>
    <row r="257" spans="1:13">
      <c r="A257" s="15"/>
      <c r="B257" s="400" t="s">
        <v>267</v>
      </c>
      <c r="C257" s="398" t="s">
        <v>958</v>
      </c>
    </row>
    <row r="258" spans="1:13">
      <c r="A258" s="507" t="s">
        <v>227</v>
      </c>
      <c r="B258" s="489" t="s">
        <v>234</v>
      </c>
      <c r="C258" s="489"/>
      <c r="D258" s="489"/>
      <c r="E258" s="489"/>
      <c r="F258" s="489"/>
      <c r="G258" s="489"/>
      <c r="H258" s="492"/>
      <c r="I258" s="492"/>
      <c r="J258" s="492"/>
      <c r="K258" s="492"/>
      <c r="L258" s="492"/>
      <c r="M258" s="492"/>
    </row>
    <row r="259" spans="1:13">
      <c r="A259" s="15"/>
      <c r="B259" s="400" t="s">
        <v>268</v>
      </c>
      <c r="C259" s="398" t="s">
        <v>389</v>
      </c>
    </row>
    <row r="260" spans="1:13">
      <c r="A260" s="15"/>
      <c r="B260" s="398" t="s">
        <v>266</v>
      </c>
      <c r="C260" s="398" t="s">
        <v>390</v>
      </c>
    </row>
    <row r="261" spans="1:13">
      <c r="A261" s="15"/>
      <c r="B261" s="400" t="s">
        <v>267</v>
      </c>
      <c r="C261" s="398" t="s">
        <v>391</v>
      </c>
    </row>
    <row r="262" spans="1:13">
      <c r="A262" s="15"/>
      <c r="B262" s="400"/>
      <c r="C262" s="398"/>
    </row>
    <row r="263" spans="1:13" ht="15.75">
      <c r="A263" s="104">
        <v>5</v>
      </c>
      <c r="B263" s="990" t="s">
        <v>1279</v>
      </c>
      <c r="C263" s="990"/>
      <c r="D263" s="990"/>
      <c r="E263" s="990"/>
      <c r="F263" s="990"/>
      <c r="G263" s="990"/>
      <c r="H263" s="990"/>
      <c r="I263" s="990"/>
      <c r="J263" s="990"/>
      <c r="K263" s="990"/>
      <c r="L263" s="990"/>
      <c r="M263" s="990"/>
    </row>
    <row r="264" spans="1:13">
      <c r="A264" s="507" t="s">
        <v>16</v>
      </c>
      <c r="B264" s="989" t="s">
        <v>132</v>
      </c>
      <c r="C264" s="989"/>
      <c r="D264" s="989"/>
      <c r="E264" s="989"/>
      <c r="F264" s="989"/>
      <c r="G264" s="989"/>
      <c r="H264" s="989"/>
      <c r="I264" s="989"/>
      <c r="J264" s="989"/>
      <c r="K264" s="989"/>
      <c r="L264" s="989"/>
      <c r="M264" s="989"/>
    </row>
    <row r="265" spans="1:13">
      <c r="A265" s="15"/>
      <c r="B265" s="400" t="s">
        <v>268</v>
      </c>
      <c r="C265" s="981" t="s">
        <v>1280</v>
      </c>
      <c r="D265" s="981"/>
      <c r="E265" s="981"/>
      <c r="F265" s="981"/>
      <c r="G265" s="981"/>
      <c r="H265" s="981"/>
      <c r="I265" s="981"/>
      <c r="J265" s="981"/>
      <c r="K265" s="981"/>
      <c r="L265" s="981"/>
      <c r="M265" s="981"/>
    </row>
    <row r="266" spans="1:13">
      <c r="A266" s="15"/>
      <c r="B266" s="398" t="s">
        <v>266</v>
      </c>
      <c r="C266" s="981" t="s">
        <v>1281</v>
      </c>
      <c r="D266" s="981"/>
      <c r="E266" s="981"/>
      <c r="F266" s="981"/>
      <c r="G266" s="981"/>
      <c r="H266" s="981"/>
      <c r="I266" s="981"/>
      <c r="J266" s="981"/>
      <c r="K266" s="981"/>
      <c r="L266" s="981"/>
      <c r="M266" s="981"/>
    </row>
    <row r="267" spans="1:13">
      <c r="A267" s="15"/>
      <c r="B267" s="400" t="s">
        <v>267</v>
      </c>
      <c r="C267" s="981" t="s">
        <v>1282</v>
      </c>
      <c r="D267" s="981"/>
      <c r="E267" s="981"/>
      <c r="F267" s="981"/>
      <c r="G267" s="981"/>
      <c r="H267" s="981"/>
      <c r="I267" s="981"/>
      <c r="J267" s="981"/>
      <c r="K267" s="981"/>
      <c r="L267" s="981"/>
      <c r="M267" s="981"/>
    </row>
    <row r="268" spans="1:13">
      <c r="A268" s="507" t="s">
        <v>17</v>
      </c>
      <c r="B268" s="989" t="s">
        <v>631</v>
      </c>
      <c r="C268" s="989"/>
      <c r="D268" s="989"/>
      <c r="E268" s="989"/>
      <c r="F268" s="989"/>
      <c r="G268" s="989"/>
      <c r="H268" s="989"/>
      <c r="I268" s="989"/>
      <c r="J268" s="989"/>
      <c r="K268" s="989"/>
      <c r="L268" s="989"/>
      <c r="M268" s="989"/>
    </row>
    <row r="269" spans="1:13">
      <c r="A269" s="15"/>
      <c r="B269" s="400" t="s">
        <v>268</v>
      </c>
      <c r="C269" s="982" t="s">
        <v>1283</v>
      </c>
      <c r="D269" s="982"/>
      <c r="E269" s="982"/>
      <c r="F269" s="982"/>
      <c r="G269" s="982"/>
      <c r="H269" s="982"/>
      <c r="I269" s="982"/>
      <c r="J269" s="982"/>
      <c r="K269" s="982"/>
      <c r="L269" s="982"/>
      <c r="M269" s="982"/>
    </row>
    <row r="270" spans="1:13">
      <c r="A270" s="15"/>
      <c r="B270" s="398" t="s">
        <v>266</v>
      </c>
      <c r="C270" s="982" t="s">
        <v>1284</v>
      </c>
      <c r="D270" s="982"/>
      <c r="E270" s="982"/>
      <c r="F270" s="982"/>
      <c r="G270" s="982"/>
      <c r="H270" s="982"/>
      <c r="I270" s="982"/>
      <c r="J270" s="982"/>
      <c r="K270" s="982"/>
      <c r="L270" s="982"/>
      <c r="M270" s="982"/>
    </row>
    <row r="271" spans="1:13">
      <c r="A271" s="15"/>
      <c r="B271" s="400" t="s">
        <v>267</v>
      </c>
      <c r="C271" s="982" t="s">
        <v>1285</v>
      </c>
      <c r="D271" s="982"/>
      <c r="E271" s="982"/>
      <c r="F271" s="982"/>
      <c r="G271" s="982"/>
      <c r="H271" s="982"/>
      <c r="I271" s="982"/>
      <c r="J271" s="982"/>
      <c r="K271" s="982"/>
      <c r="L271" s="982"/>
      <c r="M271" s="982"/>
    </row>
    <row r="272" spans="1:13" ht="12.75" customHeight="1">
      <c r="A272" s="512" t="s">
        <v>18</v>
      </c>
      <c r="B272" s="928" t="s">
        <v>1286</v>
      </c>
      <c r="C272" s="928"/>
      <c r="D272" s="928"/>
      <c r="E272" s="928"/>
      <c r="F272" s="928"/>
      <c r="G272" s="928"/>
      <c r="H272" s="928"/>
      <c r="I272" s="928"/>
      <c r="J272" s="928"/>
      <c r="K272" s="928"/>
      <c r="L272" s="928"/>
      <c r="M272" s="928"/>
    </row>
    <row r="273" spans="1:13" ht="12.75" customHeight="1">
      <c r="A273" s="15"/>
      <c r="B273" s="397" t="s">
        <v>268</v>
      </c>
      <c r="C273" s="925" t="s">
        <v>1287</v>
      </c>
      <c r="D273" s="925"/>
      <c r="E273" s="925"/>
      <c r="F273" s="925"/>
      <c r="G273" s="925"/>
      <c r="H273" s="925"/>
      <c r="I273" s="925"/>
      <c r="J273" s="925"/>
      <c r="K273" s="925"/>
      <c r="L273" s="925"/>
      <c r="M273" s="925"/>
    </row>
    <row r="274" spans="1:13">
      <c r="A274" s="15"/>
      <c r="B274" s="398" t="s">
        <v>266</v>
      </c>
      <c r="C274" s="982" t="s">
        <v>1288</v>
      </c>
      <c r="D274" s="982"/>
      <c r="E274" s="982"/>
      <c r="F274" s="982"/>
      <c r="G274" s="982"/>
      <c r="H274" s="982"/>
      <c r="I274" s="982"/>
      <c r="J274" s="982"/>
      <c r="K274" s="982"/>
      <c r="L274" s="982"/>
      <c r="M274" s="982"/>
    </row>
    <row r="275" spans="1:13" ht="12.75" customHeight="1">
      <c r="A275" s="15"/>
      <c r="B275" s="400" t="s">
        <v>267</v>
      </c>
      <c r="C275" s="925" t="s">
        <v>1289</v>
      </c>
      <c r="D275" s="925"/>
      <c r="E275" s="925"/>
      <c r="F275" s="925"/>
      <c r="G275" s="925"/>
      <c r="H275" s="925"/>
      <c r="I275" s="925"/>
      <c r="J275" s="925"/>
      <c r="K275" s="925"/>
      <c r="L275" s="925"/>
      <c r="M275" s="925"/>
    </row>
    <row r="276" spans="1:13">
      <c r="A276" s="507" t="s">
        <v>19</v>
      </c>
      <c r="B276" s="989" t="s">
        <v>135</v>
      </c>
      <c r="C276" s="989"/>
      <c r="D276" s="989"/>
      <c r="E276" s="989"/>
      <c r="F276" s="989"/>
      <c r="G276" s="989"/>
      <c r="H276" s="989"/>
      <c r="I276" s="989"/>
      <c r="J276" s="989"/>
      <c r="K276" s="989"/>
      <c r="L276" s="989"/>
      <c r="M276" s="989"/>
    </row>
    <row r="277" spans="1:13" ht="12.75" customHeight="1">
      <c r="A277" s="65"/>
      <c r="B277" s="426" t="s">
        <v>268</v>
      </c>
      <c r="C277" s="945" t="s">
        <v>1290</v>
      </c>
      <c r="D277" s="945"/>
      <c r="E277" s="945"/>
      <c r="F277" s="945"/>
      <c r="G277" s="945"/>
      <c r="H277" s="945"/>
      <c r="I277" s="945"/>
      <c r="J277" s="945"/>
      <c r="K277" s="945"/>
      <c r="L277" s="945"/>
      <c r="M277" s="945"/>
    </row>
    <row r="278" spans="1:13" ht="12.75" customHeight="1">
      <c r="A278" s="65"/>
      <c r="B278" s="427" t="s">
        <v>266</v>
      </c>
      <c r="C278" s="933" t="s">
        <v>1291</v>
      </c>
      <c r="D278" s="933"/>
      <c r="E278" s="933"/>
      <c r="F278" s="933"/>
      <c r="G278" s="933"/>
      <c r="H278" s="933"/>
      <c r="I278" s="933"/>
      <c r="J278" s="933"/>
      <c r="K278" s="933"/>
      <c r="L278" s="933"/>
      <c r="M278" s="933"/>
    </row>
    <row r="279" spans="1:13" ht="12.75" customHeight="1">
      <c r="A279" s="65"/>
      <c r="B279" s="428" t="s">
        <v>267</v>
      </c>
      <c r="C279" s="933" t="s">
        <v>1292</v>
      </c>
      <c r="D279" s="933"/>
      <c r="E279" s="933"/>
      <c r="F279" s="933"/>
      <c r="G279" s="933"/>
      <c r="H279" s="933"/>
      <c r="I279" s="933"/>
      <c r="J279" s="933"/>
      <c r="K279" s="933"/>
      <c r="L279" s="933"/>
      <c r="M279" s="933"/>
    </row>
    <row r="280" spans="1:13">
      <c r="A280" s="507" t="s">
        <v>20</v>
      </c>
      <c r="B280" s="989" t="s">
        <v>136</v>
      </c>
      <c r="C280" s="989"/>
      <c r="D280" s="989"/>
      <c r="E280" s="989"/>
      <c r="F280" s="989"/>
      <c r="G280" s="989"/>
      <c r="H280" s="989"/>
      <c r="I280" s="989"/>
      <c r="J280" s="989"/>
      <c r="K280" s="989"/>
      <c r="L280" s="989"/>
      <c r="M280" s="989"/>
    </row>
    <row r="281" spans="1:13" ht="12.75" customHeight="1">
      <c r="A281" s="15"/>
      <c r="B281" s="400" t="s">
        <v>268</v>
      </c>
      <c r="C281" s="925" t="s">
        <v>1293</v>
      </c>
      <c r="D281" s="925"/>
      <c r="E281" s="925"/>
      <c r="F281" s="925"/>
      <c r="G281" s="925"/>
      <c r="H281" s="925"/>
      <c r="I281" s="925"/>
      <c r="J281" s="925"/>
      <c r="K281" s="925"/>
      <c r="L281" s="925"/>
      <c r="M281" s="925"/>
    </row>
    <row r="282" spans="1:13" ht="12.75" customHeight="1">
      <c r="A282" s="15"/>
      <c r="B282" s="398" t="s">
        <v>266</v>
      </c>
      <c r="C282" s="933" t="s">
        <v>1294</v>
      </c>
      <c r="D282" s="933"/>
      <c r="E282" s="933"/>
      <c r="F282" s="933"/>
      <c r="G282" s="933"/>
      <c r="H282" s="933"/>
      <c r="I282" s="933"/>
      <c r="J282" s="933"/>
      <c r="K282" s="933"/>
      <c r="L282" s="933"/>
      <c r="M282" s="933"/>
    </row>
    <row r="283" spans="1:13" ht="12.75" customHeight="1">
      <c r="A283" s="15"/>
      <c r="B283" s="400" t="s">
        <v>267</v>
      </c>
      <c r="C283" s="933" t="s">
        <v>1295</v>
      </c>
      <c r="D283" s="933"/>
      <c r="E283" s="933"/>
      <c r="F283" s="933"/>
      <c r="G283" s="933"/>
      <c r="H283" s="933"/>
      <c r="I283" s="933"/>
      <c r="J283" s="933"/>
      <c r="K283" s="933"/>
      <c r="L283" s="933"/>
      <c r="M283" s="933"/>
    </row>
    <row r="284" spans="1:13" ht="15.75">
      <c r="A284" s="104"/>
      <c r="B284" s="260"/>
      <c r="C284" s="260"/>
      <c r="D284" s="260"/>
    </row>
    <row r="285" spans="1:13">
      <c r="A285" s="498" t="s">
        <v>21</v>
      </c>
      <c r="B285" s="914" t="s">
        <v>137</v>
      </c>
      <c r="C285" s="914"/>
      <c r="D285" s="914"/>
      <c r="E285" s="914"/>
      <c r="F285" s="914"/>
      <c r="G285" s="914"/>
      <c r="H285" s="914"/>
      <c r="I285" s="914"/>
      <c r="J285" s="914"/>
      <c r="K285" s="914"/>
      <c r="L285" s="914"/>
      <c r="M285" s="914"/>
    </row>
    <row r="286" spans="1:13" ht="12.75" customHeight="1">
      <c r="A286" s="410"/>
      <c r="B286" s="400" t="s">
        <v>268</v>
      </c>
      <c r="C286" s="941" t="s">
        <v>1296</v>
      </c>
      <c r="D286" s="941"/>
      <c r="E286" s="941"/>
      <c r="F286" s="941"/>
      <c r="G286" s="941"/>
      <c r="H286" s="941"/>
      <c r="I286" s="941"/>
      <c r="J286" s="941"/>
      <c r="K286" s="941"/>
      <c r="L286" s="941"/>
      <c r="M286" s="941"/>
    </row>
    <row r="287" spans="1:13" ht="12.75" customHeight="1">
      <c r="A287" s="410"/>
      <c r="B287" s="398" t="s">
        <v>266</v>
      </c>
      <c r="C287" s="941" t="s">
        <v>1297</v>
      </c>
      <c r="D287" s="941"/>
      <c r="E287" s="941"/>
      <c r="F287" s="941"/>
      <c r="G287" s="941"/>
      <c r="H287" s="941"/>
      <c r="I287" s="941"/>
      <c r="J287" s="941"/>
      <c r="K287" s="941"/>
      <c r="L287" s="941"/>
      <c r="M287" s="941"/>
    </row>
    <row r="288" spans="1:13" ht="12.75" customHeight="1">
      <c r="A288" s="410"/>
      <c r="B288" s="400" t="s">
        <v>267</v>
      </c>
      <c r="C288" s="941" t="s">
        <v>1298</v>
      </c>
      <c r="D288" s="941"/>
      <c r="E288" s="941"/>
      <c r="F288" s="941"/>
      <c r="G288" s="941"/>
      <c r="H288" s="941"/>
      <c r="I288" s="941"/>
      <c r="J288" s="941"/>
      <c r="K288" s="941"/>
      <c r="L288" s="941"/>
      <c r="M288" s="941"/>
    </row>
    <row r="289" spans="1:13">
      <c r="A289" s="498" t="s">
        <v>22</v>
      </c>
      <c r="B289" s="914" t="s">
        <v>138</v>
      </c>
      <c r="C289" s="914"/>
      <c r="D289" s="914"/>
      <c r="E289" s="914"/>
      <c r="F289" s="914"/>
      <c r="G289" s="914"/>
      <c r="H289" s="914"/>
      <c r="I289" s="914"/>
      <c r="J289" s="914"/>
      <c r="K289" s="914"/>
      <c r="L289" s="914"/>
      <c r="M289" s="914"/>
    </row>
    <row r="290" spans="1:13">
      <c r="A290" s="410"/>
      <c r="B290" s="400" t="s">
        <v>268</v>
      </c>
      <c r="C290" s="991" t="s">
        <v>1299</v>
      </c>
      <c r="D290" s="991"/>
      <c r="E290" s="991"/>
      <c r="F290" s="991"/>
      <c r="G290" s="991"/>
      <c r="H290" s="991"/>
      <c r="I290" s="991"/>
      <c r="J290" s="991"/>
      <c r="K290" s="991"/>
      <c r="L290" s="991"/>
      <c r="M290" s="991"/>
    </row>
    <row r="291" spans="1:13">
      <c r="A291" s="410"/>
      <c r="B291" s="398" t="s">
        <v>266</v>
      </c>
      <c r="C291" s="991" t="s">
        <v>1300</v>
      </c>
      <c r="D291" s="991"/>
      <c r="E291" s="991"/>
      <c r="F291" s="991"/>
      <c r="G291" s="991"/>
      <c r="H291" s="991"/>
      <c r="I291" s="991"/>
      <c r="J291" s="991"/>
      <c r="K291" s="991"/>
      <c r="L291" s="991"/>
      <c r="M291" s="991"/>
    </row>
    <row r="292" spans="1:13">
      <c r="A292" s="410"/>
      <c r="B292" s="400" t="s">
        <v>267</v>
      </c>
      <c r="C292" s="991" t="s">
        <v>1301</v>
      </c>
      <c r="D292" s="991"/>
      <c r="E292" s="991"/>
      <c r="F292" s="991"/>
      <c r="G292" s="991"/>
      <c r="H292" s="991"/>
      <c r="I292" s="991"/>
      <c r="J292" s="991"/>
      <c r="K292" s="991"/>
      <c r="L292" s="991"/>
      <c r="M292" s="991"/>
    </row>
    <row r="293" spans="1:13">
      <c r="A293" s="498" t="s">
        <v>23</v>
      </c>
      <c r="B293" s="914" t="s">
        <v>139</v>
      </c>
      <c r="C293" s="914"/>
      <c r="D293" s="914"/>
      <c r="E293" s="914"/>
      <c r="F293" s="914"/>
      <c r="G293" s="914"/>
      <c r="H293" s="914"/>
      <c r="I293" s="914"/>
      <c r="J293" s="914"/>
      <c r="K293" s="914"/>
      <c r="L293" s="914"/>
      <c r="M293" s="914"/>
    </row>
    <row r="294" spans="1:13" ht="12.75" customHeight="1">
      <c r="A294" s="410"/>
      <c r="B294" s="400" t="s">
        <v>268</v>
      </c>
      <c r="C294" s="941" t="s">
        <v>1302</v>
      </c>
      <c r="D294" s="941"/>
      <c r="E294" s="941"/>
      <c r="F294" s="941"/>
      <c r="G294" s="941"/>
      <c r="H294" s="941"/>
      <c r="I294" s="941"/>
      <c r="J294" s="941"/>
      <c r="K294" s="941"/>
      <c r="L294" s="941"/>
      <c r="M294" s="941"/>
    </row>
    <row r="295" spans="1:13">
      <c r="A295" s="410"/>
      <c r="B295" s="398" t="s">
        <v>266</v>
      </c>
      <c r="C295" s="991" t="s">
        <v>1303</v>
      </c>
      <c r="D295" s="991"/>
      <c r="E295" s="991"/>
      <c r="F295" s="991"/>
      <c r="G295" s="991"/>
      <c r="H295" s="991"/>
      <c r="I295" s="991"/>
      <c r="J295" s="991"/>
      <c r="K295" s="991"/>
      <c r="L295" s="991"/>
      <c r="M295" s="991"/>
    </row>
    <row r="296" spans="1:13">
      <c r="A296" s="410"/>
      <c r="B296" s="400" t="s">
        <v>267</v>
      </c>
      <c r="C296" s="991" t="s">
        <v>1304</v>
      </c>
      <c r="D296" s="991"/>
      <c r="E296" s="991"/>
      <c r="F296" s="991"/>
      <c r="G296" s="991"/>
      <c r="H296" s="991"/>
      <c r="I296" s="991"/>
      <c r="J296" s="991"/>
      <c r="K296" s="991"/>
      <c r="L296" s="991"/>
      <c r="M296" s="991"/>
    </row>
    <row r="297" spans="1:13" ht="12.75" customHeight="1">
      <c r="A297" s="498" t="s">
        <v>24</v>
      </c>
      <c r="B297" s="926" t="s">
        <v>188</v>
      </c>
      <c r="C297" s="926"/>
      <c r="D297" s="926"/>
      <c r="E297" s="926"/>
      <c r="F297" s="926"/>
      <c r="G297" s="926"/>
      <c r="H297" s="926"/>
      <c r="I297" s="926"/>
      <c r="J297" s="926"/>
      <c r="K297" s="926"/>
      <c r="L297" s="926"/>
      <c r="M297" s="926"/>
    </row>
    <row r="298" spans="1:13">
      <c r="A298" s="410"/>
      <c r="B298" s="400" t="s">
        <v>268</v>
      </c>
      <c r="C298" s="991" t="s">
        <v>1305</v>
      </c>
      <c r="D298" s="991"/>
      <c r="E298" s="991"/>
      <c r="F298" s="991"/>
      <c r="G298" s="991"/>
      <c r="H298" s="991"/>
      <c r="I298" s="991"/>
      <c r="J298" s="991"/>
      <c r="K298" s="991"/>
      <c r="L298" s="991"/>
      <c r="M298" s="991"/>
    </row>
    <row r="299" spans="1:13">
      <c r="A299" s="410"/>
      <c r="B299" s="398" t="s">
        <v>266</v>
      </c>
      <c r="C299" s="991" t="s">
        <v>1306</v>
      </c>
      <c r="D299" s="991"/>
      <c r="E299" s="991"/>
      <c r="F299" s="991"/>
      <c r="G299" s="991"/>
      <c r="H299" s="991"/>
      <c r="I299" s="991"/>
      <c r="J299" s="991"/>
      <c r="K299" s="991"/>
      <c r="L299" s="991"/>
      <c r="M299" s="991"/>
    </row>
    <row r="300" spans="1:13">
      <c r="A300" s="410"/>
      <c r="B300" s="400" t="s">
        <v>267</v>
      </c>
      <c r="C300" s="991" t="s">
        <v>1307</v>
      </c>
      <c r="D300" s="991"/>
      <c r="E300" s="991"/>
      <c r="F300" s="991"/>
      <c r="G300" s="991"/>
      <c r="H300" s="991"/>
      <c r="I300" s="991"/>
      <c r="J300" s="991"/>
      <c r="K300" s="991"/>
      <c r="L300" s="991"/>
      <c r="M300" s="991"/>
    </row>
    <row r="301" spans="1:13">
      <c r="A301" s="498" t="s">
        <v>20</v>
      </c>
      <c r="B301" s="914" t="s">
        <v>83</v>
      </c>
      <c r="C301" s="914"/>
      <c r="D301" s="914"/>
      <c r="E301" s="914"/>
      <c r="F301" s="914"/>
      <c r="G301" s="915"/>
      <c r="H301" s="492"/>
      <c r="I301" s="492"/>
      <c r="J301" s="492"/>
      <c r="K301" s="492"/>
      <c r="L301" s="492"/>
      <c r="M301" s="492"/>
    </row>
    <row r="302" spans="1:13">
      <c r="A302" s="410"/>
      <c r="B302" s="400" t="s">
        <v>268</v>
      </c>
      <c r="C302" s="411" t="s">
        <v>465</v>
      </c>
      <c r="D302" s="411"/>
      <c r="E302" s="411"/>
      <c r="F302" s="411"/>
      <c r="G302" s="407"/>
    </row>
    <row r="303" spans="1:13">
      <c r="A303" s="410"/>
      <c r="B303" s="398" t="s">
        <v>266</v>
      </c>
      <c r="C303" s="411" t="s">
        <v>466</v>
      </c>
      <c r="D303" s="411"/>
      <c r="E303" s="411"/>
      <c r="F303" s="411"/>
      <c r="G303" s="407"/>
    </row>
    <row r="304" spans="1:13">
      <c r="A304" s="410"/>
      <c r="B304" s="400" t="s">
        <v>267</v>
      </c>
      <c r="C304" s="411" t="s">
        <v>467</v>
      </c>
      <c r="D304" s="411"/>
      <c r="E304" s="411"/>
      <c r="F304" s="411"/>
      <c r="G304" s="407"/>
    </row>
    <row r="305" spans="1:13">
      <c r="A305" s="498" t="s">
        <v>21</v>
      </c>
      <c r="B305" s="914" t="s">
        <v>1308</v>
      </c>
      <c r="C305" s="914"/>
      <c r="D305" s="914"/>
      <c r="E305" s="914"/>
      <c r="F305" s="914"/>
      <c r="G305" s="915"/>
      <c r="H305" s="492"/>
      <c r="I305" s="492"/>
      <c r="J305" s="492"/>
      <c r="K305" s="492"/>
      <c r="L305" s="492"/>
      <c r="M305" s="492"/>
    </row>
    <row r="306" spans="1:13">
      <c r="A306" s="410"/>
      <c r="B306" s="400" t="s">
        <v>268</v>
      </c>
      <c r="C306" s="411" t="s">
        <v>1309</v>
      </c>
      <c r="D306" s="411"/>
      <c r="E306" s="411"/>
      <c r="F306" s="411"/>
      <c r="G306" s="407"/>
    </row>
    <row r="307" spans="1:13">
      <c r="A307" s="410"/>
      <c r="B307" s="398" t="s">
        <v>266</v>
      </c>
      <c r="C307" s="411" t="s">
        <v>1310</v>
      </c>
      <c r="D307" s="411"/>
      <c r="E307" s="411"/>
      <c r="F307" s="411"/>
      <c r="G307" s="407"/>
    </row>
    <row r="308" spans="1:13">
      <c r="A308" s="410"/>
      <c r="B308" s="400" t="s">
        <v>267</v>
      </c>
      <c r="C308" s="411" t="s">
        <v>1311</v>
      </c>
      <c r="D308" s="411"/>
      <c r="E308" s="411"/>
      <c r="F308" s="411"/>
      <c r="G308" s="407"/>
    </row>
    <row r="309" spans="1:13">
      <c r="A309" s="498" t="s">
        <v>22</v>
      </c>
      <c r="B309" s="914" t="s">
        <v>1312</v>
      </c>
      <c r="C309" s="914"/>
      <c r="D309" s="914"/>
      <c r="E309" s="914"/>
      <c r="F309" s="914"/>
      <c r="G309" s="915"/>
      <c r="H309" s="492"/>
      <c r="I309" s="492"/>
      <c r="J309" s="492"/>
      <c r="K309" s="492"/>
      <c r="L309" s="492"/>
      <c r="M309" s="492"/>
    </row>
    <row r="310" spans="1:13">
      <c r="A310" s="15"/>
      <c r="B310" s="400" t="s">
        <v>268</v>
      </c>
      <c r="C310" s="407" t="s">
        <v>1313</v>
      </c>
    </row>
    <row r="311" spans="1:13">
      <c r="A311" s="15"/>
      <c r="B311" s="398" t="s">
        <v>266</v>
      </c>
      <c r="C311" s="407" t="s">
        <v>417</v>
      </c>
    </row>
    <row r="312" spans="1:13">
      <c r="A312" s="15"/>
      <c r="B312" s="400" t="s">
        <v>267</v>
      </c>
      <c r="C312" s="407" t="s">
        <v>1314</v>
      </c>
    </row>
    <row r="313" spans="1:13">
      <c r="A313" s="15"/>
      <c r="B313" s="400"/>
      <c r="C313" s="407"/>
    </row>
    <row r="314" spans="1:13" ht="15.75">
      <c r="A314" s="104">
        <v>6</v>
      </c>
      <c r="B314" s="990" t="s">
        <v>1024</v>
      </c>
      <c r="C314" s="990"/>
      <c r="D314" s="990"/>
      <c r="E314" s="990"/>
      <c r="F314" s="990"/>
      <c r="G314" s="990"/>
      <c r="H314" s="990"/>
    </row>
    <row r="315" spans="1:13">
      <c r="A315" s="507" t="s">
        <v>16</v>
      </c>
      <c r="B315" s="989" t="s">
        <v>282</v>
      </c>
      <c r="C315" s="989"/>
      <c r="D315" s="989"/>
      <c r="E315" s="989"/>
      <c r="F315" s="989"/>
      <c r="G315" s="989"/>
      <c r="H315" s="989"/>
      <c r="I315" s="989"/>
      <c r="J315" s="989"/>
      <c r="K315" s="989"/>
      <c r="L315" s="989"/>
      <c r="M315" s="989"/>
    </row>
    <row r="316" spans="1:13">
      <c r="A316" s="15"/>
      <c r="B316" s="400" t="s">
        <v>268</v>
      </c>
      <c r="C316" s="988" t="s">
        <v>1315</v>
      </c>
      <c r="D316" s="988"/>
      <c r="E316" s="988"/>
      <c r="F316" s="988"/>
      <c r="G316" s="988"/>
      <c r="H316" s="988"/>
      <c r="I316" s="988"/>
      <c r="J316" s="988"/>
      <c r="K316" s="988"/>
      <c r="L316" s="988"/>
      <c r="M316" s="988"/>
    </row>
    <row r="317" spans="1:13">
      <c r="A317" s="15"/>
      <c r="B317" s="398" t="s">
        <v>266</v>
      </c>
      <c r="C317" s="988" t="s">
        <v>1316</v>
      </c>
      <c r="D317" s="988"/>
      <c r="E317" s="988"/>
      <c r="F317" s="988"/>
      <c r="G317" s="988"/>
      <c r="H317" s="988"/>
      <c r="I317" s="988"/>
      <c r="J317" s="988"/>
      <c r="K317" s="988"/>
      <c r="L317" s="988"/>
      <c r="M317" s="988"/>
    </row>
    <row r="318" spans="1:13">
      <c r="A318" s="15"/>
      <c r="B318" s="400" t="s">
        <v>267</v>
      </c>
      <c r="C318" s="988" t="s">
        <v>1317</v>
      </c>
      <c r="D318" s="988"/>
      <c r="E318" s="988"/>
      <c r="F318" s="988"/>
      <c r="G318" s="988"/>
      <c r="H318" s="988"/>
      <c r="I318" s="988"/>
      <c r="J318" s="988"/>
      <c r="K318" s="988"/>
      <c r="L318" s="988"/>
      <c r="M318" s="988"/>
    </row>
    <row r="319" spans="1:13">
      <c r="A319" s="507" t="s">
        <v>17</v>
      </c>
      <c r="B319" s="989" t="s">
        <v>65</v>
      </c>
      <c r="C319" s="989"/>
      <c r="D319" s="989"/>
      <c r="E319" s="989"/>
      <c r="F319" s="989"/>
      <c r="G319" s="989"/>
      <c r="H319" s="989"/>
      <c r="I319" s="989"/>
      <c r="J319" s="989"/>
      <c r="K319" s="989"/>
      <c r="L319" s="989"/>
      <c r="M319" s="989"/>
    </row>
    <row r="320" spans="1:13">
      <c r="A320" s="15"/>
      <c r="B320" s="400" t="s">
        <v>268</v>
      </c>
      <c r="C320" s="988" t="s">
        <v>1318</v>
      </c>
      <c r="D320" s="988"/>
      <c r="E320" s="988"/>
      <c r="F320" s="988"/>
      <c r="G320" s="988"/>
      <c r="H320" s="988"/>
      <c r="I320" s="988"/>
      <c r="J320" s="988"/>
      <c r="K320" s="988"/>
      <c r="L320" s="988"/>
      <c r="M320" s="988"/>
    </row>
    <row r="321" spans="1:13">
      <c r="A321" s="15"/>
      <c r="B321" s="398" t="s">
        <v>266</v>
      </c>
      <c r="C321" s="988" t="s">
        <v>1319</v>
      </c>
      <c r="D321" s="988"/>
      <c r="E321" s="988"/>
      <c r="F321" s="988"/>
      <c r="G321" s="988"/>
      <c r="H321" s="988"/>
      <c r="I321" s="988"/>
      <c r="J321" s="988"/>
      <c r="K321" s="988"/>
      <c r="L321" s="988"/>
      <c r="M321" s="988"/>
    </row>
    <row r="322" spans="1:13">
      <c r="A322" s="15"/>
      <c r="B322" s="400" t="s">
        <v>267</v>
      </c>
      <c r="C322" s="988" t="s">
        <v>1320</v>
      </c>
      <c r="D322" s="988"/>
      <c r="E322" s="988"/>
      <c r="F322" s="988"/>
      <c r="G322" s="988"/>
      <c r="H322" s="988"/>
      <c r="I322" s="988"/>
      <c r="J322" s="988"/>
      <c r="K322" s="988"/>
      <c r="L322" s="988"/>
      <c r="M322" s="988"/>
    </row>
    <row r="323" spans="1:13">
      <c r="A323" s="507" t="s">
        <v>18</v>
      </c>
      <c r="B323" s="489" t="s">
        <v>66</v>
      </c>
      <c r="C323" s="489"/>
      <c r="D323" s="489"/>
      <c r="E323" s="489"/>
      <c r="F323" s="492"/>
      <c r="G323" s="492"/>
      <c r="H323" s="489"/>
      <c r="I323" s="489"/>
      <c r="J323" s="489"/>
      <c r="K323" s="489"/>
      <c r="L323" s="492"/>
      <c r="M323" s="492"/>
    </row>
    <row r="324" spans="1:13">
      <c r="A324" s="15"/>
      <c r="B324" s="400" t="s">
        <v>268</v>
      </c>
      <c r="C324" s="988" t="s">
        <v>1321</v>
      </c>
      <c r="D324" s="988"/>
      <c r="E324" s="988"/>
      <c r="F324" s="988"/>
      <c r="G324" s="988"/>
      <c r="H324" s="988"/>
      <c r="I324" s="988"/>
      <c r="J324" s="988"/>
      <c r="K324" s="988"/>
      <c r="L324" s="988"/>
      <c r="M324" s="988"/>
    </row>
    <row r="325" spans="1:13">
      <c r="A325" s="15"/>
      <c r="B325" s="398" t="s">
        <v>266</v>
      </c>
      <c r="C325" s="988" t="s">
        <v>1322</v>
      </c>
      <c r="D325" s="988"/>
      <c r="E325" s="988"/>
      <c r="F325" s="988"/>
      <c r="G325" s="988"/>
      <c r="H325" s="988"/>
      <c r="I325" s="988"/>
      <c r="J325" s="988"/>
      <c r="K325" s="988"/>
      <c r="L325" s="988"/>
      <c r="M325" s="988"/>
    </row>
    <row r="326" spans="1:13">
      <c r="A326" s="15"/>
      <c r="B326" s="400" t="s">
        <v>267</v>
      </c>
      <c r="C326" s="988" t="s">
        <v>1323</v>
      </c>
      <c r="D326" s="988"/>
      <c r="E326" s="988"/>
      <c r="F326" s="988"/>
      <c r="G326" s="988"/>
      <c r="H326" s="988"/>
      <c r="I326" s="988"/>
      <c r="J326" s="988"/>
      <c r="K326" s="988"/>
      <c r="L326" s="988"/>
      <c r="M326" s="988"/>
    </row>
    <row r="327" spans="1:13">
      <c r="A327" s="507" t="s">
        <v>19</v>
      </c>
      <c r="B327" s="489" t="s">
        <v>89</v>
      </c>
      <c r="C327" s="489"/>
      <c r="D327" s="489"/>
      <c r="E327" s="489"/>
      <c r="F327" s="489"/>
      <c r="G327" s="489"/>
      <c r="H327" s="489"/>
      <c r="I327" s="489"/>
      <c r="J327" s="489"/>
      <c r="K327" s="489"/>
      <c r="L327" s="489"/>
      <c r="M327" s="489"/>
    </row>
    <row r="328" spans="1:13">
      <c r="A328" s="15"/>
      <c r="B328" s="400" t="s">
        <v>268</v>
      </c>
      <c r="C328" s="988" t="s">
        <v>1324</v>
      </c>
      <c r="D328" s="988"/>
      <c r="E328" s="988"/>
      <c r="F328" s="988"/>
      <c r="G328" s="988"/>
      <c r="H328" s="988"/>
      <c r="I328" s="988"/>
      <c r="J328" s="988"/>
      <c r="K328" s="988"/>
      <c r="L328" s="988"/>
      <c r="M328" s="988"/>
    </row>
    <row r="329" spans="1:13">
      <c r="A329" s="15"/>
      <c r="B329" s="398" t="s">
        <v>266</v>
      </c>
      <c r="C329" s="988" t="s">
        <v>1325</v>
      </c>
      <c r="D329" s="988"/>
      <c r="E329" s="988"/>
      <c r="F329" s="988"/>
      <c r="G329" s="988"/>
      <c r="H329" s="988"/>
      <c r="I329" s="988"/>
      <c r="J329" s="988"/>
      <c r="K329" s="988"/>
      <c r="L329" s="988"/>
      <c r="M329" s="988"/>
    </row>
    <row r="330" spans="1:13">
      <c r="A330" s="15"/>
      <c r="B330" s="400" t="s">
        <v>267</v>
      </c>
      <c r="C330" s="988" t="s">
        <v>1326</v>
      </c>
      <c r="D330" s="988"/>
      <c r="E330" s="988"/>
      <c r="F330" s="988"/>
      <c r="G330" s="988"/>
      <c r="H330" s="988"/>
      <c r="I330" s="988"/>
      <c r="J330" s="988"/>
      <c r="K330" s="988"/>
      <c r="L330" s="988"/>
      <c r="M330" s="988"/>
    </row>
    <row r="331" spans="1:13">
      <c r="A331" s="507" t="s">
        <v>20</v>
      </c>
      <c r="B331" s="489" t="s">
        <v>67</v>
      </c>
      <c r="C331" s="489"/>
      <c r="D331" s="489"/>
      <c r="E331" s="489"/>
      <c r="F331" s="489"/>
      <c r="G331" s="492"/>
      <c r="H331" s="492"/>
      <c r="I331" s="492"/>
      <c r="J331" s="492"/>
      <c r="K331" s="492"/>
      <c r="L331" s="492"/>
      <c r="M331" s="492"/>
    </row>
    <row r="332" spans="1:13">
      <c r="A332" s="65"/>
      <c r="B332" s="428" t="s">
        <v>268</v>
      </c>
      <c r="C332" s="988" t="s">
        <v>1327</v>
      </c>
      <c r="D332" s="988"/>
      <c r="E332" s="988"/>
      <c r="F332" s="988"/>
      <c r="G332" s="988"/>
      <c r="H332" s="988"/>
      <c r="I332" s="988"/>
      <c r="J332" s="988"/>
      <c r="K332" s="988"/>
      <c r="L332" s="988"/>
      <c r="M332" s="988"/>
    </row>
    <row r="333" spans="1:13">
      <c r="A333" s="65"/>
      <c r="B333" s="427" t="s">
        <v>266</v>
      </c>
      <c r="C333" s="988" t="s">
        <v>1328</v>
      </c>
      <c r="D333" s="988"/>
      <c r="E333" s="988"/>
      <c r="F333" s="988"/>
      <c r="G333" s="988"/>
      <c r="H333" s="988"/>
      <c r="I333" s="988"/>
      <c r="J333" s="988"/>
      <c r="K333" s="988"/>
      <c r="L333" s="988"/>
      <c r="M333" s="988"/>
    </row>
    <row r="334" spans="1:13">
      <c r="A334" s="65"/>
      <c r="B334" s="428" t="s">
        <v>267</v>
      </c>
      <c r="C334" s="988" t="s">
        <v>1329</v>
      </c>
      <c r="D334" s="988"/>
      <c r="E334" s="988"/>
      <c r="F334" s="988"/>
      <c r="G334" s="988"/>
      <c r="H334" s="988"/>
      <c r="I334" s="988"/>
      <c r="J334" s="988"/>
      <c r="K334" s="988"/>
      <c r="L334" s="988"/>
      <c r="M334" s="988"/>
    </row>
    <row r="335" spans="1:13" ht="15.75">
      <c r="A335" s="104">
        <v>9</v>
      </c>
      <c r="B335" s="260" t="s">
        <v>647</v>
      </c>
      <c r="C335" s="260"/>
      <c r="D335" s="260"/>
    </row>
    <row r="336" spans="1:13">
      <c r="A336" s="507" t="s">
        <v>21</v>
      </c>
      <c r="B336" s="489" t="s">
        <v>68</v>
      </c>
      <c r="C336" s="489"/>
      <c r="D336" s="489"/>
      <c r="E336" s="489"/>
      <c r="F336" s="492"/>
      <c r="G336" s="492"/>
      <c r="H336" s="492"/>
      <c r="I336" s="492"/>
      <c r="J336" s="492"/>
      <c r="K336" s="492"/>
      <c r="L336" s="492"/>
      <c r="M336" s="492"/>
    </row>
    <row r="337" spans="1:13">
      <c r="A337" s="15"/>
      <c r="B337" s="400" t="s">
        <v>268</v>
      </c>
      <c r="C337" s="988" t="s">
        <v>1330</v>
      </c>
      <c r="D337" s="988"/>
      <c r="E337" s="988"/>
      <c r="F337" s="988"/>
      <c r="G337" s="988"/>
      <c r="H337" s="988"/>
      <c r="I337" s="988"/>
      <c r="J337" s="988"/>
      <c r="K337" s="988"/>
      <c r="L337" s="988"/>
      <c r="M337" s="988"/>
    </row>
    <row r="338" spans="1:13">
      <c r="A338" s="15"/>
      <c r="B338" s="398" t="s">
        <v>266</v>
      </c>
      <c r="C338" s="988" t="s">
        <v>1331</v>
      </c>
      <c r="D338" s="988"/>
      <c r="E338" s="988"/>
      <c r="F338" s="988"/>
      <c r="G338" s="988"/>
      <c r="H338" s="988"/>
      <c r="I338" s="988"/>
      <c r="J338" s="988"/>
      <c r="K338" s="988"/>
      <c r="L338" s="988"/>
      <c r="M338" s="988"/>
    </row>
    <row r="339" spans="1:13">
      <c r="A339" s="15"/>
      <c r="B339" s="400" t="s">
        <v>267</v>
      </c>
      <c r="C339" s="988" t="s">
        <v>1332</v>
      </c>
      <c r="D339" s="988"/>
      <c r="E339" s="988"/>
      <c r="F339" s="988"/>
      <c r="G339" s="988"/>
      <c r="H339" s="988"/>
      <c r="I339" s="988"/>
      <c r="J339" s="988"/>
      <c r="K339" s="988"/>
      <c r="L339" s="988"/>
      <c r="M339" s="988"/>
    </row>
    <row r="340" spans="1:13">
      <c r="A340" s="507" t="s">
        <v>22</v>
      </c>
      <c r="B340" s="989" t="s">
        <v>1333</v>
      </c>
      <c r="C340" s="989"/>
      <c r="D340" s="989"/>
      <c r="E340" s="989"/>
      <c r="F340" s="989"/>
      <c r="G340" s="989"/>
      <c r="H340" s="989"/>
      <c r="I340" s="989"/>
      <c r="J340" s="989"/>
      <c r="K340" s="989"/>
      <c r="L340" s="989"/>
      <c r="M340" s="989"/>
    </row>
    <row r="341" spans="1:13">
      <c r="A341" s="15"/>
      <c r="B341" s="400" t="s">
        <v>268</v>
      </c>
      <c r="C341" s="988" t="s">
        <v>1334</v>
      </c>
      <c r="D341" s="988"/>
      <c r="E341" s="988"/>
      <c r="F341" s="988"/>
      <c r="G341" s="988"/>
      <c r="H341" s="988"/>
      <c r="I341" s="988"/>
      <c r="J341" s="988"/>
      <c r="K341" s="988"/>
      <c r="L341" s="988"/>
      <c r="M341" s="988"/>
    </row>
    <row r="342" spans="1:13">
      <c r="A342" s="15"/>
      <c r="B342" s="398" t="s">
        <v>266</v>
      </c>
      <c r="C342" s="988" t="s">
        <v>1335</v>
      </c>
      <c r="D342" s="988"/>
      <c r="E342" s="988"/>
      <c r="F342" s="988"/>
      <c r="G342" s="988"/>
      <c r="H342" s="988"/>
      <c r="I342" s="988"/>
      <c r="J342" s="988"/>
      <c r="K342" s="988"/>
      <c r="L342" s="988"/>
      <c r="M342" s="988"/>
    </row>
    <row r="343" spans="1:13">
      <c r="A343" s="15"/>
      <c r="B343" s="400" t="s">
        <v>267</v>
      </c>
      <c r="C343" s="988" t="s">
        <v>1336</v>
      </c>
      <c r="D343" s="988"/>
      <c r="E343" s="988"/>
      <c r="F343" s="988"/>
      <c r="G343" s="988"/>
      <c r="H343" s="988"/>
      <c r="I343" s="988"/>
      <c r="J343" s="988"/>
      <c r="K343" s="988"/>
      <c r="L343" s="988"/>
      <c r="M343" s="988"/>
    </row>
    <row r="344" spans="1:13">
      <c r="A344" s="507" t="s">
        <v>23</v>
      </c>
      <c r="B344" s="989" t="s">
        <v>107</v>
      </c>
      <c r="C344" s="989"/>
      <c r="D344" s="989"/>
      <c r="E344" s="989"/>
      <c r="F344" s="989"/>
      <c r="G344" s="989"/>
      <c r="H344" s="989"/>
      <c r="I344" s="989"/>
      <c r="J344" s="989"/>
      <c r="K344" s="989"/>
      <c r="L344" s="989"/>
      <c r="M344" s="989"/>
    </row>
    <row r="345" spans="1:13">
      <c r="A345" s="15"/>
      <c r="B345" s="400" t="s">
        <v>268</v>
      </c>
      <c r="C345" s="988" t="s">
        <v>1337</v>
      </c>
      <c r="D345" s="988"/>
      <c r="E345" s="988"/>
      <c r="F345" s="988"/>
      <c r="G345" s="988"/>
      <c r="H345" s="988"/>
      <c r="I345" s="988"/>
      <c r="J345" s="988"/>
      <c r="K345" s="988"/>
      <c r="L345" s="988"/>
      <c r="M345" s="988"/>
    </row>
    <row r="346" spans="1:13">
      <c r="A346" s="15"/>
      <c r="B346" s="398" t="s">
        <v>266</v>
      </c>
      <c r="C346" s="988" t="s">
        <v>1338</v>
      </c>
      <c r="D346" s="988"/>
      <c r="E346" s="988"/>
      <c r="F346" s="988"/>
      <c r="G346" s="988"/>
      <c r="H346" s="988"/>
      <c r="I346" s="988"/>
      <c r="J346" s="988"/>
      <c r="K346" s="988"/>
      <c r="L346" s="988"/>
      <c r="M346" s="988"/>
    </row>
    <row r="347" spans="1:13">
      <c r="A347" s="15"/>
      <c r="B347" s="400" t="s">
        <v>267</v>
      </c>
      <c r="C347" s="988" t="s">
        <v>1339</v>
      </c>
      <c r="D347" s="988"/>
      <c r="E347" s="988"/>
      <c r="F347" s="988"/>
      <c r="G347" s="988"/>
      <c r="H347" s="988"/>
      <c r="I347" s="988"/>
      <c r="J347" s="988"/>
      <c r="K347" s="988"/>
      <c r="L347" s="988"/>
      <c r="M347" s="988"/>
    </row>
    <row r="348" spans="1:13">
      <c r="A348" s="507" t="s">
        <v>24</v>
      </c>
      <c r="B348" s="989" t="s">
        <v>69</v>
      </c>
      <c r="C348" s="989"/>
      <c r="D348" s="989"/>
      <c r="E348" s="989"/>
      <c r="F348" s="989"/>
      <c r="G348" s="989"/>
      <c r="H348" s="989"/>
      <c r="I348" s="989"/>
      <c r="J348" s="989"/>
      <c r="K348" s="989"/>
      <c r="L348" s="989"/>
      <c r="M348" s="989"/>
    </row>
    <row r="349" spans="1:13">
      <c r="A349" s="15"/>
      <c r="B349" s="400" t="s">
        <v>268</v>
      </c>
      <c r="C349" s="988" t="s">
        <v>1340</v>
      </c>
      <c r="D349" s="988"/>
      <c r="E349" s="988"/>
      <c r="F349" s="988"/>
      <c r="G349" s="988"/>
      <c r="H349" s="988"/>
      <c r="I349" s="988"/>
      <c r="J349" s="988"/>
      <c r="K349" s="988"/>
      <c r="L349" s="988"/>
      <c r="M349" s="988"/>
    </row>
    <row r="350" spans="1:13">
      <c r="A350" s="15"/>
      <c r="B350" s="398" t="s">
        <v>266</v>
      </c>
      <c r="C350" s="988" t="s">
        <v>1341</v>
      </c>
      <c r="D350" s="988"/>
      <c r="E350" s="988"/>
      <c r="F350" s="988"/>
      <c r="G350" s="988"/>
      <c r="H350" s="988"/>
      <c r="I350" s="988"/>
      <c r="J350" s="988"/>
      <c r="K350" s="988"/>
      <c r="L350" s="988"/>
      <c r="M350" s="988"/>
    </row>
    <row r="351" spans="1:13">
      <c r="A351" s="15"/>
      <c r="B351" s="400" t="s">
        <v>267</v>
      </c>
      <c r="C351" s="988" t="s">
        <v>1342</v>
      </c>
      <c r="D351" s="988"/>
      <c r="E351" s="988"/>
      <c r="F351" s="988"/>
      <c r="G351" s="988"/>
      <c r="H351" s="988"/>
      <c r="I351" s="988"/>
      <c r="J351" s="988"/>
      <c r="K351" s="988"/>
      <c r="L351" s="988"/>
      <c r="M351" s="988"/>
    </row>
    <row r="352" spans="1:13">
      <c r="A352" s="507" t="s">
        <v>25</v>
      </c>
      <c r="B352" s="989" t="s">
        <v>1343</v>
      </c>
      <c r="C352" s="989"/>
      <c r="D352" s="989"/>
      <c r="E352" s="989"/>
      <c r="F352" s="989"/>
      <c r="G352" s="989"/>
      <c r="H352" s="989"/>
      <c r="I352" s="989"/>
      <c r="J352" s="989"/>
      <c r="K352" s="989"/>
      <c r="L352" s="989"/>
      <c r="M352" s="989"/>
    </row>
    <row r="353" spans="1:13">
      <c r="A353" s="15"/>
      <c r="B353" s="400" t="s">
        <v>268</v>
      </c>
      <c r="C353" s="988" t="s">
        <v>1344</v>
      </c>
      <c r="D353" s="988"/>
      <c r="E353" s="988"/>
      <c r="F353" s="988"/>
      <c r="G353" s="988"/>
      <c r="H353" s="988"/>
      <c r="I353" s="988"/>
      <c r="J353" s="988"/>
      <c r="K353" s="988"/>
      <c r="L353" s="988"/>
      <c r="M353" s="988"/>
    </row>
    <row r="354" spans="1:13">
      <c r="A354" s="15"/>
      <c r="B354" s="398" t="s">
        <v>266</v>
      </c>
      <c r="C354" s="988" t="s">
        <v>1345</v>
      </c>
      <c r="D354" s="988"/>
      <c r="E354" s="988"/>
      <c r="F354" s="988"/>
      <c r="G354" s="988"/>
      <c r="H354" s="988"/>
      <c r="I354" s="988"/>
      <c r="J354" s="988"/>
      <c r="K354" s="988"/>
      <c r="L354" s="988"/>
      <c r="M354" s="988"/>
    </row>
    <row r="355" spans="1:13">
      <c r="A355" s="15"/>
      <c r="B355" s="400" t="s">
        <v>267</v>
      </c>
      <c r="C355" s="988" t="s">
        <v>1346</v>
      </c>
      <c r="D355" s="988"/>
      <c r="E355" s="988"/>
      <c r="F355" s="988"/>
      <c r="G355" s="988"/>
      <c r="H355" s="988"/>
      <c r="I355" s="988"/>
      <c r="J355" s="988"/>
      <c r="K355" s="988"/>
      <c r="L355" s="988"/>
      <c r="M355" s="988"/>
    </row>
    <row r="356" spans="1:13">
      <c r="A356" s="507" t="s">
        <v>26</v>
      </c>
      <c r="B356" s="989" t="s">
        <v>90</v>
      </c>
      <c r="C356" s="989"/>
      <c r="D356" s="989"/>
      <c r="E356" s="989"/>
      <c r="F356" s="989"/>
      <c r="G356" s="989"/>
      <c r="H356" s="989"/>
      <c r="I356" s="989"/>
      <c r="J356" s="989"/>
      <c r="K356" s="989"/>
      <c r="L356" s="989"/>
      <c r="M356" s="989"/>
    </row>
    <row r="357" spans="1:13">
      <c r="A357" s="15"/>
      <c r="B357" s="400" t="s">
        <v>268</v>
      </c>
      <c r="C357" s="988" t="s">
        <v>1347</v>
      </c>
      <c r="D357" s="988"/>
      <c r="E357" s="988"/>
      <c r="F357" s="988"/>
      <c r="G357" s="988"/>
      <c r="H357" s="988"/>
      <c r="I357" s="988"/>
      <c r="J357" s="988"/>
      <c r="K357" s="988"/>
      <c r="L357" s="988"/>
      <c r="M357" s="988"/>
    </row>
    <row r="358" spans="1:13">
      <c r="A358" s="15"/>
      <c r="B358" s="398" t="s">
        <v>266</v>
      </c>
      <c r="C358" s="988" t="s">
        <v>1348</v>
      </c>
      <c r="D358" s="988"/>
      <c r="E358" s="988"/>
      <c r="F358" s="988"/>
      <c r="G358" s="988"/>
      <c r="H358" s="988"/>
      <c r="I358" s="988"/>
      <c r="J358" s="988"/>
      <c r="K358" s="988"/>
      <c r="L358" s="988"/>
      <c r="M358" s="988"/>
    </row>
    <row r="359" spans="1:13">
      <c r="A359" s="15"/>
      <c r="B359" s="400" t="s">
        <v>267</v>
      </c>
      <c r="C359" s="988" t="s">
        <v>1349</v>
      </c>
      <c r="D359" s="988"/>
      <c r="E359" s="988"/>
      <c r="F359" s="988"/>
      <c r="G359" s="988"/>
      <c r="H359" s="988"/>
      <c r="I359" s="988"/>
      <c r="J359" s="988"/>
      <c r="K359" s="988"/>
      <c r="L359" s="988"/>
      <c r="M359" s="988"/>
    </row>
    <row r="360" spans="1:13">
      <c r="A360" s="15"/>
    </row>
    <row r="361" spans="1:13">
      <c r="A361" s="507" t="s">
        <v>22</v>
      </c>
      <c r="B361" s="489" t="s">
        <v>70</v>
      </c>
      <c r="C361" s="489"/>
      <c r="D361" s="489"/>
      <c r="E361" s="489"/>
      <c r="F361" s="489"/>
      <c r="G361" s="492"/>
      <c r="H361" s="492"/>
      <c r="I361" s="492"/>
      <c r="J361" s="492"/>
      <c r="K361" s="492"/>
      <c r="L361" s="492"/>
      <c r="M361" s="492"/>
    </row>
    <row r="362" spans="1:13">
      <c r="A362" s="15"/>
      <c r="B362" s="400" t="s">
        <v>268</v>
      </c>
      <c r="C362" t="s">
        <v>425</v>
      </c>
    </row>
    <row r="363" spans="1:13">
      <c r="A363" s="15"/>
      <c r="B363" s="398" t="s">
        <v>266</v>
      </c>
      <c r="C363" t="s">
        <v>426</v>
      </c>
    </row>
    <row r="364" spans="1:13">
      <c r="A364" s="15"/>
      <c r="B364" s="400" t="s">
        <v>267</v>
      </c>
      <c r="C364" s="398" t="s">
        <v>504</v>
      </c>
    </row>
    <row r="365" spans="1:13">
      <c r="A365" s="507" t="s">
        <v>23</v>
      </c>
      <c r="B365" s="489" t="s">
        <v>107</v>
      </c>
      <c r="C365" s="489"/>
      <c r="D365" s="489"/>
      <c r="E365" s="489"/>
      <c r="F365" s="489"/>
      <c r="G365" s="489"/>
      <c r="H365" s="492"/>
      <c r="I365" s="492"/>
      <c r="J365" s="492"/>
      <c r="K365" s="492"/>
      <c r="L365" s="492"/>
      <c r="M365" s="492"/>
    </row>
    <row r="366" spans="1:13" ht="12.75" customHeight="1">
      <c r="A366" s="15"/>
      <c r="B366" s="400" t="s">
        <v>268</v>
      </c>
      <c r="C366" s="925" t="s">
        <v>617</v>
      </c>
      <c r="D366" s="857"/>
      <c r="E366" s="857"/>
      <c r="F366" s="857"/>
      <c r="G366" s="857"/>
      <c r="H366" s="857"/>
      <c r="I366" s="857"/>
      <c r="J366" s="857"/>
      <c r="K366" s="857"/>
      <c r="L366" s="857"/>
      <c r="M366" s="857"/>
    </row>
    <row r="367" spans="1:13" ht="12.75" customHeight="1">
      <c r="A367" s="15"/>
      <c r="B367" s="397" t="s">
        <v>266</v>
      </c>
      <c r="C367" s="925" t="s">
        <v>427</v>
      </c>
      <c r="D367" s="857"/>
      <c r="E367" s="857"/>
      <c r="F367" s="857"/>
      <c r="G367" s="857"/>
      <c r="H367" s="857"/>
      <c r="I367" s="857"/>
      <c r="J367" s="857"/>
      <c r="K367" s="857"/>
      <c r="L367" s="857"/>
      <c r="M367" s="857"/>
    </row>
    <row r="368" spans="1:13" ht="12.75" customHeight="1">
      <c r="A368" s="15"/>
      <c r="B368" s="397" t="s">
        <v>267</v>
      </c>
      <c r="C368" s="925" t="s">
        <v>428</v>
      </c>
      <c r="D368" s="857"/>
      <c r="E368" s="857"/>
      <c r="F368" s="857"/>
      <c r="G368" s="857"/>
      <c r="H368" s="857"/>
      <c r="I368" s="857"/>
      <c r="J368" s="857"/>
      <c r="K368" s="857"/>
      <c r="L368" s="857"/>
      <c r="M368" s="857"/>
    </row>
    <row r="369" spans="1:13">
      <c r="A369" s="507" t="s">
        <v>24</v>
      </c>
      <c r="B369" s="489" t="s">
        <v>69</v>
      </c>
      <c r="C369" s="489"/>
      <c r="D369" s="489"/>
      <c r="E369" s="489"/>
      <c r="F369" s="489"/>
      <c r="G369" s="492"/>
      <c r="H369" s="492"/>
      <c r="I369" s="492"/>
      <c r="J369" s="492"/>
      <c r="K369" s="492"/>
      <c r="L369" s="492"/>
      <c r="M369" s="492"/>
    </row>
    <row r="370" spans="1:13">
      <c r="A370" s="15"/>
      <c r="B370" s="400" t="s">
        <v>268</v>
      </c>
      <c r="C370" s="398" t="s">
        <v>381</v>
      </c>
    </row>
    <row r="371" spans="1:13">
      <c r="A371" s="15"/>
      <c r="B371" s="398" t="s">
        <v>266</v>
      </c>
      <c r="C371" s="398" t="s">
        <v>408</v>
      </c>
    </row>
    <row r="372" spans="1:13">
      <c r="A372" s="15"/>
      <c r="B372" s="400" t="s">
        <v>267</v>
      </c>
      <c r="C372" s="398" t="s">
        <v>409</v>
      </c>
    </row>
    <row r="373" spans="1:13">
      <c r="A373" s="507" t="s">
        <v>25</v>
      </c>
      <c r="B373" s="489" t="s">
        <v>283</v>
      </c>
      <c r="C373" s="489"/>
      <c r="D373" s="489"/>
      <c r="E373" s="489"/>
      <c r="F373" s="489"/>
      <c r="G373" s="489"/>
      <c r="H373" s="492"/>
      <c r="I373" s="492"/>
      <c r="J373" s="492"/>
      <c r="K373" s="492"/>
      <c r="L373" s="492"/>
      <c r="M373" s="492"/>
    </row>
    <row r="374" spans="1:13">
      <c r="A374" s="15"/>
      <c r="B374" s="400" t="s">
        <v>268</v>
      </c>
      <c r="C374" s="398" t="s">
        <v>429</v>
      </c>
    </row>
    <row r="375" spans="1:13">
      <c r="A375" s="15"/>
      <c r="B375" s="398" t="s">
        <v>266</v>
      </c>
      <c r="C375" s="398" t="s">
        <v>430</v>
      </c>
    </row>
    <row r="376" spans="1:13" ht="12.75" customHeight="1">
      <c r="A376" s="15"/>
      <c r="B376" s="397" t="s">
        <v>267</v>
      </c>
      <c r="C376" s="925" t="s">
        <v>431</v>
      </c>
      <c r="D376" s="857"/>
      <c r="E376" s="857"/>
      <c r="F376" s="857"/>
      <c r="G376" s="857"/>
      <c r="H376" s="857"/>
      <c r="I376" s="857"/>
      <c r="J376" s="857"/>
      <c r="K376" s="857"/>
      <c r="L376" s="857"/>
      <c r="M376" s="857"/>
    </row>
    <row r="377" spans="1:13">
      <c r="A377" s="507" t="s">
        <v>26</v>
      </c>
      <c r="B377" s="489" t="s">
        <v>90</v>
      </c>
      <c r="C377" s="489"/>
      <c r="D377" s="489"/>
      <c r="E377" s="489"/>
      <c r="F377" s="489"/>
      <c r="G377" s="489"/>
      <c r="H377" s="489"/>
      <c r="I377" s="492"/>
      <c r="J377" s="492"/>
      <c r="K377" s="492"/>
      <c r="L377" s="492"/>
      <c r="M377" s="492"/>
    </row>
    <row r="378" spans="1:13" ht="12.75" customHeight="1">
      <c r="A378" s="15"/>
      <c r="B378" s="397" t="s">
        <v>268</v>
      </c>
      <c r="C378" s="925" t="s">
        <v>379</v>
      </c>
      <c r="D378" s="857"/>
      <c r="E378" s="857"/>
      <c r="F378" s="857"/>
      <c r="G378" s="857"/>
      <c r="H378" s="857"/>
      <c r="I378" s="857"/>
      <c r="J378" s="857"/>
      <c r="K378" s="857"/>
      <c r="L378" s="857"/>
      <c r="M378" s="857"/>
    </row>
    <row r="379" spans="1:13">
      <c r="A379" s="15"/>
      <c r="B379" s="398" t="s">
        <v>266</v>
      </c>
      <c r="C379" s="398" t="s">
        <v>410</v>
      </c>
    </row>
    <row r="380" spans="1:13">
      <c r="A380" s="15"/>
      <c r="B380" s="400" t="s">
        <v>267</v>
      </c>
      <c r="C380" s="398" t="s">
        <v>380</v>
      </c>
    </row>
    <row r="381" spans="1:13" ht="15.75">
      <c r="A381" s="104">
        <v>7</v>
      </c>
      <c r="B381" s="990" t="s">
        <v>1350</v>
      </c>
      <c r="C381" s="990"/>
      <c r="D381" s="990"/>
      <c r="E381" s="990"/>
      <c r="F381" s="990"/>
      <c r="G381" s="990"/>
      <c r="H381" s="990"/>
      <c r="I381" s="990"/>
      <c r="J381" s="990"/>
      <c r="K381" s="990"/>
      <c r="L381" s="990"/>
      <c r="M381" s="990"/>
    </row>
    <row r="382" spans="1:13">
      <c r="A382" s="507" t="s">
        <v>16</v>
      </c>
      <c r="B382" s="989" t="s">
        <v>711</v>
      </c>
      <c r="C382" s="989"/>
      <c r="D382" s="989"/>
      <c r="E382" s="989"/>
      <c r="F382" s="989"/>
      <c r="G382" s="989"/>
      <c r="H382" s="989"/>
      <c r="I382" s="989"/>
      <c r="J382" s="989"/>
      <c r="K382" s="989"/>
      <c r="L382" s="989"/>
      <c r="M382" s="989"/>
    </row>
    <row r="383" spans="1:13">
      <c r="A383" s="15"/>
      <c r="B383" s="400" t="s">
        <v>268</v>
      </c>
      <c r="C383" s="981" t="s">
        <v>1351</v>
      </c>
      <c r="D383" s="981"/>
      <c r="E383" s="981"/>
      <c r="F383" s="981"/>
      <c r="G383" s="981"/>
      <c r="H383" s="981"/>
      <c r="I383" s="981"/>
      <c r="J383" s="981"/>
      <c r="K383" s="981"/>
      <c r="L383" s="981"/>
      <c r="M383" s="981"/>
    </row>
    <row r="384" spans="1:13">
      <c r="A384" s="15"/>
      <c r="B384" s="398" t="s">
        <v>266</v>
      </c>
      <c r="C384" s="981" t="s">
        <v>1352</v>
      </c>
      <c r="D384" s="981"/>
      <c r="E384" s="981"/>
      <c r="F384" s="981"/>
      <c r="G384" s="981"/>
      <c r="H384" s="981"/>
      <c r="I384" s="981"/>
      <c r="J384" s="981"/>
      <c r="K384" s="981"/>
      <c r="L384" s="981"/>
      <c r="M384" s="981"/>
    </row>
    <row r="385" spans="1:13">
      <c r="A385" s="15"/>
      <c r="B385" s="400" t="s">
        <v>267</v>
      </c>
      <c r="C385" s="981" t="s">
        <v>1353</v>
      </c>
      <c r="D385" s="981"/>
      <c r="E385" s="981"/>
      <c r="F385" s="981"/>
      <c r="G385" s="981"/>
      <c r="H385" s="981"/>
      <c r="I385" s="981"/>
      <c r="J385" s="981"/>
      <c r="K385" s="981"/>
      <c r="L385" s="981"/>
      <c r="M385" s="981"/>
    </row>
    <row r="386" spans="1:13">
      <c r="A386" s="507" t="s">
        <v>17</v>
      </c>
      <c r="B386" s="989" t="s">
        <v>1354</v>
      </c>
      <c r="C386" s="989"/>
      <c r="D386" s="989"/>
      <c r="E386" s="989"/>
      <c r="F386" s="989"/>
      <c r="G386" s="989"/>
      <c r="H386" s="989"/>
      <c r="I386" s="989"/>
      <c r="J386" s="989"/>
      <c r="K386" s="989"/>
      <c r="L386" s="989"/>
      <c r="M386" s="989"/>
    </row>
    <row r="387" spans="1:13" ht="12.75" customHeight="1">
      <c r="A387" s="15"/>
      <c r="B387" s="398" t="s">
        <v>268</v>
      </c>
      <c r="C387" s="925" t="s">
        <v>1355</v>
      </c>
      <c r="D387" s="925"/>
      <c r="E387" s="925"/>
      <c r="F387" s="925"/>
      <c r="G387" s="925"/>
      <c r="H387" s="925"/>
      <c r="I387" s="925"/>
      <c r="J387" s="925"/>
      <c r="K387" s="925"/>
      <c r="L387" s="925"/>
      <c r="M387" s="925"/>
    </row>
    <row r="388" spans="1:13">
      <c r="A388" s="15"/>
      <c r="B388" s="398" t="s">
        <v>266</v>
      </c>
      <c r="C388" s="982" t="s">
        <v>1356</v>
      </c>
      <c r="D388" s="982"/>
      <c r="E388" s="982"/>
      <c r="F388" s="982"/>
      <c r="G388" s="982"/>
      <c r="H388" s="982"/>
      <c r="I388" s="982"/>
      <c r="J388" s="982"/>
      <c r="K388" s="982"/>
      <c r="L388" s="982"/>
      <c r="M388" s="982"/>
    </row>
    <row r="389" spans="1:13" ht="12.75" customHeight="1">
      <c r="A389" s="15"/>
      <c r="B389" s="398" t="s">
        <v>267</v>
      </c>
      <c r="C389" s="925" t="s">
        <v>1357</v>
      </c>
      <c r="D389" s="925"/>
      <c r="E389" s="925"/>
      <c r="F389" s="925"/>
      <c r="G389" s="925"/>
      <c r="H389" s="925"/>
      <c r="I389" s="925"/>
      <c r="J389" s="925"/>
      <c r="K389" s="925"/>
      <c r="L389" s="925"/>
      <c r="M389" s="925"/>
    </row>
    <row r="390" spans="1:13">
      <c r="A390" s="507" t="s">
        <v>18</v>
      </c>
      <c r="B390" s="989" t="s">
        <v>191</v>
      </c>
      <c r="C390" s="989"/>
      <c r="D390" s="989"/>
      <c r="E390" s="989"/>
      <c r="F390" s="989"/>
      <c r="G390" s="989"/>
      <c r="H390" s="989"/>
      <c r="I390" s="989"/>
      <c r="J390" s="989"/>
      <c r="K390" s="989"/>
      <c r="L390" s="989"/>
      <c r="M390" s="989"/>
    </row>
    <row r="391" spans="1:13">
      <c r="A391" s="15"/>
      <c r="B391" s="429" t="s">
        <v>268</v>
      </c>
      <c r="C391" s="981" t="s">
        <v>1358</v>
      </c>
      <c r="D391" s="981"/>
      <c r="E391" s="981"/>
      <c r="F391" s="981"/>
      <c r="G391" s="981"/>
      <c r="H391" s="981"/>
      <c r="I391" s="981"/>
      <c r="J391" s="981"/>
      <c r="K391" s="981"/>
      <c r="L391" s="981"/>
      <c r="M391" s="981"/>
    </row>
    <row r="392" spans="1:13" ht="12.75" customHeight="1">
      <c r="A392" s="15"/>
      <c r="B392" s="397" t="s">
        <v>266</v>
      </c>
      <c r="C392" s="925" t="s">
        <v>1359</v>
      </c>
      <c r="D392" s="925"/>
      <c r="E392" s="925"/>
      <c r="F392" s="925"/>
      <c r="G392" s="925"/>
      <c r="H392" s="925"/>
      <c r="I392" s="925"/>
      <c r="J392" s="925"/>
      <c r="K392" s="925"/>
      <c r="L392" s="925"/>
      <c r="M392" s="925"/>
    </row>
    <row r="393" spans="1:13">
      <c r="A393" s="15"/>
      <c r="B393" s="398" t="s">
        <v>267</v>
      </c>
      <c r="C393" s="981" t="s">
        <v>1360</v>
      </c>
      <c r="D393" s="981"/>
      <c r="E393" s="981"/>
      <c r="F393" s="981"/>
      <c r="G393" s="981"/>
      <c r="H393" s="981"/>
      <c r="I393" s="981"/>
      <c r="J393" s="981"/>
      <c r="K393" s="981"/>
      <c r="L393" s="981"/>
      <c r="M393" s="981"/>
    </row>
    <row r="394" spans="1:13">
      <c r="A394" s="507" t="s">
        <v>19</v>
      </c>
      <c r="B394" s="989" t="s">
        <v>192</v>
      </c>
      <c r="C394" s="989"/>
      <c r="D394" s="989"/>
      <c r="E394" s="989"/>
      <c r="F394" s="989"/>
      <c r="G394" s="989"/>
      <c r="H394" s="989"/>
      <c r="I394" s="989"/>
      <c r="J394" s="989"/>
      <c r="K394" s="989"/>
      <c r="L394" s="989"/>
      <c r="M394" s="989"/>
    </row>
    <row r="395" spans="1:13" ht="12.75" customHeight="1">
      <c r="A395" s="15"/>
      <c r="B395" s="397" t="s">
        <v>268</v>
      </c>
      <c r="C395" s="925" t="s">
        <v>1361</v>
      </c>
      <c r="D395" s="925"/>
      <c r="E395" s="925"/>
      <c r="F395" s="925"/>
      <c r="G395" s="925"/>
      <c r="H395" s="925"/>
      <c r="I395" s="925"/>
      <c r="J395" s="925"/>
      <c r="K395" s="925"/>
      <c r="L395" s="925"/>
      <c r="M395" s="925"/>
    </row>
    <row r="396" spans="1:13">
      <c r="A396" s="15"/>
      <c r="B396" s="398" t="s">
        <v>266</v>
      </c>
      <c r="C396" s="981" t="s">
        <v>1362</v>
      </c>
      <c r="D396" s="981"/>
      <c r="E396" s="981"/>
      <c r="F396" s="981"/>
      <c r="G396" s="981"/>
      <c r="H396" s="981"/>
      <c r="I396" s="981"/>
      <c r="J396" s="981"/>
      <c r="K396" s="981"/>
      <c r="L396" s="981"/>
      <c r="M396" s="981"/>
    </row>
    <row r="397" spans="1:13" ht="12.75" customHeight="1">
      <c r="A397" s="15"/>
      <c r="B397" s="397" t="s">
        <v>267</v>
      </c>
      <c r="C397" s="925" t="s">
        <v>1363</v>
      </c>
      <c r="D397" s="925"/>
      <c r="E397" s="925"/>
      <c r="F397" s="925"/>
      <c r="G397" s="925"/>
      <c r="H397" s="925"/>
      <c r="I397" s="925"/>
      <c r="J397" s="925"/>
      <c r="K397" s="925"/>
      <c r="L397" s="925"/>
      <c r="M397" s="925"/>
    </row>
    <row r="398" spans="1:13">
      <c r="A398" s="507" t="s">
        <v>20</v>
      </c>
      <c r="B398" s="989" t="s">
        <v>224</v>
      </c>
      <c r="C398" s="989"/>
      <c r="D398" s="989"/>
      <c r="E398" s="989"/>
      <c r="F398" s="989"/>
      <c r="G398" s="989"/>
      <c r="H398" s="989"/>
      <c r="I398" s="989"/>
      <c r="J398" s="989"/>
      <c r="K398" s="989"/>
      <c r="L398" s="989"/>
      <c r="M398" s="989"/>
    </row>
    <row r="399" spans="1:13">
      <c r="A399" s="15"/>
      <c r="B399" s="400" t="s">
        <v>268</v>
      </c>
      <c r="C399" s="981" t="s">
        <v>1364</v>
      </c>
      <c r="D399" s="981"/>
      <c r="E399" s="981"/>
      <c r="F399" s="981"/>
      <c r="G399" s="981"/>
      <c r="H399" s="981"/>
      <c r="I399" s="981"/>
      <c r="J399" s="981"/>
      <c r="K399" s="981"/>
      <c r="L399" s="981"/>
      <c r="M399" s="981"/>
    </row>
    <row r="400" spans="1:13" ht="12.75" customHeight="1">
      <c r="A400" s="15"/>
      <c r="B400" s="397" t="s">
        <v>266</v>
      </c>
      <c r="C400" s="925" t="s">
        <v>1365</v>
      </c>
      <c r="D400" s="925"/>
      <c r="E400" s="925"/>
      <c r="F400" s="925"/>
      <c r="G400" s="925"/>
      <c r="H400" s="925"/>
      <c r="I400" s="925"/>
      <c r="J400" s="925"/>
      <c r="K400" s="925"/>
      <c r="L400" s="925"/>
      <c r="M400" s="925"/>
    </row>
    <row r="401" spans="1:13">
      <c r="A401" s="15"/>
      <c r="B401" s="400" t="s">
        <v>267</v>
      </c>
      <c r="C401" s="981" t="s">
        <v>1366</v>
      </c>
      <c r="D401" s="981"/>
      <c r="E401" s="981"/>
      <c r="F401" s="981"/>
      <c r="G401" s="981"/>
      <c r="H401" s="981"/>
      <c r="I401" s="981"/>
      <c r="J401" s="981"/>
      <c r="K401" s="981"/>
      <c r="L401" s="981"/>
      <c r="M401" s="981"/>
    </row>
    <row r="402" spans="1:13">
      <c r="A402" s="507" t="s">
        <v>21</v>
      </c>
      <c r="B402" s="989" t="s">
        <v>710</v>
      </c>
      <c r="C402" s="989"/>
      <c r="D402" s="989"/>
      <c r="E402" s="989"/>
      <c r="F402" s="989"/>
      <c r="G402" s="989"/>
      <c r="H402" s="989"/>
      <c r="I402" s="989"/>
      <c r="J402" s="989"/>
      <c r="K402" s="989"/>
      <c r="L402" s="989"/>
      <c r="M402" s="989"/>
    </row>
    <row r="403" spans="1:13">
      <c r="A403" s="15"/>
      <c r="B403" s="400" t="s">
        <v>268</v>
      </c>
      <c r="C403" s="981" t="s">
        <v>1367</v>
      </c>
      <c r="D403" s="981"/>
      <c r="E403" s="981"/>
      <c r="F403" s="981"/>
      <c r="G403" s="981"/>
      <c r="H403" s="981"/>
      <c r="I403" s="981"/>
      <c r="J403" s="981"/>
      <c r="K403" s="981"/>
      <c r="L403" s="981"/>
      <c r="M403" s="981"/>
    </row>
    <row r="404" spans="1:13" ht="12.75" customHeight="1">
      <c r="A404" s="15"/>
      <c r="B404" s="397" t="s">
        <v>266</v>
      </c>
      <c r="C404" s="925" t="s">
        <v>1368</v>
      </c>
      <c r="D404" s="925"/>
      <c r="E404" s="925"/>
      <c r="F404" s="925"/>
      <c r="G404" s="925"/>
      <c r="H404" s="925"/>
      <c r="I404" s="925"/>
      <c r="J404" s="925"/>
      <c r="K404" s="925"/>
      <c r="L404" s="925"/>
      <c r="M404" s="925"/>
    </row>
    <row r="405" spans="1:13">
      <c r="A405" s="15"/>
      <c r="B405" s="400" t="s">
        <v>267</v>
      </c>
      <c r="C405" s="981" t="s">
        <v>1369</v>
      </c>
      <c r="D405" s="981"/>
      <c r="E405" s="981"/>
      <c r="F405" s="981"/>
      <c r="G405" s="981"/>
      <c r="H405" s="981"/>
      <c r="I405" s="981"/>
      <c r="J405" s="981"/>
      <c r="K405" s="981"/>
      <c r="L405" s="981"/>
      <c r="M405" s="981"/>
    </row>
    <row r="406" spans="1:13">
      <c r="A406" s="507" t="s">
        <v>22</v>
      </c>
      <c r="B406" s="989" t="s">
        <v>1370</v>
      </c>
      <c r="C406" s="989"/>
      <c r="D406" s="989"/>
      <c r="E406" s="989"/>
      <c r="F406" s="989"/>
      <c r="G406" s="989"/>
      <c r="H406" s="989"/>
      <c r="I406" s="989"/>
      <c r="J406" s="989"/>
      <c r="K406" s="989"/>
      <c r="L406" s="989"/>
      <c r="M406" s="989"/>
    </row>
    <row r="407" spans="1:13">
      <c r="A407" s="15"/>
      <c r="B407" s="400" t="s">
        <v>268</v>
      </c>
      <c r="C407" s="981" t="s">
        <v>1371</v>
      </c>
      <c r="D407" s="981"/>
      <c r="E407" s="981"/>
      <c r="F407" s="981"/>
      <c r="G407" s="981"/>
      <c r="H407" s="981"/>
      <c r="I407" s="981"/>
      <c r="J407" s="981"/>
      <c r="K407" s="981"/>
      <c r="L407" s="981"/>
      <c r="M407" s="981"/>
    </row>
    <row r="408" spans="1:13">
      <c r="A408" s="15"/>
      <c r="B408" s="398" t="s">
        <v>266</v>
      </c>
      <c r="C408" s="982" t="s">
        <v>1372</v>
      </c>
      <c r="D408" s="982"/>
      <c r="E408" s="982"/>
      <c r="F408" s="982"/>
      <c r="G408" s="982"/>
      <c r="H408" s="982"/>
      <c r="I408" s="982"/>
      <c r="J408" s="982"/>
      <c r="K408" s="982"/>
      <c r="L408" s="982"/>
      <c r="M408" s="982"/>
    </row>
    <row r="409" spans="1:13">
      <c r="A409" s="15"/>
      <c r="B409" s="400" t="s">
        <v>267</v>
      </c>
      <c r="C409" s="982" t="s">
        <v>1373</v>
      </c>
      <c r="D409" s="982"/>
      <c r="E409" s="982"/>
      <c r="F409" s="982"/>
      <c r="G409" s="982"/>
      <c r="H409" s="982"/>
      <c r="I409" s="982"/>
      <c r="J409" s="982"/>
      <c r="K409" s="982"/>
      <c r="L409" s="982"/>
      <c r="M409" s="982"/>
    </row>
    <row r="410" spans="1:13">
      <c r="A410" s="507" t="s">
        <v>23</v>
      </c>
      <c r="B410" s="987" t="s">
        <v>712</v>
      </c>
      <c r="C410" s="987"/>
      <c r="D410" s="987"/>
      <c r="E410" s="987"/>
      <c r="F410" s="987"/>
      <c r="G410" s="987"/>
      <c r="H410" s="987"/>
      <c r="I410" s="987"/>
      <c r="J410" s="987"/>
      <c r="K410" s="987"/>
      <c r="L410" s="987"/>
      <c r="M410" s="987"/>
    </row>
    <row r="411" spans="1:13" ht="12.75" customHeight="1">
      <c r="A411" s="15"/>
      <c r="B411" s="397" t="s">
        <v>268</v>
      </c>
      <c r="C411" s="925" t="s">
        <v>1374</v>
      </c>
      <c r="D411" s="925"/>
      <c r="E411" s="925"/>
      <c r="F411" s="925"/>
      <c r="G411" s="925"/>
      <c r="H411" s="925"/>
      <c r="I411" s="925"/>
      <c r="J411" s="925"/>
      <c r="K411" s="925"/>
      <c r="L411" s="925"/>
      <c r="M411" s="925"/>
    </row>
    <row r="412" spans="1:13">
      <c r="A412" s="15"/>
      <c r="B412" s="400" t="s">
        <v>266</v>
      </c>
      <c r="C412" s="982" t="s">
        <v>1375</v>
      </c>
      <c r="D412" s="982"/>
      <c r="E412" s="982"/>
      <c r="F412" s="982"/>
      <c r="G412" s="982"/>
      <c r="H412" s="982"/>
      <c r="I412" s="982"/>
      <c r="J412" s="982"/>
      <c r="K412" s="982"/>
      <c r="L412" s="982"/>
      <c r="M412" s="982"/>
    </row>
    <row r="413" spans="1:13">
      <c r="A413" s="15"/>
      <c r="B413" s="400" t="s">
        <v>267</v>
      </c>
      <c r="C413" s="982" t="s">
        <v>1376</v>
      </c>
      <c r="D413" s="982"/>
      <c r="E413" s="982"/>
      <c r="F413" s="982"/>
      <c r="G413" s="982"/>
      <c r="H413" s="982"/>
      <c r="I413" s="982"/>
      <c r="J413" s="982"/>
      <c r="K413" s="982"/>
      <c r="L413" s="982"/>
      <c r="M413" s="982"/>
    </row>
    <row r="414" spans="1:13">
      <c r="A414" s="507" t="s">
        <v>363</v>
      </c>
      <c r="B414" s="987" t="s">
        <v>689</v>
      </c>
      <c r="C414" s="987"/>
      <c r="D414" s="987"/>
      <c r="E414" s="987"/>
      <c r="F414" s="987"/>
      <c r="G414" s="987"/>
      <c r="H414" s="987"/>
      <c r="I414" s="987"/>
      <c r="J414" s="987"/>
      <c r="K414" s="987"/>
      <c r="L414" s="987"/>
      <c r="M414" s="987"/>
    </row>
    <row r="415" spans="1:13" ht="12.75" customHeight="1">
      <c r="A415" s="15"/>
      <c r="B415" s="400" t="s">
        <v>268</v>
      </c>
      <c r="C415" s="925" t="s">
        <v>1377</v>
      </c>
      <c r="D415" s="925"/>
      <c r="E415" s="925"/>
      <c r="F415" s="925"/>
      <c r="G415" s="925"/>
      <c r="H415" s="925"/>
      <c r="I415" s="925"/>
      <c r="J415" s="925"/>
      <c r="K415" s="925"/>
      <c r="L415" s="925"/>
      <c r="M415" s="925"/>
    </row>
    <row r="416" spans="1:13">
      <c r="A416" s="15"/>
      <c r="B416" s="398" t="s">
        <v>266</v>
      </c>
      <c r="C416" s="982" t="s">
        <v>1378</v>
      </c>
      <c r="D416" s="982"/>
      <c r="E416" s="982"/>
      <c r="F416" s="982"/>
      <c r="G416" s="982"/>
      <c r="H416" s="982"/>
      <c r="I416" s="982"/>
      <c r="J416" s="982"/>
      <c r="K416" s="982"/>
      <c r="L416" s="982"/>
      <c r="M416" s="982"/>
    </row>
    <row r="417" spans="1:13">
      <c r="A417" s="15"/>
      <c r="B417" s="400" t="s">
        <v>267</v>
      </c>
      <c r="C417" s="982" t="s">
        <v>1379</v>
      </c>
      <c r="D417" s="982"/>
      <c r="E417" s="982"/>
      <c r="F417" s="982"/>
      <c r="G417" s="982"/>
      <c r="H417" s="982"/>
      <c r="I417" s="982"/>
      <c r="J417" s="982"/>
      <c r="K417" s="982"/>
      <c r="L417" s="982"/>
      <c r="M417" s="982"/>
    </row>
    <row r="418" spans="1:13">
      <c r="A418" s="507" t="s">
        <v>25</v>
      </c>
      <c r="B418" s="987" t="s">
        <v>1380</v>
      </c>
      <c r="C418" s="987"/>
      <c r="D418" s="987"/>
      <c r="E418" s="987"/>
      <c r="F418" s="987"/>
      <c r="G418" s="987"/>
      <c r="H418" s="987"/>
      <c r="I418" s="987"/>
      <c r="J418" s="987"/>
      <c r="K418" s="987"/>
      <c r="L418" s="987"/>
      <c r="M418" s="987"/>
    </row>
    <row r="419" spans="1:13">
      <c r="A419" s="65"/>
      <c r="B419" s="400" t="s">
        <v>268</v>
      </c>
      <c r="C419" s="981" t="s">
        <v>1381</v>
      </c>
      <c r="D419" s="981"/>
      <c r="E419" s="981"/>
      <c r="F419" s="981"/>
      <c r="G419" s="981"/>
      <c r="H419" s="981"/>
      <c r="I419" s="981"/>
      <c r="J419" s="981"/>
      <c r="K419" s="981"/>
      <c r="L419" s="981"/>
      <c r="M419" s="981"/>
    </row>
    <row r="420" spans="1:13">
      <c r="A420" s="65"/>
      <c r="B420" s="398" t="s">
        <v>266</v>
      </c>
      <c r="C420" s="982" t="s">
        <v>1382</v>
      </c>
      <c r="D420" s="982"/>
      <c r="E420" s="982"/>
      <c r="F420" s="982"/>
      <c r="G420" s="982"/>
      <c r="H420" s="982"/>
      <c r="I420" s="982"/>
      <c r="J420" s="982"/>
      <c r="K420" s="982"/>
      <c r="L420" s="982"/>
      <c r="M420" s="982"/>
    </row>
    <row r="421" spans="1:13">
      <c r="A421" s="65"/>
      <c r="B421" s="400" t="s">
        <v>267</v>
      </c>
      <c r="C421" s="982" t="s">
        <v>1383</v>
      </c>
      <c r="D421" s="982"/>
      <c r="E421" s="982"/>
      <c r="F421" s="982"/>
      <c r="G421" s="982"/>
      <c r="H421" s="982"/>
      <c r="I421" s="982"/>
      <c r="J421" s="982"/>
      <c r="K421" s="982"/>
      <c r="L421" s="982"/>
      <c r="M421" s="982"/>
    </row>
    <row r="422" spans="1:13">
      <c r="A422" s="242" t="s">
        <v>26</v>
      </c>
      <c r="B422" s="989" t="s">
        <v>198</v>
      </c>
      <c r="C422" s="989"/>
      <c r="D422" s="989"/>
      <c r="E422" s="989"/>
      <c r="F422" s="989"/>
      <c r="G422" s="989"/>
      <c r="H422" s="989"/>
      <c r="I422" s="989"/>
      <c r="J422" s="989"/>
      <c r="K422" s="989"/>
      <c r="L422" s="989"/>
      <c r="M422" s="989"/>
    </row>
    <row r="423" spans="1:13" ht="12.75" customHeight="1">
      <c r="A423" s="65"/>
      <c r="B423" s="426" t="s">
        <v>268</v>
      </c>
      <c r="C423" s="945" t="s">
        <v>1384</v>
      </c>
      <c r="D423" s="945"/>
      <c r="E423" s="945"/>
      <c r="F423" s="945"/>
      <c r="G423" s="945"/>
      <c r="H423" s="945"/>
      <c r="I423" s="945"/>
      <c r="J423" s="945"/>
      <c r="K423" s="945"/>
      <c r="L423" s="945"/>
      <c r="M423" s="945"/>
    </row>
    <row r="424" spans="1:13">
      <c r="A424" s="65"/>
      <c r="B424" s="427" t="s">
        <v>266</v>
      </c>
      <c r="C424" s="982" t="s">
        <v>1385</v>
      </c>
      <c r="D424" s="982"/>
      <c r="E424" s="982"/>
      <c r="F424" s="982"/>
      <c r="G424" s="982"/>
      <c r="H424" s="982"/>
      <c r="I424" s="982"/>
      <c r="J424" s="982"/>
      <c r="K424" s="982"/>
      <c r="L424" s="982"/>
      <c r="M424" s="982"/>
    </row>
    <row r="425" spans="1:13">
      <c r="A425" s="65"/>
      <c r="B425" s="428" t="s">
        <v>267</v>
      </c>
      <c r="C425" s="982" t="s">
        <v>1386</v>
      </c>
      <c r="D425" s="982"/>
      <c r="E425" s="982"/>
      <c r="F425" s="982"/>
      <c r="G425" s="982"/>
      <c r="H425" s="982"/>
      <c r="I425" s="982"/>
      <c r="J425" s="982"/>
      <c r="K425" s="982"/>
      <c r="L425" s="982"/>
      <c r="M425" s="982"/>
    </row>
    <row r="426" spans="1:13">
      <c r="A426" s="242" t="s">
        <v>27</v>
      </c>
      <c r="B426" s="989" t="s">
        <v>199</v>
      </c>
      <c r="C426" s="989"/>
      <c r="D426" s="989"/>
      <c r="E426" s="989"/>
      <c r="F426" s="989"/>
      <c r="G426" s="989"/>
      <c r="H426" s="989"/>
      <c r="I426" s="989"/>
      <c r="J426" s="989"/>
      <c r="K426" s="989"/>
      <c r="L426" s="989"/>
      <c r="M426" s="989"/>
    </row>
    <row r="427" spans="1:13">
      <c r="A427" s="65"/>
      <c r="B427" s="426" t="s">
        <v>268</v>
      </c>
      <c r="C427" s="982" t="s">
        <v>1387</v>
      </c>
      <c r="D427" s="982"/>
      <c r="E427" s="982"/>
      <c r="F427" s="982"/>
      <c r="G427" s="982"/>
      <c r="H427" s="982"/>
      <c r="I427" s="982"/>
      <c r="J427" s="982"/>
      <c r="K427" s="982"/>
      <c r="L427" s="982"/>
      <c r="M427" s="982"/>
    </row>
    <row r="428" spans="1:13">
      <c r="A428" s="65"/>
      <c r="B428" s="427" t="s">
        <v>266</v>
      </c>
      <c r="C428" s="982" t="s">
        <v>1388</v>
      </c>
      <c r="D428" s="982"/>
      <c r="E428" s="982"/>
      <c r="F428" s="982"/>
      <c r="G428" s="982"/>
      <c r="H428" s="982"/>
      <c r="I428" s="982"/>
      <c r="J428" s="982"/>
      <c r="K428" s="982"/>
      <c r="L428" s="982"/>
      <c r="M428" s="982"/>
    </row>
    <row r="429" spans="1:13">
      <c r="A429" s="65"/>
      <c r="B429" s="428" t="s">
        <v>267</v>
      </c>
      <c r="C429" s="982" t="s">
        <v>1389</v>
      </c>
      <c r="D429" s="982"/>
      <c r="E429" s="982"/>
      <c r="F429" s="982"/>
      <c r="G429" s="982"/>
      <c r="H429" s="982"/>
      <c r="I429" s="982"/>
      <c r="J429" s="982"/>
      <c r="K429" s="982"/>
      <c r="L429" s="982"/>
      <c r="M429" s="982"/>
    </row>
    <row r="430" spans="1:13">
      <c r="A430" s="242" t="s">
        <v>28</v>
      </c>
      <c r="B430" s="989" t="s">
        <v>1390</v>
      </c>
      <c r="C430" s="989"/>
      <c r="D430" s="989"/>
      <c r="E430" s="989"/>
      <c r="F430" s="989"/>
      <c r="G430" s="989"/>
      <c r="H430" s="989"/>
      <c r="I430" s="989"/>
      <c r="J430" s="989"/>
      <c r="K430" s="989"/>
      <c r="L430" s="989"/>
      <c r="M430" s="989"/>
    </row>
    <row r="431" spans="1:13">
      <c r="A431" s="65"/>
      <c r="B431" s="426" t="s">
        <v>268</v>
      </c>
      <c r="C431" s="982" t="s">
        <v>1391</v>
      </c>
      <c r="D431" s="982"/>
      <c r="E431" s="982"/>
      <c r="F431" s="982"/>
      <c r="G431" s="982"/>
      <c r="H431" s="982"/>
      <c r="I431" s="982"/>
      <c r="J431" s="982"/>
      <c r="K431" s="982"/>
      <c r="L431" s="982"/>
      <c r="M431" s="982"/>
    </row>
    <row r="432" spans="1:13">
      <c r="A432" s="65"/>
      <c r="B432" s="427" t="s">
        <v>266</v>
      </c>
      <c r="C432" s="982" t="s">
        <v>1392</v>
      </c>
      <c r="D432" s="982"/>
      <c r="E432" s="982"/>
      <c r="F432" s="982"/>
      <c r="G432" s="982"/>
      <c r="H432" s="982"/>
      <c r="I432" s="982"/>
      <c r="J432" s="982"/>
      <c r="K432" s="982"/>
      <c r="L432" s="982"/>
      <c r="M432" s="982"/>
    </row>
    <row r="433" spans="1:13">
      <c r="A433" s="65"/>
      <c r="B433" s="428" t="s">
        <v>267</v>
      </c>
      <c r="C433" s="982" t="s">
        <v>1393</v>
      </c>
      <c r="D433" s="982"/>
      <c r="E433" s="982"/>
      <c r="F433" s="982"/>
      <c r="G433" s="982"/>
      <c r="H433" s="982"/>
      <c r="I433" s="982"/>
      <c r="J433" s="982"/>
      <c r="K433" s="982"/>
      <c r="L433" s="982"/>
      <c r="M433" s="982"/>
    </row>
    <row r="434" spans="1:13">
      <c r="A434" s="242" t="s">
        <v>29</v>
      </c>
      <c r="B434" s="989" t="s">
        <v>997</v>
      </c>
      <c r="C434" s="989"/>
      <c r="D434" s="989"/>
      <c r="E434" s="989"/>
      <c r="F434" s="989"/>
      <c r="G434" s="989"/>
      <c r="H434" s="989"/>
      <c r="I434" s="989"/>
      <c r="J434" s="989"/>
      <c r="K434" s="989"/>
      <c r="L434" s="989"/>
      <c r="M434" s="989"/>
    </row>
    <row r="435" spans="1:13">
      <c r="A435" s="65"/>
      <c r="B435" s="426" t="s">
        <v>268</v>
      </c>
      <c r="C435" s="982" t="s">
        <v>1394</v>
      </c>
      <c r="D435" s="982"/>
      <c r="E435" s="982"/>
      <c r="F435" s="982"/>
      <c r="G435" s="982"/>
      <c r="H435" s="982"/>
      <c r="I435" s="982"/>
      <c r="J435" s="982"/>
      <c r="K435" s="982"/>
      <c r="L435" s="982"/>
      <c r="M435" s="982"/>
    </row>
    <row r="436" spans="1:13">
      <c r="A436" s="65"/>
      <c r="B436" s="427" t="s">
        <v>266</v>
      </c>
      <c r="C436" s="982" t="s">
        <v>1395</v>
      </c>
      <c r="D436" s="982"/>
      <c r="E436" s="982"/>
      <c r="F436" s="982"/>
      <c r="G436" s="982"/>
      <c r="H436" s="982"/>
      <c r="I436" s="982"/>
      <c r="J436" s="982"/>
      <c r="K436" s="982"/>
      <c r="L436" s="982"/>
      <c r="M436" s="982"/>
    </row>
    <row r="437" spans="1:13">
      <c r="A437" s="65"/>
      <c r="B437" s="428" t="s">
        <v>267</v>
      </c>
      <c r="C437" s="982" t="s">
        <v>1396</v>
      </c>
      <c r="D437" s="982"/>
      <c r="E437" s="982"/>
      <c r="F437" s="982"/>
      <c r="G437" s="982"/>
      <c r="H437" s="982"/>
      <c r="I437" s="982"/>
      <c r="J437" s="982"/>
      <c r="K437" s="982"/>
      <c r="L437" s="982"/>
      <c r="M437" s="982"/>
    </row>
    <row r="438" spans="1:13">
      <c r="A438" s="242" t="s">
        <v>30</v>
      </c>
      <c r="B438" s="989" t="s">
        <v>1397</v>
      </c>
      <c r="C438" s="989"/>
      <c r="D438" s="989"/>
      <c r="E438" s="989"/>
      <c r="F438" s="989"/>
      <c r="G438" s="989"/>
      <c r="H438" s="989"/>
      <c r="I438" s="989"/>
      <c r="J438" s="989"/>
      <c r="K438" s="989"/>
      <c r="L438" s="989"/>
      <c r="M438" s="989"/>
    </row>
    <row r="439" spans="1:13" ht="12.75" customHeight="1">
      <c r="A439" s="65"/>
      <c r="B439" s="426" t="s">
        <v>268</v>
      </c>
      <c r="C439" s="933" t="s">
        <v>1398</v>
      </c>
      <c r="D439" s="933"/>
      <c r="E439" s="933"/>
      <c r="F439" s="933"/>
      <c r="G439" s="933"/>
      <c r="H439" s="933"/>
      <c r="I439" s="933"/>
      <c r="J439" s="933"/>
      <c r="K439" s="933"/>
      <c r="L439" s="933"/>
      <c r="M439" s="933"/>
    </row>
    <row r="440" spans="1:13">
      <c r="A440" s="65"/>
      <c r="B440" s="427" t="s">
        <v>266</v>
      </c>
      <c r="C440" s="982" t="s">
        <v>1399</v>
      </c>
      <c r="D440" s="982"/>
      <c r="E440" s="982"/>
      <c r="F440" s="982"/>
      <c r="G440" s="982"/>
      <c r="H440" s="982"/>
      <c r="I440" s="982"/>
      <c r="J440" s="982"/>
      <c r="K440" s="982"/>
      <c r="L440" s="982"/>
      <c r="M440" s="982"/>
    </row>
    <row r="441" spans="1:13">
      <c r="A441" s="65"/>
      <c r="B441" s="428" t="s">
        <v>267</v>
      </c>
      <c r="C441" s="982" t="s">
        <v>1400</v>
      </c>
      <c r="D441" s="982"/>
      <c r="E441" s="982"/>
      <c r="F441" s="982"/>
      <c r="G441" s="982"/>
      <c r="H441" s="982"/>
      <c r="I441" s="982"/>
      <c r="J441" s="982"/>
      <c r="K441" s="982"/>
      <c r="L441" s="982"/>
      <c r="M441" s="982"/>
    </row>
    <row r="442" spans="1:13">
      <c r="A442" s="15"/>
      <c r="C442" s="980"/>
      <c r="D442" s="980"/>
      <c r="E442" s="980"/>
      <c r="F442" s="980"/>
      <c r="G442" s="980"/>
      <c r="H442" s="980"/>
      <c r="I442" s="980"/>
      <c r="J442" s="980"/>
      <c r="K442" s="980"/>
      <c r="L442" s="980"/>
      <c r="M442" s="980"/>
    </row>
    <row r="443" spans="1:13" ht="15.75">
      <c r="A443" s="104">
        <v>8</v>
      </c>
      <c r="B443" s="990" t="s">
        <v>1401</v>
      </c>
      <c r="C443" s="980"/>
      <c r="D443" s="980"/>
      <c r="E443" s="980"/>
      <c r="F443" s="980"/>
      <c r="G443" s="980"/>
      <c r="H443" s="980"/>
      <c r="I443" s="980"/>
      <c r="J443" s="980"/>
      <c r="K443" s="980"/>
      <c r="L443" s="980"/>
      <c r="M443" s="980"/>
    </row>
    <row r="444" spans="1:13">
      <c r="A444" s="507" t="s">
        <v>16</v>
      </c>
      <c r="B444" s="989" t="s">
        <v>202</v>
      </c>
      <c r="C444" s="989"/>
      <c r="D444" s="989"/>
      <c r="E444" s="989"/>
      <c r="F444" s="989"/>
      <c r="G444" s="989"/>
      <c r="H444" s="989"/>
      <c r="I444" s="989"/>
      <c r="J444" s="989"/>
      <c r="K444" s="989"/>
      <c r="L444" s="989"/>
      <c r="M444" s="989"/>
    </row>
    <row r="445" spans="1:13">
      <c r="A445" s="15"/>
      <c r="B445" s="400" t="s">
        <v>268</v>
      </c>
      <c r="C445" s="981" t="s">
        <v>1402</v>
      </c>
      <c r="D445" s="981"/>
      <c r="E445" s="981"/>
      <c r="F445" s="981"/>
      <c r="G445" s="981"/>
      <c r="H445" s="981"/>
      <c r="I445" s="981"/>
      <c r="J445" s="981"/>
      <c r="K445" s="981"/>
      <c r="L445" s="981"/>
      <c r="M445" s="981"/>
    </row>
    <row r="446" spans="1:13">
      <c r="A446" s="15"/>
      <c r="B446" s="398" t="s">
        <v>266</v>
      </c>
      <c r="C446" s="981" t="s">
        <v>1403</v>
      </c>
      <c r="D446" s="981"/>
      <c r="E446" s="981"/>
      <c r="F446" s="981"/>
      <c r="G446" s="981"/>
      <c r="H446" s="981"/>
      <c r="I446" s="981"/>
      <c r="J446" s="981"/>
      <c r="K446" s="981"/>
      <c r="L446" s="981"/>
      <c r="M446" s="981"/>
    </row>
    <row r="447" spans="1:13">
      <c r="A447" s="15"/>
      <c r="B447" s="400" t="s">
        <v>267</v>
      </c>
      <c r="C447" s="981" t="s">
        <v>1404</v>
      </c>
      <c r="D447" s="981"/>
      <c r="E447" s="981"/>
      <c r="F447" s="981"/>
      <c r="G447" s="981"/>
      <c r="H447" s="981"/>
      <c r="I447" s="981"/>
      <c r="J447" s="981"/>
      <c r="K447" s="981"/>
      <c r="L447" s="981"/>
      <c r="M447" s="981"/>
    </row>
    <row r="448" spans="1:13">
      <c r="A448" s="507" t="s">
        <v>17</v>
      </c>
      <c r="B448" s="989" t="s">
        <v>203</v>
      </c>
      <c r="C448" s="989"/>
      <c r="D448" s="989"/>
      <c r="E448" s="989"/>
      <c r="F448" s="989"/>
      <c r="G448" s="989"/>
      <c r="H448" s="989"/>
      <c r="I448" s="989"/>
      <c r="J448" s="989"/>
      <c r="K448" s="989"/>
      <c r="L448" s="989"/>
      <c r="M448" s="989"/>
    </row>
    <row r="449" spans="1:13" ht="12.75" customHeight="1">
      <c r="A449" s="15"/>
      <c r="B449" s="398" t="s">
        <v>268</v>
      </c>
      <c r="C449" s="925" t="s">
        <v>1405</v>
      </c>
      <c r="D449" s="925"/>
      <c r="E449" s="925"/>
      <c r="F449" s="925"/>
      <c r="G449" s="925"/>
      <c r="H449" s="925"/>
      <c r="I449" s="925"/>
      <c r="J449" s="925"/>
      <c r="K449" s="925"/>
      <c r="L449" s="925"/>
      <c r="M449" s="925"/>
    </row>
    <row r="450" spans="1:13">
      <c r="A450" s="15"/>
      <c r="B450" s="398" t="s">
        <v>266</v>
      </c>
      <c r="C450" s="981" t="s">
        <v>1406</v>
      </c>
      <c r="D450" s="981"/>
      <c r="E450" s="981"/>
      <c r="F450" s="981"/>
      <c r="G450" s="981"/>
      <c r="H450" s="981"/>
      <c r="I450" s="981"/>
      <c r="J450" s="981"/>
      <c r="K450" s="981"/>
      <c r="L450" s="981"/>
      <c r="M450" s="981"/>
    </row>
    <row r="451" spans="1:13" ht="12.75" customHeight="1">
      <c r="A451" s="15"/>
      <c r="B451" s="398" t="s">
        <v>267</v>
      </c>
      <c r="C451" s="925" t="s">
        <v>1407</v>
      </c>
      <c r="D451" s="925"/>
      <c r="E451" s="925"/>
      <c r="F451" s="925"/>
      <c r="G451" s="925"/>
      <c r="H451" s="925"/>
      <c r="I451" s="925"/>
      <c r="J451" s="925"/>
      <c r="K451" s="925"/>
      <c r="L451" s="925"/>
      <c r="M451" s="925"/>
    </row>
    <row r="452" spans="1:13">
      <c r="A452" s="507" t="s">
        <v>18</v>
      </c>
      <c r="B452" s="989" t="s">
        <v>174</v>
      </c>
      <c r="C452" s="989"/>
      <c r="D452" s="989"/>
      <c r="E452" s="989"/>
      <c r="F452" s="989"/>
      <c r="G452" s="989"/>
      <c r="H452" s="989"/>
      <c r="I452" s="989"/>
      <c r="J452" s="989"/>
      <c r="K452" s="989"/>
      <c r="L452" s="989"/>
      <c r="M452" s="989"/>
    </row>
    <row r="453" spans="1:13">
      <c r="A453" s="15"/>
      <c r="B453" s="398" t="s">
        <v>268</v>
      </c>
      <c r="C453" s="981" t="s">
        <v>1183</v>
      </c>
      <c r="D453" s="981"/>
      <c r="E453" s="981"/>
      <c r="F453" s="981"/>
      <c r="G453" s="981"/>
      <c r="H453" s="981"/>
      <c r="I453" s="981"/>
      <c r="J453" s="981"/>
      <c r="K453" s="981"/>
      <c r="L453" s="981"/>
      <c r="M453" s="981"/>
    </row>
    <row r="454" spans="1:13" ht="12.75" customHeight="1">
      <c r="A454" s="15"/>
      <c r="B454" s="397" t="s">
        <v>266</v>
      </c>
      <c r="C454" s="925" t="s">
        <v>1184</v>
      </c>
      <c r="D454" s="925"/>
      <c r="E454" s="925"/>
      <c r="F454" s="925"/>
      <c r="G454" s="925"/>
      <c r="H454" s="925"/>
      <c r="I454" s="925"/>
      <c r="J454" s="925"/>
      <c r="K454" s="925"/>
      <c r="L454" s="925"/>
      <c r="M454" s="925"/>
    </row>
    <row r="455" spans="1:13">
      <c r="A455" s="15"/>
      <c r="B455" s="398" t="s">
        <v>267</v>
      </c>
      <c r="C455" s="981" t="s">
        <v>1185</v>
      </c>
      <c r="D455" s="981"/>
      <c r="E455" s="981"/>
      <c r="F455" s="981"/>
      <c r="G455" s="981"/>
      <c r="H455" s="981"/>
      <c r="I455" s="981"/>
      <c r="J455" s="981"/>
      <c r="K455" s="981"/>
      <c r="L455" s="981"/>
      <c r="M455" s="981"/>
    </row>
    <row r="456" spans="1:13">
      <c r="A456" s="507" t="s">
        <v>19</v>
      </c>
      <c r="B456" s="989" t="s">
        <v>175</v>
      </c>
      <c r="C456" s="989"/>
      <c r="D456" s="989"/>
      <c r="E456" s="989"/>
      <c r="F456" s="989"/>
      <c r="G456" s="989"/>
      <c r="H456" s="989"/>
      <c r="I456" s="989"/>
      <c r="J456" s="989"/>
      <c r="K456" s="989"/>
      <c r="L456" s="989"/>
      <c r="M456" s="989"/>
    </row>
    <row r="457" spans="1:13" ht="12.75" customHeight="1">
      <c r="A457" s="15"/>
      <c r="B457" s="397" t="s">
        <v>268</v>
      </c>
      <c r="C457" s="925" t="s">
        <v>1408</v>
      </c>
      <c r="D457" s="925"/>
      <c r="E457" s="925"/>
      <c r="F457" s="925"/>
      <c r="G457" s="925"/>
      <c r="H457" s="925"/>
      <c r="I457" s="925"/>
      <c r="J457" s="925"/>
      <c r="K457" s="925"/>
      <c r="L457" s="925"/>
      <c r="M457" s="925"/>
    </row>
    <row r="458" spans="1:13">
      <c r="A458" s="15"/>
      <c r="B458" s="398" t="s">
        <v>266</v>
      </c>
      <c r="C458" s="981" t="s">
        <v>1409</v>
      </c>
      <c r="D458" s="981"/>
      <c r="E458" s="981"/>
      <c r="F458" s="981"/>
      <c r="G458" s="981"/>
      <c r="H458" s="981"/>
      <c r="I458" s="981"/>
      <c r="J458" s="981"/>
      <c r="K458" s="981"/>
      <c r="L458" s="981"/>
      <c r="M458" s="981"/>
    </row>
    <row r="459" spans="1:13" ht="12.75" customHeight="1">
      <c r="A459" s="15"/>
      <c r="B459" s="397" t="s">
        <v>267</v>
      </c>
      <c r="C459" s="925" t="s">
        <v>1410</v>
      </c>
      <c r="D459" s="925"/>
      <c r="E459" s="925"/>
      <c r="F459" s="925"/>
      <c r="G459" s="925"/>
      <c r="H459" s="925"/>
      <c r="I459" s="925"/>
      <c r="J459" s="925"/>
      <c r="K459" s="925"/>
      <c r="L459" s="925"/>
      <c r="M459" s="925"/>
    </row>
    <row r="460" spans="1:13">
      <c r="A460" s="15"/>
    </row>
    <row r="461" spans="1:13" ht="15.75">
      <c r="A461" s="104">
        <v>9</v>
      </c>
      <c r="B461" s="990" t="s">
        <v>1411</v>
      </c>
      <c r="C461" s="990"/>
      <c r="D461" s="990"/>
      <c r="E461" s="990"/>
      <c r="F461" s="990"/>
      <c r="G461" s="990"/>
      <c r="H461" s="990"/>
      <c r="I461" s="990"/>
      <c r="J461" s="990"/>
      <c r="K461" s="990"/>
      <c r="L461" s="990"/>
      <c r="M461" s="990"/>
    </row>
    <row r="462" spans="1:13">
      <c r="A462" s="507" t="s">
        <v>16</v>
      </c>
      <c r="B462" s="989" t="s">
        <v>691</v>
      </c>
      <c r="C462" s="989"/>
      <c r="D462" s="989"/>
      <c r="E462" s="989"/>
      <c r="F462" s="989"/>
      <c r="G462" s="989"/>
      <c r="H462" s="989"/>
      <c r="I462" s="989"/>
      <c r="J462" s="989"/>
      <c r="K462" s="989"/>
      <c r="L462" s="989"/>
      <c r="M462" s="989"/>
    </row>
    <row r="463" spans="1:13">
      <c r="A463" s="15"/>
      <c r="B463" s="400" t="s">
        <v>268</v>
      </c>
      <c r="C463" s="981" t="s">
        <v>1412</v>
      </c>
      <c r="D463" s="981"/>
      <c r="E463" s="981"/>
      <c r="F463" s="981"/>
      <c r="G463" s="981"/>
      <c r="H463" s="981"/>
      <c r="I463" s="981"/>
      <c r="J463" s="981"/>
      <c r="K463" s="981"/>
      <c r="L463" s="981"/>
      <c r="M463" s="981"/>
    </row>
    <row r="464" spans="1:13">
      <c r="A464" s="15"/>
      <c r="B464" s="398" t="s">
        <v>266</v>
      </c>
      <c r="C464" s="981" t="s">
        <v>1413</v>
      </c>
      <c r="D464" s="981"/>
      <c r="E464" s="981"/>
      <c r="F464" s="981"/>
      <c r="G464" s="981"/>
      <c r="H464" s="981"/>
      <c r="I464" s="981"/>
      <c r="J464" s="981"/>
      <c r="K464" s="981"/>
      <c r="L464" s="981"/>
      <c r="M464" s="981"/>
    </row>
    <row r="465" spans="1:13">
      <c r="A465" s="15"/>
      <c r="B465" s="400" t="s">
        <v>267</v>
      </c>
      <c r="C465" s="981" t="s">
        <v>1414</v>
      </c>
      <c r="D465" s="981"/>
      <c r="E465" s="981"/>
      <c r="F465" s="981"/>
      <c r="G465" s="981"/>
      <c r="H465" s="981"/>
      <c r="I465" s="981"/>
      <c r="J465" s="981"/>
      <c r="K465" s="981"/>
      <c r="L465" s="981"/>
      <c r="M465" s="981"/>
    </row>
    <row r="466" spans="1:13">
      <c r="A466" s="507" t="s">
        <v>17</v>
      </c>
      <c r="B466" s="989" t="s">
        <v>692</v>
      </c>
      <c r="C466" s="989"/>
      <c r="D466" s="989"/>
      <c r="E466" s="989"/>
      <c r="F466" s="989"/>
      <c r="G466" s="989"/>
      <c r="H466" s="989"/>
      <c r="I466" s="989"/>
      <c r="J466" s="989"/>
      <c r="K466" s="989"/>
      <c r="L466" s="989"/>
      <c r="M466" s="989"/>
    </row>
    <row r="467" spans="1:13" ht="12.75" customHeight="1">
      <c r="A467" s="15"/>
      <c r="B467" s="398" t="s">
        <v>268</v>
      </c>
      <c r="C467" s="925" t="s">
        <v>1415</v>
      </c>
      <c r="D467" s="925"/>
      <c r="E467" s="925"/>
      <c r="F467" s="925"/>
      <c r="G467" s="925"/>
      <c r="H467" s="925"/>
      <c r="I467" s="925"/>
      <c r="J467" s="925"/>
      <c r="K467" s="925"/>
      <c r="L467" s="925"/>
      <c r="M467" s="925"/>
    </row>
    <row r="468" spans="1:13">
      <c r="A468" s="15"/>
      <c r="B468" s="398" t="s">
        <v>266</v>
      </c>
      <c r="C468" s="982" t="s">
        <v>1416</v>
      </c>
      <c r="D468" s="982"/>
      <c r="E468" s="982"/>
      <c r="F468" s="982"/>
      <c r="G468" s="982"/>
      <c r="H468" s="982"/>
      <c r="I468" s="982"/>
      <c r="J468" s="982"/>
      <c r="K468" s="982"/>
      <c r="L468" s="982"/>
      <c r="M468" s="982"/>
    </row>
    <row r="469" spans="1:13" ht="12.75" customHeight="1">
      <c r="A469" s="15"/>
      <c r="B469" s="398" t="s">
        <v>267</v>
      </c>
      <c r="C469" s="925" t="s">
        <v>1417</v>
      </c>
      <c r="D469" s="925"/>
      <c r="E469" s="925"/>
      <c r="F469" s="925"/>
      <c r="G469" s="925"/>
      <c r="H469" s="925"/>
      <c r="I469" s="925"/>
      <c r="J469" s="925"/>
      <c r="K469" s="925"/>
      <c r="L469" s="925"/>
      <c r="M469" s="925"/>
    </row>
    <row r="470" spans="1:13">
      <c r="A470" s="507" t="s">
        <v>18</v>
      </c>
      <c r="B470" s="989" t="s">
        <v>695</v>
      </c>
      <c r="C470" s="989"/>
      <c r="D470" s="989"/>
      <c r="E470" s="989"/>
      <c r="F470" s="989"/>
      <c r="G470" s="989"/>
      <c r="H470" s="989"/>
      <c r="I470" s="989"/>
      <c r="J470" s="989"/>
      <c r="K470" s="989"/>
      <c r="L470" s="989"/>
      <c r="M470" s="989"/>
    </row>
    <row r="471" spans="1:13">
      <c r="A471" s="15"/>
      <c r="B471" s="429" t="s">
        <v>268</v>
      </c>
      <c r="C471" s="981" t="s">
        <v>1418</v>
      </c>
      <c r="D471" s="981"/>
      <c r="E471" s="981"/>
      <c r="F471" s="981"/>
      <c r="G471" s="981"/>
      <c r="H471" s="981"/>
      <c r="I471" s="981"/>
      <c r="J471" s="981"/>
      <c r="K471" s="981"/>
      <c r="L471" s="981"/>
      <c r="M471" s="981"/>
    </row>
    <row r="472" spans="1:13" ht="12.75" customHeight="1">
      <c r="A472" s="15"/>
      <c r="B472" s="397" t="s">
        <v>266</v>
      </c>
      <c r="C472" s="925" t="s">
        <v>1419</v>
      </c>
      <c r="D472" s="925"/>
      <c r="E472" s="925"/>
      <c r="F472" s="925"/>
      <c r="G472" s="925"/>
      <c r="H472" s="925"/>
      <c r="I472" s="925"/>
      <c r="J472" s="925"/>
      <c r="K472" s="925"/>
      <c r="L472" s="925"/>
      <c r="M472" s="925"/>
    </row>
    <row r="473" spans="1:13">
      <c r="A473" s="15"/>
      <c r="B473" s="398" t="s">
        <v>267</v>
      </c>
      <c r="C473" s="981" t="s">
        <v>1420</v>
      </c>
      <c r="D473" s="981"/>
      <c r="E473" s="981"/>
      <c r="F473" s="981"/>
      <c r="G473" s="981"/>
      <c r="H473" s="981"/>
      <c r="I473" s="981"/>
      <c r="J473" s="981"/>
      <c r="K473" s="981"/>
      <c r="L473" s="981"/>
      <c r="M473" s="981"/>
    </row>
    <row r="474" spans="1:13">
      <c r="A474" s="507" t="s">
        <v>19</v>
      </c>
      <c r="B474" s="989" t="s">
        <v>1421</v>
      </c>
      <c r="C474" s="989"/>
      <c r="D474" s="989"/>
      <c r="E474" s="989"/>
      <c r="F474" s="989"/>
      <c r="G474" s="989"/>
      <c r="H474" s="989"/>
      <c r="I474" s="989"/>
      <c r="J474" s="989"/>
      <c r="K474" s="989"/>
      <c r="L474" s="989"/>
      <c r="M474" s="989"/>
    </row>
    <row r="475" spans="1:13" ht="12.75" customHeight="1">
      <c r="A475" s="15"/>
      <c r="B475" s="397" t="s">
        <v>268</v>
      </c>
      <c r="C475" s="925" t="s">
        <v>1422</v>
      </c>
      <c r="D475" s="925"/>
      <c r="E475" s="925"/>
      <c r="F475" s="925"/>
      <c r="G475" s="925"/>
      <c r="H475" s="925"/>
      <c r="I475" s="925"/>
      <c r="J475" s="925"/>
      <c r="K475" s="925"/>
      <c r="L475" s="925"/>
      <c r="M475" s="925"/>
    </row>
    <row r="476" spans="1:13">
      <c r="A476" s="15"/>
      <c r="B476" s="398" t="s">
        <v>266</v>
      </c>
      <c r="C476" s="981" t="s">
        <v>1423</v>
      </c>
      <c r="D476" s="981"/>
      <c r="E476" s="981"/>
      <c r="F476" s="981"/>
      <c r="G476" s="981"/>
      <c r="H476" s="981"/>
      <c r="I476" s="981"/>
      <c r="J476" s="981"/>
      <c r="K476" s="981"/>
      <c r="L476" s="981"/>
      <c r="M476" s="981"/>
    </row>
    <row r="477" spans="1:13" ht="12.75" customHeight="1">
      <c r="A477" s="15"/>
      <c r="B477" s="397" t="s">
        <v>267</v>
      </c>
      <c r="C477" s="925" t="s">
        <v>1424</v>
      </c>
      <c r="D477" s="925"/>
      <c r="E477" s="925"/>
      <c r="F477" s="925"/>
      <c r="G477" s="925"/>
      <c r="H477" s="925"/>
      <c r="I477" s="925"/>
      <c r="J477" s="925"/>
      <c r="K477" s="925"/>
      <c r="L477" s="925"/>
      <c r="M477" s="925"/>
    </row>
    <row r="478" spans="1:13">
      <c r="A478" s="507" t="s">
        <v>20</v>
      </c>
      <c r="B478" s="989" t="s">
        <v>697</v>
      </c>
      <c r="C478" s="989"/>
      <c r="D478" s="989"/>
      <c r="E478" s="989"/>
      <c r="F478" s="989"/>
      <c r="G478" s="989"/>
      <c r="H478" s="989"/>
      <c r="I478" s="989"/>
      <c r="J478" s="989"/>
      <c r="K478" s="989"/>
      <c r="L478" s="989"/>
      <c r="M478" s="989"/>
    </row>
    <row r="479" spans="1:13">
      <c r="A479" s="10"/>
      <c r="B479" s="400" t="s">
        <v>268</v>
      </c>
      <c r="C479" s="981" t="s">
        <v>1425</v>
      </c>
      <c r="D479" s="981"/>
      <c r="E479" s="981"/>
      <c r="F479" s="981"/>
      <c r="G479" s="981"/>
      <c r="H479" s="981"/>
      <c r="I479" s="981"/>
      <c r="J479" s="981"/>
      <c r="K479" s="981"/>
      <c r="L479" s="981"/>
      <c r="M479" s="981"/>
    </row>
    <row r="480" spans="1:13" ht="12.75" customHeight="1">
      <c r="A480" s="15"/>
      <c r="B480" s="397" t="s">
        <v>266</v>
      </c>
      <c r="C480" s="925" t="s">
        <v>1426</v>
      </c>
      <c r="D480" s="925"/>
      <c r="E480" s="925"/>
      <c r="F480" s="925"/>
      <c r="G480" s="925"/>
      <c r="H480" s="925"/>
      <c r="I480" s="925"/>
      <c r="J480" s="925"/>
      <c r="K480" s="925"/>
      <c r="L480" s="925"/>
      <c r="M480" s="925"/>
    </row>
    <row r="481" spans="1:13">
      <c r="A481" s="15"/>
      <c r="B481" s="400" t="s">
        <v>267</v>
      </c>
      <c r="C481" s="981" t="s">
        <v>1427</v>
      </c>
      <c r="D481" s="981"/>
      <c r="E481" s="981"/>
      <c r="F481" s="981"/>
      <c r="G481" s="981"/>
      <c r="H481" s="981"/>
      <c r="I481" s="981"/>
      <c r="J481" s="981"/>
      <c r="K481" s="981"/>
      <c r="L481" s="981"/>
      <c r="M481" s="981"/>
    </row>
    <row r="482" spans="1:13">
      <c r="A482" s="507" t="s">
        <v>21</v>
      </c>
      <c r="B482" s="989" t="s">
        <v>1428</v>
      </c>
      <c r="C482" s="989"/>
      <c r="D482" s="989"/>
      <c r="E482" s="989"/>
      <c r="F482" s="989"/>
      <c r="G482" s="989"/>
      <c r="H482" s="989"/>
      <c r="I482" s="989"/>
      <c r="J482" s="989"/>
      <c r="K482" s="989"/>
      <c r="L482" s="989"/>
      <c r="M482" s="989"/>
    </row>
    <row r="483" spans="1:13">
      <c r="A483" s="15"/>
      <c r="B483" s="400" t="s">
        <v>268</v>
      </c>
      <c r="C483" s="981" t="s">
        <v>1429</v>
      </c>
      <c r="D483" s="981"/>
      <c r="E483" s="981"/>
      <c r="F483" s="981"/>
      <c r="G483" s="981"/>
      <c r="H483" s="981"/>
      <c r="I483" s="981"/>
      <c r="J483" s="981"/>
      <c r="K483" s="981"/>
      <c r="L483" s="981"/>
      <c r="M483" s="981"/>
    </row>
    <row r="484" spans="1:13" ht="12.75" customHeight="1">
      <c r="A484" s="15"/>
      <c r="B484" s="397" t="s">
        <v>266</v>
      </c>
      <c r="C484" s="925" t="s">
        <v>1430</v>
      </c>
      <c r="D484" s="925"/>
      <c r="E484" s="925"/>
      <c r="F484" s="925"/>
      <c r="G484" s="925"/>
      <c r="H484" s="925"/>
      <c r="I484" s="925"/>
      <c r="J484" s="925"/>
      <c r="K484" s="925"/>
      <c r="L484" s="925"/>
      <c r="M484" s="925"/>
    </row>
    <row r="485" spans="1:13">
      <c r="A485" s="15"/>
      <c r="B485" s="400" t="s">
        <v>267</v>
      </c>
      <c r="C485" s="981" t="s">
        <v>1431</v>
      </c>
      <c r="D485" s="981"/>
      <c r="E485" s="981"/>
      <c r="F485" s="981"/>
      <c r="G485" s="981"/>
      <c r="H485" s="981"/>
      <c r="I485" s="981"/>
      <c r="J485" s="981"/>
      <c r="K485" s="981"/>
      <c r="L485" s="981"/>
      <c r="M485" s="981"/>
    </row>
    <row r="486" spans="1:13">
      <c r="A486" s="507" t="s">
        <v>22</v>
      </c>
      <c r="B486" s="989" t="s">
        <v>207</v>
      </c>
      <c r="C486" s="989"/>
      <c r="D486" s="989"/>
      <c r="E486" s="989"/>
      <c r="F486" s="989"/>
      <c r="G486" s="989"/>
      <c r="H486" s="989"/>
      <c r="I486" s="989"/>
      <c r="J486" s="989"/>
      <c r="K486" s="989"/>
      <c r="L486" s="989"/>
      <c r="M486" s="989"/>
    </row>
    <row r="487" spans="1:13">
      <c r="A487" s="15"/>
      <c r="B487" s="400" t="s">
        <v>268</v>
      </c>
      <c r="C487" s="981" t="s">
        <v>1432</v>
      </c>
      <c r="D487" s="981"/>
      <c r="E487" s="981"/>
      <c r="F487" s="981"/>
      <c r="G487" s="981"/>
      <c r="H487" s="981"/>
      <c r="I487" s="981"/>
      <c r="J487" s="981"/>
      <c r="K487" s="981"/>
      <c r="L487" s="981"/>
      <c r="M487" s="981"/>
    </row>
    <row r="488" spans="1:13">
      <c r="A488" s="15"/>
      <c r="B488" s="398" t="s">
        <v>266</v>
      </c>
      <c r="C488" s="982" t="s">
        <v>1433</v>
      </c>
      <c r="D488" s="982"/>
      <c r="E488" s="982"/>
      <c r="F488" s="982"/>
      <c r="G488" s="982"/>
      <c r="H488" s="982"/>
      <c r="I488" s="982"/>
      <c r="J488" s="982"/>
      <c r="K488" s="982"/>
      <c r="L488" s="982"/>
      <c r="M488" s="982"/>
    </row>
    <row r="489" spans="1:13">
      <c r="A489" s="15"/>
      <c r="B489" s="400" t="s">
        <v>267</v>
      </c>
      <c r="C489" s="982" t="s">
        <v>1434</v>
      </c>
      <c r="D489" s="982"/>
      <c r="E489" s="982"/>
      <c r="F489" s="982"/>
      <c r="G489" s="982"/>
      <c r="H489" s="982"/>
      <c r="I489" s="982"/>
      <c r="J489" s="982"/>
      <c r="K489" s="982"/>
      <c r="L489" s="982"/>
      <c r="M489" s="982"/>
    </row>
    <row r="490" spans="1:13">
      <c r="A490" s="15"/>
      <c r="B490" s="400"/>
      <c r="C490" s="398"/>
      <c r="D490" s="398"/>
      <c r="E490" s="398"/>
      <c r="F490" s="398"/>
      <c r="G490" s="398"/>
      <c r="H490" s="398"/>
      <c r="I490" s="398"/>
      <c r="J490" s="398"/>
      <c r="K490" s="398"/>
      <c r="L490" s="398"/>
      <c r="M490" s="398"/>
    </row>
    <row r="491" spans="1:13" ht="15.75">
      <c r="A491" s="104">
        <v>10</v>
      </c>
      <c r="B491" s="990" t="s">
        <v>1435</v>
      </c>
      <c r="C491" s="990"/>
      <c r="D491" s="990"/>
      <c r="E491" s="990"/>
      <c r="F491" s="990"/>
      <c r="G491" s="990"/>
      <c r="H491" s="990"/>
      <c r="I491" s="990"/>
      <c r="J491" s="990"/>
      <c r="K491" s="990"/>
      <c r="L491" s="990"/>
      <c r="M491" s="990"/>
    </row>
    <row r="492" spans="1:13">
      <c r="A492" s="507" t="s">
        <v>16</v>
      </c>
      <c r="B492" s="989" t="s">
        <v>1436</v>
      </c>
      <c r="C492" s="989"/>
      <c r="D492" s="989"/>
      <c r="E492" s="989"/>
      <c r="F492" s="989"/>
      <c r="G492" s="989"/>
      <c r="H492" s="989"/>
      <c r="I492" s="989"/>
      <c r="J492" s="989"/>
      <c r="K492" s="989"/>
      <c r="L492" s="989"/>
      <c r="M492" s="989"/>
    </row>
    <row r="493" spans="1:13">
      <c r="A493" s="15"/>
      <c r="B493" s="400" t="s">
        <v>268</v>
      </c>
      <c r="C493" s="981" t="s">
        <v>1143</v>
      </c>
      <c r="D493" s="981"/>
      <c r="E493" s="981"/>
      <c r="F493" s="981"/>
      <c r="G493" s="981"/>
      <c r="H493" s="981"/>
      <c r="I493" s="981"/>
      <c r="J493" s="981"/>
      <c r="K493" s="981"/>
      <c r="L493" s="981"/>
      <c r="M493" s="981"/>
    </row>
    <row r="494" spans="1:13">
      <c r="A494" s="15"/>
      <c r="B494" s="398" t="s">
        <v>266</v>
      </c>
      <c r="C494" s="981" t="s">
        <v>1144</v>
      </c>
      <c r="D494" s="981"/>
      <c r="E494" s="981"/>
      <c r="F494" s="981"/>
      <c r="G494" s="981"/>
      <c r="H494" s="981"/>
      <c r="I494" s="981"/>
      <c r="J494" s="981"/>
      <c r="K494" s="981"/>
      <c r="L494" s="981"/>
      <c r="M494" s="981"/>
    </row>
    <row r="495" spans="1:13">
      <c r="A495" s="15"/>
      <c r="B495" s="400" t="s">
        <v>267</v>
      </c>
      <c r="C495" s="981" t="s">
        <v>1145</v>
      </c>
      <c r="D495" s="981"/>
      <c r="E495" s="981"/>
      <c r="F495" s="981"/>
      <c r="G495" s="981"/>
      <c r="H495" s="981"/>
      <c r="I495" s="981"/>
      <c r="J495" s="981"/>
      <c r="K495" s="981"/>
      <c r="L495" s="981"/>
      <c r="M495" s="981"/>
    </row>
    <row r="496" spans="1:13">
      <c r="A496" s="507" t="s">
        <v>17</v>
      </c>
      <c r="B496" s="989" t="s">
        <v>164</v>
      </c>
      <c r="C496" s="989"/>
      <c r="D496" s="989"/>
      <c r="E496" s="989"/>
      <c r="F496" s="989"/>
      <c r="G496" s="989"/>
      <c r="H496" s="989"/>
      <c r="I496" s="989"/>
      <c r="J496" s="989"/>
      <c r="K496" s="989"/>
      <c r="L496" s="989"/>
      <c r="M496" s="989"/>
    </row>
    <row r="497" spans="1:13" ht="12.75" customHeight="1">
      <c r="A497" s="15"/>
      <c r="B497" s="398" t="s">
        <v>268</v>
      </c>
      <c r="C497" s="925" t="s">
        <v>1146</v>
      </c>
      <c r="D497" s="925"/>
      <c r="E497" s="925"/>
      <c r="F497" s="925"/>
      <c r="G497" s="925"/>
      <c r="H497" s="925"/>
      <c r="I497" s="925"/>
      <c r="J497" s="925"/>
      <c r="K497" s="925"/>
      <c r="L497" s="925"/>
      <c r="M497" s="925"/>
    </row>
    <row r="498" spans="1:13">
      <c r="A498" s="15"/>
      <c r="B498" s="398" t="s">
        <v>266</v>
      </c>
      <c r="C498" s="982" t="s">
        <v>1147</v>
      </c>
      <c r="D498" s="982"/>
      <c r="E498" s="982"/>
      <c r="F498" s="982"/>
      <c r="G498" s="982"/>
      <c r="H498" s="982"/>
      <c r="I498" s="982"/>
      <c r="J498" s="982"/>
      <c r="K498" s="982"/>
      <c r="L498" s="982"/>
      <c r="M498" s="982"/>
    </row>
    <row r="499" spans="1:13" ht="12.75" customHeight="1">
      <c r="A499" s="15"/>
      <c r="B499" s="398" t="s">
        <v>267</v>
      </c>
      <c r="C499" s="925" t="s">
        <v>1148</v>
      </c>
      <c r="D499" s="925"/>
      <c r="E499" s="925"/>
      <c r="F499" s="925"/>
      <c r="G499" s="925"/>
      <c r="H499" s="925"/>
      <c r="I499" s="925"/>
      <c r="J499" s="925"/>
      <c r="K499" s="925"/>
      <c r="L499" s="925"/>
      <c r="M499" s="925"/>
    </row>
    <row r="500" spans="1:13">
      <c r="A500" s="507" t="s">
        <v>18</v>
      </c>
      <c r="B500" s="989" t="s">
        <v>703</v>
      </c>
      <c r="C500" s="989"/>
      <c r="D500" s="989"/>
      <c r="E500" s="989"/>
      <c r="F500" s="989"/>
      <c r="G500" s="989"/>
      <c r="H500" s="989"/>
      <c r="I500" s="989"/>
      <c r="J500" s="989"/>
      <c r="K500" s="989"/>
      <c r="L500" s="989"/>
      <c r="M500" s="989"/>
    </row>
    <row r="501" spans="1:13">
      <c r="A501" s="15"/>
      <c r="B501" s="429" t="s">
        <v>268</v>
      </c>
      <c r="C501" s="981" t="s">
        <v>1437</v>
      </c>
      <c r="D501" s="981"/>
      <c r="E501" s="981"/>
      <c r="F501" s="981"/>
      <c r="G501" s="981"/>
      <c r="H501" s="981"/>
      <c r="I501" s="981"/>
      <c r="J501" s="981"/>
      <c r="K501" s="981"/>
      <c r="L501" s="981"/>
      <c r="M501" s="981"/>
    </row>
    <row r="502" spans="1:13" ht="12.75" customHeight="1">
      <c r="A502" s="15"/>
      <c r="B502" s="397" t="s">
        <v>266</v>
      </c>
      <c r="C502" s="925" t="s">
        <v>1438</v>
      </c>
      <c r="D502" s="925"/>
      <c r="E502" s="925"/>
      <c r="F502" s="925"/>
      <c r="G502" s="925"/>
      <c r="H502" s="925"/>
      <c r="I502" s="925"/>
      <c r="J502" s="925"/>
      <c r="K502" s="925"/>
      <c r="L502" s="925"/>
      <c r="M502" s="925"/>
    </row>
    <row r="503" spans="1:13">
      <c r="A503" s="15"/>
      <c r="B503" s="398" t="s">
        <v>267</v>
      </c>
      <c r="C503" s="981" t="s">
        <v>1439</v>
      </c>
      <c r="D503" s="981"/>
      <c r="E503" s="981"/>
      <c r="F503" s="981"/>
      <c r="G503" s="981"/>
      <c r="H503" s="981"/>
      <c r="I503" s="981"/>
      <c r="J503" s="981"/>
      <c r="K503" s="981"/>
      <c r="L503" s="981"/>
      <c r="M503" s="981"/>
    </row>
    <row r="504" spans="1:13">
      <c r="A504" s="507" t="s">
        <v>19</v>
      </c>
      <c r="B504" s="989" t="s">
        <v>208</v>
      </c>
      <c r="C504" s="989"/>
      <c r="D504" s="989"/>
      <c r="E504" s="989"/>
      <c r="F504" s="989"/>
      <c r="G504" s="989"/>
      <c r="H504" s="989"/>
      <c r="I504" s="989"/>
      <c r="J504" s="989"/>
      <c r="K504" s="989"/>
      <c r="L504" s="989"/>
      <c r="M504" s="989"/>
    </row>
    <row r="505" spans="1:13" ht="12.75" customHeight="1">
      <c r="A505" s="10"/>
      <c r="B505" s="397" t="s">
        <v>268</v>
      </c>
      <c r="C505" s="925" t="s">
        <v>1440</v>
      </c>
      <c r="D505" s="925"/>
      <c r="E505" s="925"/>
      <c r="F505" s="925"/>
      <c r="G505" s="925"/>
      <c r="H505" s="925"/>
      <c r="I505" s="925"/>
      <c r="J505" s="925"/>
      <c r="K505" s="925"/>
      <c r="L505" s="925"/>
      <c r="M505" s="925"/>
    </row>
    <row r="506" spans="1:13">
      <c r="A506" s="15"/>
      <c r="B506" s="398" t="s">
        <v>266</v>
      </c>
      <c r="C506" s="981" t="s">
        <v>1441</v>
      </c>
      <c r="D506" s="981"/>
      <c r="E506" s="981"/>
      <c r="F506" s="981"/>
      <c r="G506" s="981"/>
      <c r="H506" s="981"/>
      <c r="I506" s="981"/>
      <c r="J506" s="981"/>
      <c r="K506" s="981"/>
      <c r="L506" s="981"/>
      <c r="M506" s="981"/>
    </row>
    <row r="507" spans="1:13" ht="12.75" customHeight="1">
      <c r="A507" s="15"/>
      <c r="B507" s="397" t="s">
        <v>267</v>
      </c>
      <c r="C507" s="925" t="s">
        <v>1442</v>
      </c>
      <c r="D507" s="925"/>
      <c r="E507" s="925"/>
      <c r="F507" s="925"/>
      <c r="G507" s="925"/>
      <c r="H507" s="925"/>
      <c r="I507" s="925"/>
      <c r="J507" s="925"/>
      <c r="K507" s="925"/>
      <c r="L507" s="925"/>
      <c r="M507" s="925"/>
    </row>
    <row r="508" spans="1:13">
      <c r="A508" s="507" t="s">
        <v>20</v>
      </c>
      <c r="B508" s="989" t="s">
        <v>699</v>
      </c>
      <c r="C508" s="989"/>
      <c r="D508" s="989"/>
      <c r="E508" s="989"/>
      <c r="F508" s="989"/>
      <c r="G508" s="989"/>
      <c r="H508" s="989"/>
      <c r="I508" s="989"/>
      <c r="J508" s="989"/>
      <c r="K508" s="989"/>
      <c r="L508" s="989"/>
      <c r="M508" s="989"/>
    </row>
    <row r="509" spans="1:13">
      <c r="A509" s="15"/>
      <c r="B509" s="400" t="s">
        <v>268</v>
      </c>
      <c r="C509" s="981" t="s">
        <v>1443</v>
      </c>
      <c r="D509" s="981"/>
      <c r="E509" s="981"/>
      <c r="F509" s="981"/>
      <c r="G509" s="981"/>
      <c r="H509" s="981"/>
      <c r="I509" s="981"/>
      <c r="J509" s="981"/>
      <c r="K509" s="981"/>
      <c r="L509" s="981"/>
      <c r="M509" s="981"/>
    </row>
    <row r="510" spans="1:13" ht="12.75" customHeight="1">
      <c r="A510" s="15"/>
      <c r="B510" s="397" t="s">
        <v>266</v>
      </c>
      <c r="C510" s="925" t="s">
        <v>1444</v>
      </c>
      <c r="D510" s="925"/>
      <c r="E510" s="925"/>
      <c r="F510" s="925"/>
      <c r="G510" s="925"/>
      <c r="H510" s="925"/>
      <c r="I510" s="925"/>
      <c r="J510" s="925"/>
      <c r="K510" s="925"/>
      <c r="L510" s="925"/>
      <c r="M510" s="925"/>
    </row>
    <row r="511" spans="1:13">
      <c r="A511" s="15"/>
      <c r="B511" s="400" t="s">
        <v>267</v>
      </c>
      <c r="C511" s="981" t="s">
        <v>1445</v>
      </c>
      <c r="D511" s="981"/>
      <c r="E511" s="981"/>
      <c r="F511" s="981"/>
      <c r="G511" s="981"/>
      <c r="H511" s="981"/>
      <c r="I511" s="981"/>
      <c r="J511" s="981"/>
      <c r="K511" s="981"/>
      <c r="L511" s="981"/>
      <c r="M511" s="981"/>
    </row>
    <row r="512" spans="1:13">
      <c r="A512" s="507" t="s">
        <v>21</v>
      </c>
      <c r="B512" s="989" t="s">
        <v>1446</v>
      </c>
      <c r="C512" s="989"/>
      <c r="D512" s="989"/>
      <c r="E512" s="989"/>
      <c r="F512" s="989"/>
      <c r="G512" s="989"/>
      <c r="H512" s="989"/>
      <c r="I512" s="989"/>
      <c r="J512" s="989"/>
      <c r="K512" s="989"/>
      <c r="L512" s="989"/>
      <c r="M512" s="989"/>
    </row>
    <row r="513" spans="1:13">
      <c r="A513" s="15"/>
      <c r="B513" s="400" t="s">
        <v>268</v>
      </c>
      <c r="C513" s="981" t="s">
        <v>1447</v>
      </c>
      <c r="D513" s="981"/>
      <c r="E513" s="981"/>
      <c r="F513" s="981"/>
      <c r="G513" s="981"/>
      <c r="H513" s="981"/>
      <c r="I513" s="981"/>
      <c r="J513" s="981"/>
      <c r="K513" s="981"/>
      <c r="L513" s="981"/>
      <c r="M513" s="981"/>
    </row>
    <row r="514" spans="1:13" ht="12.75" customHeight="1">
      <c r="A514" s="15"/>
      <c r="B514" s="397" t="s">
        <v>266</v>
      </c>
      <c r="C514" s="925" t="s">
        <v>1448</v>
      </c>
      <c r="D514" s="925"/>
      <c r="E514" s="925"/>
      <c r="F514" s="925"/>
      <c r="G514" s="925"/>
      <c r="H514" s="925"/>
      <c r="I514" s="925"/>
      <c r="J514" s="925"/>
      <c r="K514" s="925"/>
      <c r="L514" s="925"/>
      <c r="M514" s="925"/>
    </row>
    <row r="515" spans="1:13">
      <c r="A515" s="15"/>
      <c r="B515" s="400" t="s">
        <v>267</v>
      </c>
      <c r="C515" s="981" t="s">
        <v>1449</v>
      </c>
      <c r="D515" s="981"/>
      <c r="E515" s="981"/>
      <c r="F515" s="981"/>
      <c r="G515" s="981"/>
      <c r="H515" s="981"/>
      <c r="I515" s="981"/>
      <c r="J515" s="981"/>
      <c r="K515" s="981"/>
      <c r="L515" s="981"/>
      <c r="M515" s="981"/>
    </row>
    <row r="516" spans="1:13">
      <c r="A516" s="507" t="s">
        <v>22</v>
      </c>
      <c r="B516" s="989" t="s">
        <v>210</v>
      </c>
      <c r="C516" s="989"/>
      <c r="D516" s="989"/>
      <c r="E516" s="989"/>
      <c r="F516" s="989"/>
      <c r="G516" s="989"/>
      <c r="H516" s="989"/>
      <c r="I516" s="989"/>
      <c r="J516" s="989"/>
      <c r="K516" s="989"/>
      <c r="L516" s="989"/>
      <c r="M516" s="989"/>
    </row>
    <row r="517" spans="1:13">
      <c r="A517" s="15"/>
      <c r="B517" s="400" t="s">
        <v>268</v>
      </c>
      <c r="C517" s="981" t="s">
        <v>1450</v>
      </c>
      <c r="D517" s="981"/>
      <c r="E517" s="981"/>
      <c r="F517" s="981"/>
      <c r="G517" s="981"/>
      <c r="H517" s="981"/>
      <c r="I517" s="981"/>
      <c r="J517" s="981"/>
      <c r="K517" s="981"/>
      <c r="L517" s="981"/>
      <c r="M517" s="981"/>
    </row>
    <row r="518" spans="1:13">
      <c r="A518" s="15"/>
      <c r="B518" s="398" t="s">
        <v>266</v>
      </c>
      <c r="C518" s="982" t="s">
        <v>1451</v>
      </c>
      <c r="D518" s="982"/>
      <c r="E518" s="982"/>
      <c r="F518" s="982"/>
      <c r="G518" s="982"/>
      <c r="H518" s="982"/>
      <c r="I518" s="982"/>
      <c r="J518" s="982"/>
      <c r="K518" s="982"/>
      <c r="L518" s="982"/>
      <c r="M518" s="982"/>
    </row>
    <row r="519" spans="1:13">
      <c r="A519" s="15"/>
      <c r="B519" s="400" t="s">
        <v>267</v>
      </c>
      <c r="C519" s="982" t="s">
        <v>1452</v>
      </c>
      <c r="D519" s="982"/>
      <c r="E519" s="982"/>
      <c r="F519" s="982"/>
      <c r="G519" s="982"/>
      <c r="H519" s="982"/>
      <c r="I519" s="982"/>
      <c r="J519" s="982"/>
      <c r="K519" s="982"/>
      <c r="L519" s="982"/>
      <c r="M519" s="982"/>
    </row>
    <row r="520" spans="1:13">
      <c r="A520" s="507" t="s">
        <v>23</v>
      </c>
      <c r="B520" s="987" t="s">
        <v>166</v>
      </c>
      <c r="C520" s="987"/>
      <c r="D520" s="987"/>
      <c r="E520" s="987"/>
      <c r="F520" s="987"/>
      <c r="G520" s="987"/>
      <c r="H520" s="987"/>
      <c r="I520" s="987"/>
      <c r="J520" s="987"/>
      <c r="K520" s="987"/>
      <c r="L520" s="987"/>
      <c r="M520" s="987"/>
    </row>
    <row r="521" spans="1:13" ht="12.75" customHeight="1">
      <c r="A521" s="15"/>
      <c r="B521" s="397" t="s">
        <v>268</v>
      </c>
      <c r="C521" s="925" t="s">
        <v>1153</v>
      </c>
      <c r="D521" s="925"/>
      <c r="E521" s="925"/>
      <c r="F521" s="925"/>
      <c r="G521" s="925"/>
      <c r="H521" s="925"/>
      <c r="I521" s="925"/>
      <c r="J521" s="925"/>
      <c r="K521" s="925"/>
      <c r="L521" s="925"/>
      <c r="M521" s="925"/>
    </row>
    <row r="522" spans="1:13">
      <c r="A522" s="15"/>
      <c r="B522" s="400" t="s">
        <v>266</v>
      </c>
      <c r="C522" s="982" t="s">
        <v>1154</v>
      </c>
      <c r="D522" s="982"/>
      <c r="E522" s="982"/>
      <c r="F522" s="982"/>
      <c r="G522" s="982"/>
      <c r="H522" s="982"/>
      <c r="I522" s="982"/>
      <c r="J522" s="982"/>
      <c r="K522" s="982"/>
      <c r="L522" s="982"/>
      <c r="M522" s="982"/>
    </row>
    <row r="523" spans="1:13">
      <c r="A523" s="15"/>
      <c r="B523" s="400" t="s">
        <v>267</v>
      </c>
      <c r="C523" s="982" t="s">
        <v>1155</v>
      </c>
      <c r="D523" s="982"/>
      <c r="E523" s="982"/>
      <c r="F523" s="982"/>
      <c r="G523" s="982"/>
      <c r="H523" s="982"/>
      <c r="I523" s="982"/>
      <c r="J523" s="982"/>
      <c r="K523" s="982"/>
      <c r="L523" s="982"/>
      <c r="M523" s="982"/>
    </row>
    <row r="524" spans="1:13">
      <c r="A524" s="507" t="s">
        <v>24</v>
      </c>
      <c r="B524" s="987" t="s">
        <v>167</v>
      </c>
      <c r="C524" s="987"/>
      <c r="D524" s="987"/>
      <c r="E524" s="987"/>
      <c r="F524" s="987"/>
      <c r="G524" s="987"/>
      <c r="H524" s="987"/>
      <c r="I524" s="987"/>
      <c r="J524" s="987"/>
      <c r="K524" s="987"/>
      <c r="L524" s="987"/>
      <c r="M524" s="987"/>
    </row>
    <row r="525" spans="1:13">
      <c r="A525" s="15"/>
      <c r="B525" s="400" t="s">
        <v>268</v>
      </c>
      <c r="C525" s="981" t="s">
        <v>1156</v>
      </c>
      <c r="D525" s="981"/>
      <c r="E525" s="981"/>
      <c r="F525" s="981"/>
      <c r="G525" s="981"/>
      <c r="H525" s="981"/>
      <c r="I525" s="981"/>
      <c r="J525" s="981"/>
      <c r="K525" s="981"/>
      <c r="L525" s="981"/>
      <c r="M525" s="981"/>
    </row>
    <row r="526" spans="1:13">
      <c r="A526" s="15"/>
      <c r="B526" s="398" t="s">
        <v>266</v>
      </c>
      <c r="C526" s="982" t="s">
        <v>1157</v>
      </c>
      <c r="D526" s="982"/>
      <c r="E526" s="982"/>
      <c r="F526" s="982"/>
      <c r="G526" s="982"/>
      <c r="H526" s="982"/>
      <c r="I526" s="982"/>
      <c r="J526" s="982"/>
      <c r="K526" s="982"/>
      <c r="L526" s="982"/>
      <c r="M526" s="982"/>
    </row>
    <row r="527" spans="1:13">
      <c r="A527" s="15"/>
      <c r="B527" s="400" t="s">
        <v>267</v>
      </c>
      <c r="C527" s="982" t="s">
        <v>1158</v>
      </c>
      <c r="D527" s="982"/>
      <c r="E527" s="982"/>
      <c r="F527" s="982"/>
      <c r="G527" s="982"/>
      <c r="H527" s="982"/>
      <c r="I527" s="982"/>
      <c r="J527" s="982"/>
      <c r="K527" s="982"/>
      <c r="L527" s="982"/>
      <c r="M527" s="982"/>
    </row>
    <row r="528" spans="1:13">
      <c r="A528" s="507" t="s">
        <v>25</v>
      </c>
      <c r="B528" s="989" t="s">
        <v>1453</v>
      </c>
      <c r="C528" s="989"/>
      <c r="D528" s="989"/>
      <c r="E528" s="989"/>
      <c r="F528" s="989"/>
      <c r="G528" s="989"/>
      <c r="H528" s="989"/>
      <c r="I528" s="989"/>
      <c r="J528" s="989"/>
      <c r="K528" s="989"/>
      <c r="L528" s="989"/>
      <c r="M528" s="989"/>
    </row>
    <row r="529" spans="1:13">
      <c r="A529" s="65"/>
      <c r="B529" s="426" t="s">
        <v>268</v>
      </c>
      <c r="C529" s="982" t="s">
        <v>1454</v>
      </c>
      <c r="D529" s="982"/>
      <c r="E529" s="982"/>
      <c r="F529" s="982"/>
      <c r="G529" s="982"/>
      <c r="H529" s="982"/>
      <c r="I529" s="982"/>
      <c r="J529" s="982"/>
      <c r="K529" s="982"/>
      <c r="L529" s="982"/>
      <c r="M529" s="982"/>
    </row>
    <row r="530" spans="1:13">
      <c r="A530" s="65"/>
      <c r="B530" s="427" t="s">
        <v>266</v>
      </c>
      <c r="C530" s="982" t="s">
        <v>1455</v>
      </c>
      <c r="D530" s="982"/>
      <c r="E530" s="982"/>
      <c r="F530" s="982"/>
      <c r="G530" s="982"/>
      <c r="H530" s="982"/>
      <c r="I530" s="982"/>
      <c r="J530" s="982"/>
      <c r="K530" s="982"/>
      <c r="L530" s="982"/>
      <c r="M530" s="982"/>
    </row>
    <row r="531" spans="1:13">
      <c r="A531" s="65"/>
      <c r="B531" s="428" t="s">
        <v>267</v>
      </c>
      <c r="C531" s="982" t="s">
        <v>1456</v>
      </c>
      <c r="D531" s="982"/>
      <c r="E531" s="982"/>
      <c r="F531" s="982"/>
      <c r="G531" s="982"/>
      <c r="H531" s="982"/>
      <c r="I531" s="982"/>
      <c r="J531" s="982"/>
      <c r="K531" s="982"/>
      <c r="L531" s="982"/>
      <c r="M531" s="982"/>
    </row>
    <row r="532" spans="1:13">
      <c r="A532" s="507" t="s">
        <v>26</v>
      </c>
      <c r="B532" s="987" t="s">
        <v>1457</v>
      </c>
      <c r="C532" s="987"/>
      <c r="D532" s="987"/>
      <c r="E532" s="987"/>
      <c r="F532" s="987"/>
      <c r="G532" s="987"/>
      <c r="H532" s="987"/>
      <c r="I532" s="987"/>
      <c r="J532" s="987"/>
      <c r="K532" s="987"/>
      <c r="L532" s="987"/>
      <c r="M532" s="987"/>
    </row>
    <row r="533" spans="1:13" ht="12.75" customHeight="1">
      <c r="A533" s="15"/>
      <c r="B533" s="397" t="s">
        <v>268</v>
      </c>
      <c r="C533" s="945" t="s">
        <v>1458</v>
      </c>
      <c r="D533" s="945"/>
      <c r="E533" s="945"/>
      <c r="F533" s="945"/>
      <c r="G533" s="945"/>
      <c r="H533" s="945"/>
      <c r="I533" s="945"/>
      <c r="J533" s="945"/>
      <c r="K533" s="945"/>
      <c r="L533" s="945"/>
      <c r="M533" s="945"/>
    </row>
    <row r="534" spans="1:13">
      <c r="A534" s="15"/>
      <c r="B534" s="400" t="s">
        <v>266</v>
      </c>
      <c r="C534" s="982" t="s">
        <v>1459</v>
      </c>
      <c r="D534" s="982"/>
      <c r="E534" s="982"/>
      <c r="F534" s="982"/>
      <c r="G534" s="982"/>
      <c r="H534" s="982"/>
      <c r="I534" s="982"/>
      <c r="J534" s="982"/>
      <c r="K534" s="982"/>
      <c r="L534" s="982"/>
      <c r="M534" s="982"/>
    </row>
    <row r="535" spans="1:13">
      <c r="A535" s="15"/>
      <c r="B535" s="400" t="s">
        <v>267</v>
      </c>
      <c r="C535" s="982" t="s">
        <v>1460</v>
      </c>
      <c r="D535" s="982"/>
      <c r="E535" s="982"/>
      <c r="F535" s="982"/>
      <c r="G535" s="982"/>
      <c r="H535" s="982"/>
      <c r="I535" s="982"/>
      <c r="J535" s="982"/>
      <c r="K535" s="982"/>
      <c r="L535" s="982"/>
      <c r="M535" s="982"/>
    </row>
    <row r="536" spans="1:13">
      <c r="A536" s="507" t="s">
        <v>27</v>
      </c>
      <c r="B536" s="987" t="s">
        <v>713</v>
      </c>
      <c r="C536" s="987"/>
      <c r="D536" s="987"/>
      <c r="E536" s="987"/>
      <c r="F536" s="987"/>
      <c r="G536" s="987"/>
      <c r="H536" s="987"/>
      <c r="I536" s="987"/>
      <c r="J536" s="987"/>
      <c r="K536" s="987"/>
      <c r="L536" s="987"/>
      <c r="M536" s="987"/>
    </row>
    <row r="537" spans="1:13">
      <c r="A537" s="15"/>
      <c r="B537" s="400" t="s">
        <v>268</v>
      </c>
      <c r="C537" s="981" t="s">
        <v>1461</v>
      </c>
      <c r="D537" s="981"/>
      <c r="E537" s="981"/>
      <c r="F537" s="981"/>
      <c r="G537" s="981"/>
      <c r="H537" s="981"/>
      <c r="I537" s="981"/>
      <c r="J537" s="981"/>
      <c r="K537" s="981"/>
      <c r="L537" s="981"/>
      <c r="M537" s="981"/>
    </row>
    <row r="538" spans="1:13">
      <c r="A538" s="15"/>
      <c r="B538" s="398" t="s">
        <v>266</v>
      </c>
      <c r="C538" s="981" t="s">
        <v>1462</v>
      </c>
      <c r="D538" s="981"/>
      <c r="E538" s="981"/>
      <c r="F538" s="981"/>
      <c r="G538" s="981"/>
      <c r="H538" s="981"/>
      <c r="I538" s="981"/>
      <c r="J538" s="981"/>
      <c r="K538" s="981"/>
      <c r="L538" s="981"/>
      <c r="M538" s="981"/>
    </row>
    <row r="539" spans="1:13">
      <c r="A539" s="15"/>
      <c r="B539" s="400" t="s">
        <v>267</v>
      </c>
      <c r="C539" s="981" t="s">
        <v>1463</v>
      </c>
      <c r="D539" s="981"/>
      <c r="E539" s="981"/>
      <c r="F539" s="981"/>
      <c r="G539" s="981"/>
      <c r="H539" s="981"/>
      <c r="I539" s="981"/>
      <c r="J539" s="981"/>
      <c r="K539" s="981"/>
      <c r="L539" s="981"/>
      <c r="M539" s="981"/>
    </row>
    <row r="540" spans="1:13">
      <c r="A540" s="507" t="s">
        <v>28</v>
      </c>
      <c r="B540" s="989" t="s">
        <v>1464</v>
      </c>
      <c r="C540" s="989"/>
      <c r="D540" s="989"/>
      <c r="E540" s="989"/>
      <c r="F540" s="989"/>
      <c r="G540" s="989"/>
      <c r="H540" s="989"/>
      <c r="I540" s="989"/>
      <c r="J540" s="989"/>
      <c r="K540" s="989"/>
      <c r="L540" s="989"/>
      <c r="M540" s="989"/>
    </row>
    <row r="541" spans="1:13" ht="12.75" customHeight="1">
      <c r="A541" s="65"/>
      <c r="B541" s="426" t="s">
        <v>268</v>
      </c>
      <c r="C541" s="945" t="s">
        <v>1465</v>
      </c>
      <c r="D541" s="945"/>
      <c r="E541" s="945"/>
      <c r="F541" s="945"/>
      <c r="G541" s="945"/>
      <c r="H541" s="945"/>
      <c r="I541" s="945"/>
      <c r="J541" s="945"/>
      <c r="K541" s="945"/>
      <c r="L541" s="945"/>
      <c r="M541" s="945"/>
    </row>
    <row r="542" spans="1:13">
      <c r="A542" s="65"/>
      <c r="B542" s="427" t="s">
        <v>266</v>
      </c>
      <c r="C542" s="982" t="s">
        <v>1466</v>
      </c>
      <c r="D542" s="982"/>
      <c r="E542" s="982"/>
      <c r="F542" s="982"/>
      <c r="G542" s="982"/>
      <c r="H542" s="982"/>
      <c r="I542" s="982"/>
      <c r="J542" s="982"/>
      <c r="K542" s="982"/>
      <c r="L542" s="982"/>
      <c r="M542" s="982"/>
    </row>
    <row r="543" spans="1:13">
      <c r="A543" s="65"/>
      <c r="B543" s="428" t="s">
        <v>267</v>
      </c>
      <c r="C543" s="982" t="s">
        <v>1467</v>
      </c>
      <c r="D543" s="982"/>
      <c r="E543" s="982"/>
      <c r="F543" s="982"/>
      <c r="G543" s="982"/>
      <c r="H543" s="982"/>
      <c r="I543" s="982"/>
      <c r="J543" s="982"/>
      <c r="K543" s="982"/>
      <c r="L543" s="982"/>
      <c r="M543" s="982"/>
    </row>
    <row r="544" spans="1:13">
      <c r="A544" s="15"/>
    </row>
    <row r="545" spans="1:13" ht="15.75">
      <c r="A545" s="104">
        <v>11</v>
      </c>
      <c r="B545" s="990" t="s">
        <v>1468</v>
      </c>
      <c r="C545" s="990"/>
      <c r="D545" s="990"/>
      <c r="E545" s="990"/>
      <c r="F545" s="990"/>
      <c r="G545" s="990"/>
      <c r="H545" s="990"/>
      <c r="I545" s="990"/>
      <c r="J545" s="990"/>
      <c r="K545" s="990"/>
      <c r="L545" s="990"/>
      <c r="M545" s="990"/>
    </row>
    <row r="546" spans="1:13">
      <c r="A546" s="507" t="s">
        <v>16</v>
      </c>
      <c r="B546" s="989" t="s">
        <v>714</v>
      </c>
      <c r="C546" s="989"/>
      <c r="D546" s="989"/>
      <c r="E546" s="989"/>
      <c r="F546" s="989"/>
      <c r="G546" s="989"/>
      <c r="H546" s="989"/>
      <c r="I546" s="989"/>
      <c r="J546" s="989"/>
      <c r="K546" s="989"/>
      <c r="L546" s="989"/>
      <c r="M546" s="989"/>
    </row>
    <row r="547" spans="1:13">
      <c r="A547" s="15"/>
      <c r="B547" s="400" t="s">
        <v>268</v>
      </c>
      <c r="C547" s="981" t="s">
        <v>1469</v>
      </c>
      <c r="D547" s="981"/>
      <c r="E547" s="981"/>
      <c r="F547" s="981"/>
      <c r="G547" s="981"/>
      <c r="H547" s="981"/>
      <c r="I547" s="981"/>
      <c r="J547" s="981"/>
      <c r="K547" s="981"/>
      <c r="L547" s="981"/>
      <c r="M547" s="981"/>
    </row>
    <row r="548" spans="1:13">
      <c r="A548" s="15"/>
      <c r="B548" s="398" t="s">
        <v>266</v>
      </c>
      <c r="C548" s="981" t="s">
        <v>1470</v>
      </c>
      <c r="D548" s="981"/>
      <c r="E548" s="981"/>
      <c r="F548" s="981"/>
      <c r="G548" s="981"/>
      <c r="H548" s="981"/>
      <c r="I548" s="981"/>
      <c r="J548" s="981"/>
      <c r="K548" s="981"/>
      <c r="L548" s="981"/>
      <c r="M548" s="981"/>
    </row>
    <row r="549" spans="1:13">
      <c r="A549" s="15"/>
      <c r="B549" s="400" t="s">
        <v>267</v>
      </c>
      <c r="C549" s="981" t="s">
        <v>1471</v>
      </c>
      <c r="D549" s="981"/>
      <c r="E549" s="981"/>
      <c r="F549" s="981"/>
      <c r="G549" s="981"/>
      <c r="H549" s="981"/>
      <c r="I549" s="981"/>
      <c r="J549" s="981"/>
      <c r="K549" s="981"/>
      <c r="L549" s="981"/>
      <c r="M549" s="981"/>
    </row>
    <row r="550" spans="1:13">
      <c r="A550" s="507" t="s">
        <v>17</v>
      </c>
      <c r="B550" s="989" t="s">
        <v>213</v>
      </c>
      <c r="C550" s="989"/>
      <c r="D550" s="989"/>
      <c r="E550" s="989"/>
      <c r="F550" s="989"/>
      <c r="G550" s="989"/>
      <c r="H550" s="989"/>
      <c r="I550" s="989"/>
      <c r="J550" s="989"/>
      <c r="K550" s="989"/>
      <c r="L550" s="989"/>
      <c r="M550" s="989"/>
    </row>
    <row r="551" spans="1:13" ht="12.75" customHeight="1">
      <c r="A551" s="15"/>
      <c r="B551" s="398" t="s">
        <v>268</v>
      </c>
      <c r="C551" s="925" t="s">
        <v>1472</v>
      </c>
      <c r="D551" s="925"/>
      <c r="E551" s="925"/>
      <c r="F551" s="925"/>
      <c r="G551" s="925"/>
      <c r="H551" s="925"/>
      <c r="I551" s="925"/>
      <c r="J551" s="925"/>
      <c r="K551" s="925"/>
      <c r="L551" s="925"/>
      <c r="M551" s="925"/>
    </row>
    <row r="552" spans="1:13">
      <c r="A552" s="15"/>
      <c r="B552" s="398" t="s">
        <v>266</v>
      </c>
      <c r="C552" s="982" t="s">
        <v>1473</v>
      </c>
      <c r="D552" s="982"/>
      <c r="E552" s="982"/>
      <c r="F552" s="982"/>
      <c r="G552" s="982"/>
      <c r="H552" s="982"/>
      <c r="I552" s="982"/>
      <c r="J552" s="982"/>
      <c r="K552" s="982"/>
      <c r="L552" s="982"/>
      <c r="M552" s="982"/>
    </row>
    <row r="553" spans="1:13" ht="12.75" customHeight="1">
      <c r="A553" s="15"/>
      <c r="B553" s="398" t="s">
        <v>267</v>
      </c>
      <c r="C553" s="925" t="s">
        <v>1474</v>
      </c>
      <c r="D553" s="925"/>
      <c r="E553" s="925"/>
      <c r="F553" s="925"/>
      <c r="G553" s="925"/>
      <c r="H553" s="925"/>
      <c r="I553" s="925"/>
      <c r="J553" s="925"/>
      <c r="K553" s="925"/>
      <c r="L553" s="925"/>
      <c r="M553" s="925"/>
    </row>
    <row r="554" spans="1:13">
      <c r="A554" s="507" t="s">
        <v>18</v>
      </c>
      <c r="B554" s="989" t="s">
        <v>293</v>
      </c>
      <c r="C554" s="989"/>
      <c r="D554" s="989"/>
      <c r="E554" s="989"/>
      <c r="F554" s="989"/>
      <c r="G554" s="989"/>
      <c r="H554" s="989"/>
      <c r="I554" s="989"/>
      <c r="J554" s="989"/>
      <c r="K554" s="989"/>
      <c r="L554" s="989"/>
      <c r="M554" s="989"/>
    </row>
    <row r="555" spans="1:13">
      <c r="A555" s="15"/>
      <c r="B555" s="429" t="s">
        <v>268</v>
      </c>
      <c r="C555" s="981" t="s">
        <v>1475</v>
      </c>
      <c r="D555" s="981"/>
      <c r="E555" s="981"/>
      <c r="F555" s="981"/>
      <c r="G555" s="981"/>
      <c r="H555" s="981"/>
      <c r="I555" s="981"/>
      <c r="J555" s="981"/>
      <c r="K555" s="981"/>
      <c r="L555" s="981"/>
      <c r="M555" s="981"/>
    </row>
    <row r="556" spans="1:13" ht="12.75" customHeight="1">
      <c r="A556" s="15"/>
      <c r="B556" s="397" t="s">
        <v>266</v>
      </c>
      <c r="C556" s="925" t="s">
        <v>1476</v>
      </c>
      <c r="D556" s="925"/>
      <c r="E556" s="925"/>
      <c r="F556" s="925"/>
      <c r="G556" s="925"/>
      <c r="H556" s="925"/>
      <c r="I556" s="925"/>
      <c r="J556" s="925"/>
      <c r="K556" s="925"/>
      <c r="L556" s="925"/>
      <c r="M556" s="925"/>
    </row>
    <row r="557" spans="1:13">
      <c r="A557" s="15"/>
      <c r="B557" s="398" t="s">
        <v>267</v>
      </c>
      <c r="C557" s="981" t="s">
        <v>1477</v>
      </c>
      <c r="D557" s="981"/>
      <c r="E557" s="981"/>
      <c r="F557" s="981"/>
      <c r="G557" s="981"/>
      <c r="H557" s="981"/>
      <c r="I557" s="981"/>
      <c r="J557" s="981"/>
      <c r="K557" s="981"/>
      <c r="L557" s="981"/>
      <c r="M557" s="981"/>
    </row>
    <row r="558" spans="1:13">
      <c r="A558" s="507" t="s">
        <v>19</v>
      </c>
      <c r="B558" s="989" t="s">
        <v>1478</v>
      </c>
      <c r="C558" s="989"/>
      <c r="D558" s="989"/>
      <c r="E558" s="989"/>
      <c r="F558" s="989"/>
      <c r="G558" s="989"/>
      <c r="H558" s="989"/>
      <c r="I558" s="989"/>
      <c r="J558" s="989"/>
      <c r="K558" s="989"/>
      <c r="L558" s="989"/>
      <c r="M558" s="989"/>
    </row>
    <row r="559" spans="1:13" ht="12.75" customHeight="1">
      <c r="A559" s="15"/>
      <c r="B559" s="397" t="s">
        <v>268</v>
      </c>
      <c r="C559" s="925" t="s">
        <v>1479</v>
      </c>
      <c r="D559" s="925"/>
      <c r="E559" s="925"/>
      <c r="F559" s="925"/>
      <c r="G559" s="925"/>
      <c r="H559" s="925"/>
      <c r="I559" s="925"/>
      <c r="J559" s="925"/>
      <c r="K559" s="925"/>
      <c r="L559" s="925"/>
      <c r="M559" s="925"/>
    </row>
    <row r="560" spans="1:13">
      <c r="A560" s="15"/>
      <c r="B560" s="398" t="s">
        <v>266</v>
      </c>
      <c r="C560" s="981" t="s">
        <v>1480</v>
      </c>
      <c r="D560" s="981"/>
      <c r="E560" s="981"/>
      <c r="F560" s="981"/>
      <c r="G560" s="981"/>
      <c r="H560" s="981"/>
      <c r="I560" s="981"/>
      <c r="J560" s="981"/>
      <c r="K560" s="981"/>
      <c r="L560" s="981"/>
      <c r="M560" s="981"/>
    </row>
    <row r="561" spans="1:13" ht="12.75" customHeight="1">
      <c r="A561" s="15"/>
      <c r="B561" s="397" t="s">
        <v>267</v>
      </c>
      <c r="C561" s="925" t="s">
        <v>1481</v>
      </c>
      <c r="D561" s="925"/>
      <c r="E561" s="925"/>
      <c r="F561" s="925"/>
      <c r="G561" s="925"/>
      <c r="H561" s="925"/>
      <c r="I561" s="925"/>
      <c r="J561" s="925"/>
      <c r="K561" s="925"/>
      <c r="L561" s="925"/>
      <c r="M561" s="925"/>
    </row>
    <row r="562" spans="1:13">
      <c r="A562" s="507" t="s">
        <v>20</v>
      </c>
      <c r="B562" s="989" t="s">
        <v>215</v>
      </c>
      <c r="C562" s="989"/>
      <c r="D562" s="989"/>
      <c r="E562" s="989"/>
      <c r="F562" s="989"/>
      <c r="G562" s="989"/>
      <c r="H562" s="989"/>
      <c r="I562" s="989"/>
      <c r="J562" s="989"/>
      <c r="K562" s="989"/>
      <c r="L562" s="989"/>
      <c r="M562" s="989"/>
    </row>
    <row r="563" spans="1:13">
      <c r="A563" s="15"/>
      <c r="B563" s="400" t="s">
        <v>268</v>
      </c>
      <c r="C563" s="981" t="s">
        <v>1482</v>
      </c>
      <c r="D563" s="981"/>
      <c r="E563" s="981"/>
      <c r="F563" s="981"/>
      <c r="G563" s="981"/>
      <c r="H563" s="981"/>
      <c r="I563" s="981"/>
      <c r="J563" s="981"/>
      <c r="K563" s="981"/>
      <c r="L563" s="981"/>
      <c r="M563" s="981"/>
    </row>
    <row r="564" spans="1:13" ht="12.75" customHeight="1">
      <c r="A564" s="15"/>
      <c r="B564" s="397" t="s">
        <v>266</v>
      </c>
      <c r="C564" s="925" t="s">
        <v>1483</v>
      </c>
      <c r="D564" s="925"/>
      <c r="E564" s="925"/>
      <c r="F564" s="925"/>
      <c r="G564" s="925"/>
      <c r="H564" s="925"/>
      <c r="I564" s="925"/>
      <c r="J564" s="925"/>
      <c r="K564" s="925"/>
      <c r="L564" s="925"/>
      <c r="M564" s="925"/>
    </row>
    <row r="565" spans="1:13">
      <c r="A565" s="15"/>
      <c r="B565" s="400" t="s">
        <v>267</v>
      </c>
      <c r="C565" s="981" t="s">
        <v>1484</v>
      </c>
      <c r="D565" s="981"/>
      <c r="E565" s="981"/>
      <c r="F565" s="981"/>
      <c r="G565" s="981"/>
      <c r="H565" s="981"/>
      <c r="I565" s="981"/>
      <c r="J565" s="981"/>
      <c r="K565" s="981"/>
      <c r="L565" s="981"/>
      <c r="M565" s="981"/>
    </row>
    <row r="566" spans="1:13">
      <c r="A566" s="507" t="s">
        <v>21</v>
      </c>
      <c r="B566" s="989" t="s">
        <v>216</v>
      </c>
      <c r="C566" s="989"/>
      <c r="D566" s="989"/>
      <c r="E566" s="989"/>
      <c r="F566" s="989"/>
      <c r="G566" s="989"/>
      <c r="H566" s="989"/>
      <c r="I566" s="989"/>
      <c r="J566" s="989"/>
      <c r="K566" s="989"/>
      <c r="L566" s="989"/>
      <c r="M566" s="989"/>
    </row>
    <row r="567" spans="1:13">
      <c r="A567" s="15"/>
      <c r="B567" s="400" t="s">
        <v>268</v>
      </c>
      <c r="C567" s="981" t="s">
        <v>1485</v>
      </c>
      <c r="D567" s="981"/>
      <c r="E567" s="981"/>
      <c r="F567" s="981"/>
      <c r="G567" s="981"/>
      <c r="H567" s="981"/>
      <c r="I567" s="981"/>
      <c r="J567" s="981"/>
      <c r="K567" s="981"/>
      <c r="L567" s="981"/>
      <c r="M567" s="981"/>
    </row>
    <row r="568" spans="1:13" ht="12.75" customHeight="1">
      <c r="A568" s="15"/>
      <c r="B568" s="397" t="s">
        <v>266</v>
      </c>
      <c r="C568" s="925" t="s">
        <v>1486</v>
      </c>
      <c r="D568" s="925"/>
      <c r="E568" s="925"/>
      <c r="F568" s="925"/>
      <c r="G568" s="925"/>
      <c r="H568" s="925"/>
      <c r="I568" s="925"/>
      <c r="J568" s="925"/>
      <c r="K568" s="925"/>
      <c r="L568" s="925"/>
      <c r="M568" s="925"/>
    </row>
    <row r="569" spans="1:13">
      <c r="A569" s="15"/>
      <c r="B569" s="400" t="s">
        <v>267</v>
      </c>
      <c r="C569" s="981" t="s">
        <v>1487</v>
      </c>
      <c r="D569" s="981"/>
      <c r="E569" s="981"/>
      <c r="F569" s="981"/>
      <c r="G569" s="981"/>
      <c r="H569" s="981"/>
      <c r="I569" s="981"/>
      <c r="J569" s="981"/>
      <c r="K569" s="981"/>
      <c r="L569" s="981"/>
      <c r="M569" s="981"/>
    </row>
    <row r="570" spans="1:13">
      <c r="A570" s="15"/>
    </row>
    <row r="571" spans="1:13" ht="15.75">
      <c r="A571" s="104">
        <v>12</v>
      </c>
      <c r="B571" s="260" t="s">
        <v>1488</v>
      </c>
    </row>
    <row r="572" spans="1:13">
      <c r="A572" s="507" t="s">
        <v>16</v>
      </c>
      <c r="B572" s="989" t="s">
        <v>705</v>
      </c>
      <c r="C572" s="989"/>
      <c r="D572" s="989"/>
      <c r="E572" s="989"/>
      <c r="F572" s="989"/>
      <c r="G572" s="989"/>
      <c r="H572" s="989"/>
      <c r="I572" s="989"/>
      <c r="J572" s="989"/>
      <c r="K572" s="989"/>
      <c r="L572" s="989"/>
      <c r="M572" s="989"/>
    </row>
    <row r="573" spans="1:13">
      <c r="A573" s="15"/>
      <c r="B573" s="400" t="s">
        <v>268</v>
      </c>
      <c r="C573" s="981" t="s">
        <v>1489</v>
      </c>
      <c r="D573" s="981"/>
      <c r="E573" s="981"/>
      <c r="F573" s="981"/>
      <c r="G573" s="981"/>
      <c r="H573" s="981"/>
      <c r="I573" s="981"/>
      <c r="J573" s="981"/>
      <c r="K573" s="981"/>
      <c r="L573" s="981"/>
      <c r="M573" s="981"/>
    </row>
    <row r="574" spans="1:13">
      <c r="A574" s="15"/>
      <c r="B574" s="398" t="s">
        <v>266</v>
      </c>
      <c r="C574" s="981" t="s">
        <v>1490</v>
      </c>
      <c r="D574" s="981"/>
      <c r="E574" s="981"/>
      <c r="F574" s="981"/>
      <c r="G574" s="981"/>
      <c r="H574" s="981"/>
      <c r="I574" s="981"/>
      <c r="J574" s="981"/>
      <c r="K574" s="981"/>
      <c r="L574" s="981"/>
      <c r="M574" s="981"/>
    </row>
    <row r="575" spans="1:13">
      <c r="A575" s="15"/>
      <c r="B575" s="400" t="s">
        <v>267</v>
      </c>
      <c r="C575" s="981" t="s">
        <v>1491</v>
      </c>
      <c r="D575" s="981"/>
      <c r="E575" s="981"/>
      <c r="F575" s="981"/>
      <c r="G575" s="981"/>
      <c r="H575" s="981"/>
      <c r="I575" s="981"/>
      <c r="J575" s="981"/>
      <c r="K575" s="981"/>
      <c r="L575" s="981"/>
      <c r="M575" s="981"/>
    </row>
    <row r="576" spans="1:13">
      <c r="A576" s="507" t="s">
        <v>17</v>
      </c>
      <c r="B576" s="989" t="s">
        <v>76</v>
      </c>
      <c r="C576" s="989"/>
      <c r="D576" s="989"/>
      <c r="E576" s="989"/>
      <c r="F576" s="989"/>
      <c r="G576" s="989"/>
      <c r="H576" s="989"/>
      <c r="I576" s="989"/>
      <c r="J576" s="989"/>
      <c r="K576" s="989"/>
      <c r="L576" s="989"/>
      <c r="M576" s="989"/>
    </row>
    <row r="577" spans="1:13" ht="12.75" customHeight="1">
      <c r="A577" s="15"/>
      <c r="B577" s="398" t="s">
        <v>268</v>
      </c>
      <c r="C577" s="925" t="s">
        <v>1218</v>
      </c>
      <c r="D577" s="925"/>
      <c r="E577" s="925"/>
      <c r="F577" s="925"/>
      <c r="G577" s="925"/>
      <c r="H577" s="925"/>
      <c r="I577" s="925"/>
      <c r="J577" s="925"/>
      <c r="K577" s="925"/>
      <c r="L577" s="925"/>
      <c r="M577" s="925"/>
    </row>
    <row r="578" spans="1:13">
      <c r="A578" s="15"/>
      <c r="B578" s="398" t="s">
        <v>266</v>
      </c>
      <c r="C578" s="982" t="s">
        <v>1219</v>
      </c>
      <c r="D578" s="982"/>
      <c r="E578" s="982"/>
      <c r="F578" s="982"/>
      <c r="G578" s="982"/>
      <c r="H578" s="982"/>
      <c r="I578" s="982"/>
      <c r="J578" s="982"/>
      <c r="K578" s="982"/>
      <c r="L578" s="982"/>
      <c r="M578" s="982"/>
    </row>
    <row r="579" spans="1:13" ht="12.75" customHeight="1">
      <c r="A579" s="15"/>
      <c r="B579" s="398" t="s">
        <v>267</v>
      </c>
      <c r="C579" s="925" t="s">
        <v>1220</v>
      </c>
      <c r="D579" s="925"/>
      <c r="E579" s="925"/>
      <c r="F579" s="925"/>
      <c r="G579" s="925"/>
      <c r="H579" s="925"/>
      <c r="I579" s="925"/>
      <c r="J579" s="925"/>
      <c r="K579" s="925"/>
      <c r="L579" s="925"/>
      <c r="M579" s="925"/>
    </row>
    <row r="580" spans="1:13">
      <c r="A580" s="507" t="s">
        <v>18</v>
      </c>
      <c r="B580" s="989" t="s">
        <v>229</v>
      </c>
      <c r="C580" s="989"/>
      <c r="D580" s="989"/>
      <c r="E580" s="989"/>
      <c r="F580" s="989"/>
      <c r="G580" s="989"/>
      <c r="H580" s="989"/>
      <c r="I580" s="989"/>
      <c r="J580" s="989"/>
      <c r="K580" s="989"/>
      <c r="L580" s="989"/>
      <c r="M580" s="989"/>
    </row>
    <row r="581" spans="1:13">
      <c r="A581" s="15"/>
      <c r="B581" s="429" t="s">
        <v>268</v>
      </c>
      <c r="C581" s="981" t="s">
        <v>1221</v>
      </c>
      <c r="D581" s="981"/>
      <c r="E581" s="981"/>
      <c r="F581" s="981"/>
      <c r="G581" s="981"/>
      <c r="H581" s="981"/>
      <c r="I581" s="981"/>
      <c r="J581" s="981"/>
      <c r="K581" s="981"/>
      <c r="L581" s="981"/>
      <c r="M581" s="981"/>
    </row>
    <row r="582" spans="1:13" ht="12.75" customHeight="1">
      <c r="A582" s="15"/>
      <c r="B582" s="397" t="s">
        <v>266</v>
      </c>
      <c r="C582" s="925" t="s">
        <v>1222</v>
      </c>
      <c r="D582" s="925"/>
      <c r="E582" s="925"/>
      <c r="F582" s="925"/>
      <c r="G582" s="925"/>
      <c r="H582" s="925"/>
      <c r="I582" s="925"/>
      <c r="J582" s="925"/>
      <c r="K582" s="925"/>
      <c r="L582" s="925"/>
      <c r="M582" s="925"/>
    </row>
    <row r="583" spans="1:13">
      <c r="A583" s="15"/>
      <c r="B583" s="398" t="s">
        <v>267</v>
      </c>
      <c r="C583" s="981" t="s">
        <v>1223</v>
      </c>
      <c r="D583" s="981"/>
      <c r="E583" s="981"/>
      <c r="F583" s="981"/>
      <c r="G583" s="981"/>
      <c r="H583" s="981"/>
      <c r="I583" s="981"/>
      <c r="J583" s="981"/>
      <c r="K583" s="981"/>
      <c r="L583" s="981"/>
      <c r="M583" s="981"/>
    </row>
    <row r="584" spans="1:13">
      <c r="A584" s="507" t="s">
        <v>19</v>
      </c>
      <c r="B584" s="989" t="s">
        <v>1492</v>
      </c>
      <c r="C584" s="989"/>
      <c r="D584" s="989"/>
      <c r="E584" s="989"/>
      <c r="F584" s="989"/>
      <c r="G584" s="989"/>
      <c r="H584" s="989"/>
      <c r="I584" s="989"/>
      <c r="J584" s="989"/>
      <c r="K584" s="989"/>
      <c r="L584" s="989"/>
      <c r="M584" s="989"/>
    </row>
    <row r="585" spans="1:13" ht="12.75" customHeight="1">
      <c r="A585" s="15"/>
      <c r="B585" s="397" t="s">
        <v>268</v>
      </c>
      <c r="C585" s="925" t="s">
        <v>1224</v>
      </c>
      <c r="D585" s="925"/>
      <c r="E585" s="925"/>
      <c r="F585" s="925"/>
      <c r="G585" s="925"/>
      <c r="H585" s="925"/>
      <c r="I585" s="925"/>
      <c r="J585" s="925"/>
      <c r="K585" s="925"/>
      <c r="L585" s="925"/>
      <c r="M585" s="925"/>
    </row>
    <row r="586" spans="1:13">
      <c r="A586" s="15"/>
      <c r="B586" s="398" t="s">
        <v>266</v>
      </c>
      <c r="C586" s="981" t="s">
        <v>1225</v>
      </c>
      <c r="D586" s="981"/>
      <c r="E586" s="981"/>
      <c r="F586" s="981"/>
      <c r="G586" s="981"/>
      <c r="H586" s="981"/>
      <c r="I586" s="981"/>
      <c r="J586" s="981"/>
      <c r="K586" s="981"/>
      <c r="L586" s="981"/>
      <c r="M586" s="981"/>
    </row>
    <row r="587" spans="1:13" ht="12.75" customHeight="1">
      <c r="A587" s="15"/>
      <c r="B587" s="397" t="s">
        <v>267</v>
      </c>
      <c r="C587" s="925" t="s">
        <v>1226</v>
      </c>
      <c r="D587" s="925"/>
      <c r="E587" s="925"/>
      <c r="F587" s="925"/>
      <c r="G587" s="925"/>
      <c r="H587" s="925"/>
      <c r="I587" s="925"/>
      <c r="J587" s="925"/>
      <c r="K587" s="925"/>
      <c r="L587" s="925"/>
      <c r="M587" s="925"/>
    </row>
    <row r="588" spans="1:13">
      <c r="A588" s="507" t="s">
        <v>20</v>
      </c>
      <c r="B588" s="989" t="s">
        <v>61</v>
      </c>
      <c r="C588" s="989"/>
      <c r="D588" s="989"/>
      <c r="E588" s="989"/>
      <c r="F588" s="989"/>
      <c r="G588" s="989"/>
      <c r="H588" s="989"/>
      <c r="I588" s="989"/>
      <c r="J588" s="989"/>
      <c r="K588" s="989"/>
      <c r="L588" s="989"/>
      <c r="M588" s="989"/>
    </row>
    <row r="589" spans="1:13">
      <c r="A589" s="15"/>
      <c r="B589" s="400" t="s">
        <v>268</v>
      </c>
      <c r="C589" s="981" t="s">
        <v>1227</v>
      </c>
      <c r="D589" s="981"/>
      <c r="E589" s="981"/>
      <c r="F589" s="981"/>
      <c r="G589" s="981"/>
      <c r="H589" s="981"/>
      <c r="I589" s="981"/>
      <c r="J589" s="981"/>
      <c r="K589" s="981"/>
      <c r="L589" s="981"/>
      <c r="M589" s="981"/>
    </row>
    <row r="590" spans="1:13" ht="12.75" customHeight="1">
      <c r="A590" s="15"/>
      <c r="B590" s="397" t="s">
        <v>266</v>
      </c>
      <c r="C590" s="925" t="s">
        <v>1228</v>
      </c>
      <c r="D590" s="925"/>
      <c r="E590" s="925"/>
      <c r="F590" s="925"/>
      <c r="G590" s="925"/>
      <c r="H590" s="925"/>
      <c r="I590" s="925"/>
      <c r="J590" s="925"/>
      <c r="K590" s="925"/>
      <c r="L590" s="925"/>
      <c r="M590" s="925"/>
    </row>
    <row r="591" spans="1:13">
      <c r="A591" s="15"/>
      <c r="B591" s="400" t="s">
        <v>267</v>
      </c>
      <c r="C591" s="981" t="s">
        <v>1229</v>
      </c>
      <c r="D591" s="981"/>
      <c r="E591" s="981"/>
      <c r="F591" s="981"/>
      <c r="G591" s="981"/>
      <c r="H591" s="981"/>
      <c r="I591" s="981"/>
      <c r="J591" s="981"/>
      <c r="K591" s="981"/>
      <c r="L591" s="981"/>
      <c r="M591" s="981"/>
    </row>
    <row r="592" spans="1:13">
      <c r="A592" s="507" t="s">
        <v>21</v>
      </c>
      <c r="B592" s="989" t="s">
        <v>1493</v>
      </c>
      <c r="C592" s="989"/>
      <c r="D592" s="989"/>
      <c r="E592" s="989"/>
      <c r="F592" s="989"/>
      <c r="G592" s="989"/>
      <c r="H592" s="989"/>
      <c r="I592" s="989"/>
      <c r="J592" s="989"/>
      <c r="K592" s="989"/>
      <c r="L592" s="989"/>
      <c r="M592" s="989"/>
    </row>
    <row r="593" spans="1:13">
      <c r="A593" s="15"/>
      <c r="B593" s="400" t="s">
        <v>268</v>
      </c>
      <c r="C593" s="981" t="s">
        <v>1230</v>
      </c>
      <c r="D593" s="981"/>
      <c r="E593" s="981"/>
      <c r="F593" s="981"/>
      <c r="G593" s="981"/>
      <c r="H593" s="981"/>
      <c r="I593" s="981"/>
      <c r="J593" s="981"/>
      <c r="K593" s="981"/>
      <c r="L593" s="981"/>
      <c r="M593" s="981"/>
    </row>
    <row r="594" spans="1:13" ht="12.75" customHeight="1">
      <c r="A594" s="15"/>
      <c r="B594" s="397" t="s">
        <v>266</v>
      </c>
      <c r="C594" s="925" t="s">
        <v>1231</v>
      </c>
      <c r="D594" s="925"/>
      <c r="E594" s="925"/>
      <c r="F594" s="925"/>
      <c r="G594" s="925"/>
      <c r="H594" s="925"/>
      <c r="I594" s="925"/>
      <c r="J594" s="925"/>
      <c r="K594" s="925"/>
      <c r="L594" s="925"/>
      <c r="M594" s="925"/>
    </row>
    <row r="595" spans="1:13">
      <c r="A595" s="15"/>
      <c r="B595" s="400" t="s">
        <v>267</v>
      </c>
      <c r="C595" s="981" t="s">
        <v>1232</v>
      </c>
      <c r="D595" s="981"/>
      <c r="E595" s="981"/>
      <c r="F595" s="981"/>
      <c r="G595" s="981"/>
      <c r="H595" s="981"/>
      <c r="I595" s="981"/>
      <c r="J595" s="981"/>
      <c r="K595" s="981"/>
      <c r="L595" s="981"/>
      <c r="M595" s="981"/>
    </row>
    <row r="596" spans="1:13">
      <c r="A596" s="507" t="s">
        <v>22</v>
      </c>
      <c r="B596" s="989" t="s">
        <v>1494</v>
      </c>
      <c r="C596" s="989"/>
      <c r="D596" s="989"/>
      <c r="E596" s="989"/>
      <c r="F596" s="989"/>
      <c r="G596" s="989"/>
      <c r="H596" s="989"/>
      <c r="I596" s="989"/>
      <c r="J596" s="989"/>
      <c r="K596" s="989"/>
      <c r="L596" s="989"/>
      <c r="M596" s="989"/>
    </row>
    <row r="597" spans="1:13">
      <c r="A597" s="15"/>
      <c r="B597" s="400" t="s">
        <v>268</v>
      </c>
      <c r="C597" s="981" t="s">
        <v>1233</v>
      </c>
      <c r="D597" s="981"/>
      <c r="E597" s="981"/>
      <c r="F597" s="981"/>
      <c r="G597" s="981"/>
      <c r="H597" s="981"/>
      <c r="I597" s="981"/>
      <c r="J597" s="981"/>
      <c r="K597" s="981"/>
      <c r="L597" s="981"/>
      <c r="M597" s="981"/>
    </row>
    <row r="598" spans="1:13">
      <c r="A598" s="15"/>
      <c r="B598" s="398" t="s">
        <v>266</v>
      </c>
      <c r="C598" s="982" t="s">
        <v>1234</v>
      </c>
      <c r="D598" s="982"/>
      <c r="E598" s="982"/>
      <c r="F598" s="982"/>
      <c r="G598" s="982"/>
      <c r="H598" s="982"/>
      <c r="I598" s="982"/>
      <c r="J598" s="982"/>
      <c r="K598" s="982"/>
      <c r="L598" s="982"/>
      <c r="M598" s="982"/>
    </row>
    <row r="599" spans="1:13">
      <c r="A599" s="15"/>
      <c r="B599" s="400" t="s">
        <v>267</v>
      </c>
      <c r="C599" s="982" t="s">
        <v>1235</v>
      </c>
      <c r="D599" s="982"/>
      <c r="E599" s="982"/>
      <c r="F599" s="982"/>
      <c r="G599" s="982"/>
      <c r="H599" s="982"/>
      <c r="I599" s="982"/>
      <c r="J599" s="982"/>
      <c r="K599" s="982"/>
      <c r="L599" s="982"/>
      <c r="M599" s="982"/>
    </row>
    <row r="600" spans="1:13">
      <c r="A600" s="507" t="s">
        <v>23</v>
      </c>
      <c r="B600" s="987" t="s">
        <v>187</v>
      </c>
      <c r="C600" s="987"/>
      <c r="D600" s="987"/>
      <c r="E600" s="987"/>
      <c r="F600" s="987"/>
      <c r="G600" s="987"/>
      <c r="H600" s="987"/>
      <c r="I600" s="987"/>
      <c r="J600" s="987"/>
      <c r="K600" s="987"/>
      <c r="L600" s="987"/>
      <c r="M600" s="987"/>
    </row>
    <row r="601" spans="1:13" ht="12.75" customHeight="1">
      <c r="A601" s="15"/>
      <c r="B601" s="397" t="s">
        <v>268</v>
      </c>
      <c r="C601" s="925" t="s">
        <v>1236</v>
      </c>
      <c r="D601" s="925"/>
      <c r="E601" s="925"/>
      <c r="F601" s="925"/>
      <c r="G601" s="925"/>
      <c r="H601" s="925"/>
      <c r="I601" s="925"/>
      <c r="J601" s="925"/>
      <c r="K601" s="925"/>
      <c r="L601" s="925"/>
      <c r="M601" s="925"/>
    </row>
    <row r="602" spans="1:13">
      <c r="A602" s="15"/>
      <c r="B602" s="400" t="s">
        <v>266</v>
      </c>
      <c r="C602" s="982" t="s">
        <v>1237</v>
      </c>
      <c r="D602" s="982"/>
      <c r="E602" s="982"/>
      <c r="F602" s="982"/>
      <c r="G602" s="982"/>
      <c r="H602" s="982"/>
      <c r="I602" s="982"/>
      <c r="J602" s="982"/>
      <c r="K602" s="982"/>
      <c r="L602" s="982"/>
      <c r="M602" s="982"/>
    </row>
    <row r="603" spans="1:13">
      <c r="A603" s="15"/>
      <c r="B603" s="400" t="s">
        <v>267</v>
      </c>
      <c r="C603" s="982" t="s">
        <v>1238</v>
      </c>
      <c r="D603" s="982"/>
      <c r="E603" s="982"/>
      <c r="F603" s="982"/>
      <c r="G603" s="982"/>
      <c r="H603" s="982"/>
      <c r="I603" s="982"/>
      <c r="J603" s="982"/>
      <c r="K603" s="982"/>
      <c r="L603" s="982"/>
      <c r="M603" s="982"/>
    </row>
    <row r="604" spans="1:13">
      <c r="A604" s="507" t="s">
        <v>24</v>
      </c>
      <c r="B604" s="987" t="s">
        <v>1495</v>
      </c>
      <c r="C604" s="987"/>
      <c r="D604" s="987"/>
      <c r="E604" s="987"/>
      <c r="F604" s="987"/>
      <c r="G604" s="987"/>
      <c r="H604" s="987"/>
      <c r="I604" s="987"/>
      <c r="J604" s="987"/>
      <c r="K604" s="987"/>
      <c r="L604" s="987"/>
      <c r="M604" s="987"/>
    </row>
    <row r="605" spans="1:13">
      <c r="A605" s="15"/>
      <c r="B605" s="400" t="s">
        <v>268</v>
      </c>
      <c r="C605" s="981" t="s">
        <v>1239</v>
      </c>
      <c r="D605" s="981"/>
      <c r="E605" s="981"/>
      <c r="F605" s="981"/>
      <c r="G605" s="981"/>
      <c r="H605" s="981"/>
      <c r="I605" s="981"/>
      <c r="J605" s="981"/>
      <c r="K605" s="981"/>
      <c r="L605" s="981"/>
      <c r="M605" s="981"/>
    </row>
    <row r="606" spans="1:13">
      <c r="A606" s="15"/>
      <c r="B606" s="398" t="s">
        <v>266</v>
      </c>
      <c r="C606" s="982" t="s">
        <v>1240</v>
      </c>
      <c r="D606" s="982"/>
      <c r="E606" s="982"/>
      <c r="F606" s="982"/>
      <c r="G606" s="982"/>
      <c r="H606" s="982"/>
      <c r="I606" s="982"/>
      <c r="J606" s="982"/>
      <c r="K606" s="982"/>
      <c r="L606" s="982"/>
      <c r="M606" s="982"/>
    </row>
    <row r="607" spans="1:13">
      <c r="A607" s="15"/>
      <c r="B607" s="400" t="s">
        <v>267</v>
      </c>
      <c r="C607" s="982" t="s">
        <v>1241</v>
      </c>
      <c r="D607" s="982"/>
      <c r="E607" s="982"/>
      <c r="F607" s="982"/>
      <c r="G607" s="982"/>
      <c r="H607" s="982"/>
      <c r="I607" s="982"/>
      <c r="J607" s="982"/>
      <c r="K607" s="982"/>
      <c r="L607" s="982"/>
      <c r="M607" s="982"/>
    </row>
    <row r="608" spans="1:13">
      <c r="A608" s="507" t="s">
        <v>25</v>
      </c>
      <c r="B608" s="989" t="s">
        <v>255</v>
      </c>
      <c r="C608" s="989"/>
      <c r="D608" s="989"/>
      <c r="E608" s="989"/>
      <c r="F608" s="989"/>
      <c r="G608" s="989"/>
      <c r="H608" s="989"/>
      <c r="I608" s="989"/>
      <c r="J608" s="989"/>
      <c r="K608" s="989"/>
      <c r="L608" s="989"/>
      <c r="M608" s="989"/>
    </row>
    <row r="609" spans="1:13" ht="12.75" customHeight="1">
      <c r="A609" s="65"/>
      <c r="B609" s="426" t="s">
        <v>268</v>
      </c>
      <c r="C609" s="945" t="s">
        <v>1242</v>
      </c>
      <c r="D609" s="945"/>
      <c r="E609" s="945"/>
      <c r="F609" s="945"/>
      <c r="G609" s="945"/>
      <c r="H609" s="945"/>
      <c r="I609" s="945"/>
      <c r="J609" s="945"/>
      <c r="K609" s="945"/>
      <c r="L609" s="945"/>
      <c r="M609" s="945"/>
    </row>
    <row r="610" spans="1:13">
      <c r="A610" s="65"/>
      <c r="B610" s="427" t="s">
        <v>266</v>
      </c>
      <c r="C610" s="982" t="s">
        <v>1243</v>
      </c>
      <c r="D610" s="982"/>
      <c r="E610" s="982"/>
      <c r="F610" s="982"/>
      <c r="G610" s="982"/>
      <c r="H610" s="982"/>
      <c r="I610" s="982"/>
      <c r="J610" s="982"/>
      <c r="K610" s="982"/>
      <c r="L610" s="982"/>
      <c r="M610" s="982"/>
    </row>
    <row r="611" spans="1:13">
      <c r="A611" s="65"/>
      <c r="B611" s="428" t="s">
        <v>267</v>
      </c>
      <c r="C611" s="982" t="s">
        <v>1244</v>
      </c>
      <c r="D611" s="982"/>
      <c r="E611" s="982"/>
      <c r="F611" s="982"/>
      <c r="G611" s="982"/>
      <c r="H611" s="982"/>
      <c r="I611" s="982"/>
      <c r="J611" s="982"/>
      <c r="K611" s="982"/>
      <c r="L611" s="982"/>
      <c r="M611" s="982"/>
    </row>
    <row r="612" spans="1:13">
      <c r="A612" s="507" t="s">
        <v>26</v>
      </c>
      <c r="B612" s="987" t="s">
        <v>230</v>
      </c>
      <c r="C612" s="987"/>
      <c r="D612" s="987"/>
      <c r="E612" s="987"/>
      <c r="F612" s="987"/>
      <c r="G612" s="987"/>
      <c r="H612" s="987"/>
      <c r="I612" s="987"/>
      <c r="J612" s="987"/>
      <c r="K612" s="987"/>
      <c r="L612" s="987"/>
      <c r="M612" s="987"/>
    </row>
    <row r="613" spans="1:13">
      <c r="A613" s="15"/>
      <c r="B613" s="397" t="s">
        <v>268</v>
      </c>
      <c r="C613" s="981" t="s">
        <v>1245</v>
      </c>
      <c r="D613" s="981"/>
      <c r="E613" s="981"/>
      <c r="F613" s="981"/>
      <c r="G613" s="981"/>
      <c r="H613" s="981"/>
      <c r="I613" s="981"/>
      <c r="J613" s="981"/>
      <c r="K613" s="981"/>
      <c r="L613" s="981"/>
      <c r="M613" s="981"/>
    </row>
    <row r="614" spans="1:13">
      <c r="A614" s="15"/>
      <c r="B614" s="400" t="s">
        <v>266</v>
      </c>
      <c r="C614" s="982" t="s">
        <v>1246</v>
      </c>
      <c r="D614" s="982"/>
      <c r="E614" s="982"/>
      <c r="F614" s="982"/>
      <c r="G614" s="982"/>
      <c r="H614" s="982"/>
      <c r="I614" s="982"/>
      <c r="J614" s="982"/>
      <c r="K614" s="982"/>
      <c r="L614" s="982"/>
      <c r="M614" s="982"/>
    </row>
    <row r="615" spans="1:13">
      <c r="A615" s="15"/>
      <c r="B615" s="400" t="s">
        <v>267</v>
      </c>
      <c r="C615" s="982" t="s">
        <v>1247</v>
      </c>
      <c r="D615" s="982"/>
      <c r="E615" s="982"/>
      <c r="F615" s="982"/>
      <c r="G615" s="982"/>
      <c r="H615" s="982"/>
      <c r="I615" s="982"/>
      <c r="J615" s="982"/>
      <c r="K615" s="982"/>
      <c r="L615" s="982"/>
      <c r="M615" s="982"/>
    </row>
    <row r="616" spans="1:13">
      <c r="A616" s="507" t="s">
        <v>27</v>
      </c>
      <c r="B616" s="987" t="s">
        <v>231</v>
      </c>
      <c r="C616" s="987"/>
      <c r="D616" s="987"/>
      <c r="E616" s="987"/>
      <c r="F616" s="987"/>
      <c r="G616" s="987"/>
      <c r="H616" s="987"/>
      <c r="I616" s="987"/>
      <c r="J616" s="987"/>
      <c r="K616" s="987"/>
      <c r="L616" s="987"/>
      <c r="M616" s="987"/>
    </row>
    <row r="617" spans="1:13">
      <c r="A617" s="15"/>
      <c r="B617" s="400" t="s">
        <v>268</v>
      </c>
      <c r="C617" s="981" t="s">
        <v>1248</v>
      </c>
      <c r="D617" s="981"/>
      <c r="E617" s="981"/>
      <c r="F617" s="981"/>
      <c r="G617" s="981"/>
      <c r="H617" s="981"/>
      <c r="I617" s="981"/>
      <c r="J617" s="981"/>
      <c r="K617" s="981"/>
      <c r="L617" s="981"/>
      <c r="M617" s="981"/>
    </row>
    <row r="618" spans="1:13">
      <c r="A618" s="15"/>
      <c r="B618" s="398" t="s">
        <v>266</v>
      </c>
      <c r="C618" s="982" t="s">
        <v>1246</v>
      </c>
      <c r="D618" s="982"/>
      <c r="E618" s="982"/>
      <c r="F618" s="982"/>
      <c r="G618" s="982"/>
      <c r="H618" s="982"/>
      <c r="I618" s="982"/>
      <c r="J618" s="982"/>
      <c r="K618" s="982"/>
      <c r="L618" s="982"/>
      <c r="M618" s="982"/>
    </row>
    <row r="619" spans="1:13">
      <c r="A619" s="15"/>
      <c r="B619" s="400" t="s">
        <v>267</v>
      </c>
      <c r="C619" s="982" t="s">
        <v>1247</v>
      </c>
      <c r="D619" s="982"/>
      <c r="E619" s="982"/>
      <c r="F619" s="982"/>
      <c r="G619" s="982"/>
      <c r="H619" s="982"/>
      <c r="I619" s="982"/>
      <c r="J619" s="982"/>
      <c r="K619" s="982"/>
      <c r="L619" s="982"/>
      <c r="M619" s="982"/>
    </row>
    <row r="620" spans="1:13">
      <c r="A620" s="507" t="s">
        <v>28</v>
      </c>
      <c r="B620" s="989" t="s">
        <v>1496</v>
      </c>
      <c r="C620" s="989"/>
      <c r="D620" s="989"/>
      <c r="E620" s="989"/>
      <c r="F620" s="989"/>
      <c r="G620" s="989"/>
      <c r="H620" s="989"/>
      <c r="I620" s="989"/>
      <c r="J620" s="989"/>
      <c r="K620" s="989"/>
      <c r="L620" s="989"/>
      <c r="M620" s="989"/>
    </row>
    <row r="621" spans="1:13" ht="12.75" customHeight="1">
      <c r="A621" s="65"/>
      <c r="B621" s="426" t="s">
        <v>268</v>
      </c>
      <c r="C621" s="945" t="s">
        <v>1249</v>
      </c>
      <c r="D621" s="945"/>
      <c r="E621" s="945"/>
      <c r="F621" s="945"/>
      <c r="G621" s="945"/>
      <c r="H621" s="945"/>
      <c r="I621" s="945"/>
      <c r="J621" s="945"/>
      <c r="K621" s="945"/>
      <c r="L621" s="945"/>
      <c r="M621" s="945"/>
    </row>
    <row r="622" spans="1:13">
      <c r="A622" s="65"/>
      <c r="B622" s="427" t="s">
        <v>266</v>
      </c>
      <c r="C622" s="982" t="s">
        <v>1250</v>
      </c>
      <c r="D622" s="982"/>
      <c r="E622" s="982"/>
      <c r="F622" s="982"/>
      <c r="G622" s="982"/>
      <c r="H622" s="982"/>
      <c r="I622" s="982"/>
      <c r="J622" s="982"/>
      <c r="K622" s="982"/>
      <c r="L622" s="982"/>
      <c r="M622" s="982"/>
    </row>
    <row r="623" spans="1:13">
      <c r="A623" s="65"/>
      <c r="B623" s="428" t="s">
        <v>267</v>
      </c>
      <c r="C623" s="982" t="s">
        <v>1251</v>
      </c>
      <c r="D623" s="982"/>
      <c r="E623" s="982"/>
      <c r="F623" s="982"/>
      <c r="G623" s="982"/>
      <c r="H623" s="982"/>
      <c r="I623" s="982"/>
      <c r="J623" s="982"/>
      <c r="K623" s="982"/>
      <c r="L623" s="982"/>
      <c r="M623" s="982"/>
    </row>
    <row r="624" spans="1:13">
      <c r="A624" s="507" t="s">
        <v>29</v>
      </c>
      <c r="B624" s="989" t="s">
        <v>1497</v>
      </c>
      <c r="C624" s="989"/>
      <c r="D624" s="989"/>
      <c r="E624" s="989"/>
      <c r="F624" s="989"/>
      <c r="G624" s="989"/>
      <c r="H624" s="989"/>
      <c r="I624" s="989"/>
      <c r="J624" s="989"/>
      <c r="K624" s="989"/>
      <c r="L624" s="989"/>
      <c r="M624" s="989"/>
    </row>
    <row r="625" spans="1:13">
      <c r="A625" s="15"/>
      <c r="B625" s="400" t="s">
        <v>268</v>
      </c>
      <c r="C625" s="981" t="s">
        <v>1252</v>
      </c>
      <c r="D625" s="981"/>
      <c r="E625" s="981"/>
      <c r="F625" s="981"/>
      <c r="G625" s="981"/>
      <c r="H625" s="981"/>
      <c r="I625" s="981"/>
      <c r="J625" s="981"/>
      <c r="K625" s="981"/>
      <c r="L625" s="981"/>
      <c r="M625" s="981"/>
    </row>
    <row r="626" spans="1:13" ht="12.75" customHeight="1">
      <c r="A626" s="15"/>
      <c r="B626" s="397" t="s">
        <v>266</v>
      </c>
      <c r="C626" s="925" t="s">
        <v>1253</v>
      </c>
      <c r="D626" s="925"/>
      <c r="E626" s="925"/>
      <c r="F626" s="925"/>
      <c r="G626" s="925"/>
      <c r="H626" s="925"/>
      <c r="I626" s="925"/>
      <c r="J626" s="925"/>
      <c r="K626" s="925"/>
      <c r="L626" s="925"/>
      <c r="M626" s="925"/>
    </row>
    <row r="627" spans="1:13">
      <c r="A627" s="15"/>
      <c r="B627" s="400" t="s">
        <v>267</v>
      </c>
      <c r="C627" s="981" t="s">
        <v>1254</v>
      </c>
      <c r="D627" s="981"/>
      <c r="E627" s="981"/>
      <c r="F627" s="981"/>
      <c r="G627" s="981"/>
      <c r="H627" s="981"/>
      <c r="I627" s="981"/>
      <c r="J627" s="981"/>
      <c r="K627" s="981"/>
      <c r="L627" s="981"/>
      <c r="M627" s="981"/>
    </row>
    <row r="628" spans="1:13">
      <c r="A628" s="507" t="s">
        <v>30</v>
      </c>
      <c r="B628" s="989" t="s">
        <v>238</v>
      </c>
      <c r="C628" s="989"/>
      <c r="D628" s="989"/>
      <c r="E628" s="989"/>
      <c r="F628" s="989"/>
      <c r="G628" s="989"/>
      <c r="H628" s="989"/>
      <c r="I628" s="989"/>
      <c r="J628" s="989"/>
      <c r="K628" s="989"/>
      <c r="L628" s="989"/>
      <c r="M628" s="989"/>
    </row>
    <row r="629" spans="1:13">
      <c r="A629" s="15"/>
      <c r="B629" s="400" t="s">
        <v>268</v>
      </c>
      <c r="C629" s="981" t="s">
        <v>1255</v>
      </c>
      <c r="D629" s="981"/>
      <c r="E629" s="981"/>
      <c r="F629" s="981"/>
      <c r="G629" s="981"/>
      <c r="H629" s="981"/>
      <c r="I629" s="981"/>
      <c r="J629" s="981"/>
      <c r="K629" s="981"/>
      <c r="L629" s="981"/>
      <c r="M629" s="981"/>
    </row>
    <row r="630" spans="1:13" ht="12.75" customHeight="1">
      <c r="A630" s="15"/>
      <c r="B630" s="397" t="s">
        <v>266</v>
      </c>
      <c r="C630" s="925" t="s">
        <v>1256</v>
      </c>
      <c r="D630" s="925"/>
      <c r="E630" s="925"/>
      <c r="F630" s="925"/>
      <c r="G630" s="925"/>
      <c r="H630" s="925"/>
      <c r="I630" s="925"/>
      <c r="J630" s="925"/>
      <c r="K630" s="925"/>
      <c r="L630" s="925"/>
      <c r="M630" s="925"/>
    </row>
    <row r="631" spans="1:13">
      <c r="A631" s="15"/>
      <c r="B631" s="400" t="s">
        <v>267</v>
      </c>
      <c r="C631" s="981" t="s">
        <v>1257</v>
      </c>
      <c r="D631" s="981"/>
      <c r="E631" s="981"/>
      <c r="F631" s="981"/>
      <c r="G631" s="981"/>
      <c r="H631" s="981"/>
      <c r="I631" s="981"/>
      <c r="J631" s="981"/>
      <c r="K631" s="981"/>
      <c r="L631" s="981"/>
      <c r="M631" s="981"/>
    </row>
    <row r="632" spans="1:13">
      <c r="A632" s="507" t="s">
        <v>31</v>
      </c>
      <c r="B632" s="989" t="s">
        <v>87</v>
      </c>
      <c r="C632" s="989"/>
      <c r="D632" s="989"/>
      <c r="E632" s="989"/>
      <c r="F632" s="989"/>
      <c r="G632" s="989"/>
      <c r="H632" s="989"/>
      <c r="I632" s="989"/>
      <c r="J632" s="989"/>
      <c r="K632" s="989"/>
      <c r="L632" s="989"/>
      <c r="M632" s="989"/>
    </row>
    <row r="633" spans="1:13">
      <c r="A633" s="15"/>
      <c r="B633" s="400" t="s">
        <v>268</v>
      </c>
      <c r="C633" s="981" t="s">
        <v>1258</v>
      </c>
      <c r="D633" s="981"/>
      <c r="E633" s="981"/>
      <c r="F633" s="981"/>
      <c r="G633" s="981"/>
      <c r="H633" s="981"/>
      <c r="I633" s="981"/>
      <c r="J633" s="981"/>
      <c r="K633" s="981"/>
      <c r="L633" s="981"/>
      <c r="M633" s="981"/>
    </row>
    <row r="634" spans="1:13" ht="12.75" customHeight="1">
      <c r="A634" s="15"/>
      <c r="B634" s="397" t="s">
        <v>266</v>
      </c>
      <c r="C634" s="925" t="s">
        <v>1259</v>
      </c>
      <c r="D634" s="925"/>
      <c r="E634" s="925"/>
      <c r="F634" s="925"/>
      <c r="G634" s="925"/>
      <c r="H634" s="925"/>
      <c r="I634" s="925"/>
      <c r="J634" s="925"/>
      <c r="K634" s="925"/>
      <c r="L634" s="925"/>
      <c r="M634" s="925"/>
    </row>
    <row r="635" spans="1:13">
      <c r="A635" s="15"/>
      <c r="B635" s="400" t="s">
        <v>267</v>
      </c>
      <c r="C635" s="981" t="s">
        <v>1260</v>
      </c>
      <c r="D635" s="981"/>
      <c r="E635" s="981"/>
      <c r="F635" s="981"/>
      <c r="G635" s="981"/>
      <c r="H635" s="981"/>
      <c r="I635" s="981"/>
      <c r="J635" s="981"/>
      <c r="K635" s="981"/>
      <c r="L635" s="981"/>
      <c r="M635" s="981"/>
    </row>
    <row r="636" spans="1:13" ht="15.75" customHeight="1">
      <c r="A636" s="906" t="s">
        <v>1607</v>
      </c>
      <c r="B636" s="906"/>
      <c r="C636" s="906"/>
      <c r="D636" s="906"/>
      <c r="E636" s="906"/>
      <c r="F636" s="906"/>
      <c r="G636" s="906"/>
      <c r="H636" s="906"/>
      <c r="I636" s="611"/>
      <c r="J636" s="611"/>
      <c r="K636" s="611"/>
      <c r="L636" s="611"/>
      <c r="M636" s="611"/>
    </row>
    <row r="637" spans="1:13">
      <c r="A637" s="612" t="s">
        <v>16</v>
      </c>
      <c r="B637" s="907" t="s">
        <v>1539</v>
      </c>
      <c r="C637" s="907"/>
      <c r="D637" s="907"/>
      <c r="E637" s="907"/>
      <c r="F637" s="907"/>
      <c r="G637" s="908"/>
      <c r="H637" s="613"/>
      <c r="I637" s="613"/>
      <c r="J637" s="613"/>
      <c r="K637" s="613"/>
      <c r="L637" s="613"/>
      <c r="M637" s="613"/>
    </row>
    <row r="638" spans="1:13" ht="12.75" customHeight="1">
      <c r="A638" s="614"/>
      <c r="B638" s="615" t="s">
        <v>268</v>
      </c>
      <c r="C638" s="909" t="s">
        <v>1561</v>
      </c>
      <c r="D638" s="900"/>
      <c r="E638" s="900"/>
      <c r="F638" s="900"/>
      <c r="G638" s="900"/>
      <c r="H638" s="900"/>
      <c r="I638" s="900"/>
      <c r="J638" s="611"/>
      <c r="K638" s="611"/>
      <c r="L638" s="611"/>
      <c r="M638" s="611"/>
    </row>
    <row r="639" spans="1:13">
      <c r="A639" s="614"/>
      <c r="B639" s="616" t="s">
        <v>266</v>
      </c>
      <c r="C639" s="910" t="s">
        <v>1562</v>
      </c>
      <c r="D639" s="911"/>
      <c r="E639" s="911"/>
      <c r="F639" s="911"/>
      <c r="G639" s="911"/>
      <c r="H639" s="911"/>
      <c r="I639" s="911"/>
      <c r="J639" s="911"/>
      <c r="K639" s="911"/>
      <c r="L639" s="911"/>
      <c r="M639" s="911"/>
    </row>
    <row r="640" spans="1:13">
      <c r="A640" s="614"/>
      <c r="B640" s="617" t="s">
        <v>267</v>
      </c>
      <c r="C640" s="618" t="s">
        <v>1563</v>
      </c>
      <c r="D640" s="618"/>
      <c r="E640" s="618"/>
      <c r="F640" s="618"/>
      <c r="G640" s="619"/>
      <c r="H640" s="611"/>
      <c r="I640" s="611"/>
      <c r="J640" s="611"/>
      <c r="K640" s="611"/>
      <c r="L640" s="611"/>
      <c r="M640" s="611"/>
    </row>
    <row r="641" spans="1:13">
      <c r="A641" s="612" t="s">
        <v>17</v>
      </c>
      <c r="B641" s="620" t="s">
        <v>1540</v>
      </c>
      <c r="C641" s="620"/>
      <c r="D641" s="620"/>
      <c r="E641" s="620"/>
      <c r="F641" s="620"/>
      <c r="G641" s="621"/>
      <c r="H641" s="613"/>
      <c r="I641" s="613"/>
      <c r="J641" s="613"/>
      <c r="K641" s="613"/>
      <c r="L641" s="613"/>
      <c r="M641" s="613"/>
    </row>
    <row r="642" spans="1:13" ht="12.75" customHeight="1">
      <c r="A642" s="614"/>
      <c r="B642" s="615" t="s">
        <v>268</v>
      </c>
      <c r="C642" s="909" t="s">
        <v>1564</v>
      </c>
      <c r="D642" s="900"/>
      <c r="E642" s="900"/>
      <c r="F642" s="900"/>
      <c r="G642" s="900"/>
      <c r="H642" s="900"/>
      <c r="I642" s="900"/>
      <c r="J642" s="900"/>
      <c r="K642" s="900"/>
      <c r="L642" s="900"/>
      <c r="M642" s="900"/>
    </row>
    <row r="643" spans="1:13" ht="12.75" customHeight="1">
      <c r="A643" s="614"/>
      <c r="B643" s="616" t="s">
        <v>266</v>
      </c>
      <c r="C643" s="618" t="s">
        <v>1565</v>
      </c>
      <c r="D643" s="618"/>
      <c r="E643" s="618"/>
      <c r="F643" s="618"/>
      <c r="G643" s="619"/>
      <c r="H643" s="611"/>
      <c r="I643" s="611"/>
      <c r="J643" s="611"/>
      <c r="K643" s="611"/>
      <c r="L643" s="622"/>
      <c r="M643" s="611"/>
    </row>
    <row r="644" spans="1:13">
      <c r="A644" s="614"/>
      <c r="B644" s="617" t="s">
        <v>267</v>
      </c>
      <c r="C644" s="618" t="s">
        <v>1566</v>
      </c>
      <c r="D644" s="618"/>
      <c r="E644" s="618"/>
      <c r="F644" s="618"/>
      <c r="G644" s="619"/>
      <c r="H644" s="611"/>
      <c r="I644" s="611"/>
      <c r="J644" s="611"/>
      <c r="K644" s="611"/>
      <c r="L644" s="611"/>
      <c r="M644" s="611"/>
    </row>
    <row r="645" spans="1:13" ht="12.75" customHeight="1">
      <c r="A645" s="623" t="s">
        <v>18</v>
      </c>
      <c r="B645" s="620" t="s">
        <v>1541</v>
      </c>
      <c r="C645" s="620"/>
      <c r="D645" s="620"/>
      <c r="E645" s="620"/>
      <c r="F645" s="620"/>
      <c r="G645" s="621"/>
      <c r="H645" s="624"/>
      <c r="I645" s="625"/>
      <c r="J645" s="625"/>
      <c r="K645" s="613"/>
      <c r="L645" s="613"/>
      <c r="M645" s="613"/>
    </row>
    <row r="646" spans="1:13">
      <c r="A646" s="626"/>
      <c r="B646" s="617" t="s">
        <v>268</v>
      </c>
      <c r="C646" s="627" t="s">
        <v>1567</v>
      </c>
      <c r="D646" s="628"/>
      <c r="E646" s="628"/>
      <c r="F646" s="628"/>
      <c r="G646" s="628"/>
      <c r="H646" s="628"/>
      <c r="I646" s="628"/>
      <c r="J646" s="628"/>
      <c r="K646" s="611"/>
      <c r="L646" s="611"/>
      <c r="M646" s="611"/>
    </row>
    <row r="647" spans="1:13" ht="12.75" customHeight="1">
      <c r="A647" s="626"/>
      <c r="B647" s="617" t="s">
        <v>266</v>
      </c>
      <c r="C647" s="912" t="s">
        <v>1568</v>
      </c>
      <c r="D647" s="900"/>
      <c r="E647" s="900"/>
      <c r="F647" s="900"/>
      <c r="G647" s="900"/>
      <c r="H647" s="900"/>
      <c r="I647" s="900"/>
      <c r="J647" s="900"/>
      <c r="K647" s="611"/>
      <c r="L647" s="611"/>
      <c r="M647" s="611"/>
    </row>
    <row r="648" spans="1:13" ht="12.75" customHeight="1">
      <c r="A648" s="626"/>
      <c r="B648" s="617" t="s">
        <v>267</v>
      </c>
      <c r="C648" s="912" t="s">
        <v>1569</v>
      </c>
      <c r="D648" s="900"/>
      <c r="E648" s="900"/>
      <c r="F648" s="900"/>
      <c r="G648" s="900"/>
      <c r="H648" s="900"/>
      <c r="I648" s="900"/>
      <c r="J648" s="900"/>
      <c r="K648" s="900"/>
      <c r="L648" s="900"/>
      <c r="M648" s="900"/>
    </row>
    <row r="649" spans="1:13">
      <c r="A649" s="623" t="s">
        <v>19</v>
      </c>
      <c r="B649" s="620" t="s">
        <v>1570</v>
      </c>
      <c r="C649" s="620"/>
      <c r="D649" s="620"/>
      <c r="E649" s="620"/>
      <c r="F649" s="620"/>
      <c r="G649" s="621"/>
      <c r="H649" s="624"/>
      <c r="I649" s="625"/>
      <c r="J649" s="625"/>
      <c r="K649" s="613"/>
      <c r="L649" s="613"/>
      <c r="M649" s="613"/>
    </row>
    <row r="650" spans="1:13">
      <c r="A650" s="626"/>
      <c r="B650" s="617" t="s">
        <v>268</v>
      </c>
      <c r="C650" s="627" t="s">
        <v>1571</v>
      </c>
      <c r="D650" s="628"/>
      <c r="E650" s="628"/>
      <c r="F650" s="628"/>
      <c r="G650" s="628"/>
      <c r="H650" s="628"/>
      <c r="I650" s="628"/>
      <c r="J650" s="628"/>
      <c r="K650" s="611"/>
      <c r="L650" s="611"/>
      <c r="M650" s="611"/>
    </row>
    <row r="651" spans="1:13" ht="12.75" customHeight="1">
      <c r="A651" s="626"/>
      <c r="B651" s="617" t="s">
        <v>266</v>
      </c>
      <c r="C651" s="913" t="s">
        <v>1572</v>
      </c>
      <c r="D651" s="913"/>
      <c r="E651" s="913"/>
      <c r="F651" s="913"/>
      <c r="G651" s="913"/>
      <c r="H651" s="913"/>
      <c r="I651" s="913"/>
      <c r="J651" s="913"/>
      <c r="K651" s="913"/>
      <c r="L651" s="611"/>
      <c r="M651" s="611"/>
    </row>
    <row r="652" spans="1:13" ht="12.75" customHeight="1">
      <c r="A652" s="626"/>
      <c r="B652" s="617" t="s">
        <v>267</v>
      </c>
      <c r="C652" s="912" t="s">
        <v>1573</v>
      </c>
      <c r="D652" s="900"/>
      <c r="E652" s="900"/>
      <c r="F652" s="900"/>
      <c r="G652" s="900"/>
      <c r="H652" s="900"/>
      <c r="I652" s="900"/>
      <c r="J652" s="900"/>
      <c r="K652" s="900"/>
      <c r="L652" s="900"/>
      <c r="M652" s="900"/>
    </row>
    <row r="653" spans="1:13" ht="12.75" customHeight="1">
      <c r="A653" s="623" t="s">
        <v>20</v>
      </c>
      <c r="B653" s="623" t="s">
        <v>1543</v>
      </c>
      <c r="C653" s="623"/>
      <c r="D653" s="623"/>
      <c r="E653" s="623"/>
      <c r="F653" s="623"/>
      <c r="G653" s="629"/>
      <c r="H653" s="630"/>
      <c r="I653" s="630"/>
      <c r="J653" s="613"/>
      <c r="K653" s="613"/>
      <c r="L653" s="613"/>
      <c r="M653" s="613"/>
    </row>
    <row r="654" spans="1:13" ht="12.75" customHeight="1">
      <c r="A654" s="631"/>
      <c r="B654" s="615" t="s">
        <v>268</v>
      </c>
      <c r="C654" s="899" t="s">
        <v>1574</v>
      </c>
      <c r="D654" s="900"/>
      <c r="E654" s="900"/>
      <c r="F654" s="900"/>
      <c r="G654" s="900"/>
      <c r="H654" s="900"/>
      <c r="I654" s="900"/>
      <c r="J654" s="900"/>
      <c r="K654" s="900"/>
      <c r="L654" s="900"/>
      <c r="M654" s="900"/>
    </row>
    <row r="655" spans="1:13" ht="12.75" customHeight="1">
      <c r="A655" s="631"/>
      <c r="B655" s="615" t="s">
        <v>266</v>
      </c>
      <c r="C655" s="901" t="s">
        <v>1575</v>
      </c>
      <c r="D655" s="900"/>
      <c r="E655" s="900"/>
      <c r="F655" s="900"/>
      <c r="G655" s="900"/>
      <c r="H655" s="900"/>
      <c r="I655" s="900"/>
      <c r="J655" s="900"/>
      <c r="K655" s="900"/>
      <c r="L655" s="900"/>
      <c r="M655" s="900"/>
    </row>
    <row r="656" spans="1:13" ht="12.75" customHeight="1">
      <c r="A656" s="631"/>
      <c r="B656" s="617" t="s">
        <v>267</v>
      </c>
      <c r="C656" s="632" t="s">
        <v>1576</v>
      </c>
      <c r="D656" s="632"/>
      <c r="E656" s="632"/>
      <c r="F656" s="632"/>
      <c r="G656" s="633"/>
      <c r="H656" s="611"/>
      <c r="I656" s="611"/>
      <c r="J656" s="611"/>
      <c r="K656" s="611"/>
      <c r="L656" s="611"/>
      <c r="M656" s="611"/>
    </row>
    <row r="657" spans="1:13">
      <c r="A657" s="623" t="s">
        <v>21</v>
      </c>
      <c r="B657" s="623" t="s">
        <v>1544</v>
      </c>
      <c r="C657" s="623"/>
      <c r="D657" s="623"/>
      <c r="E657" s="623"/>
      <c r="F657" s="623"/>
      <c r="G657" s="623"/>
      <c r="H657" s="634"/>
      <c r="I657" s="634"/>
      <c r="J657" s="613"/>
      <c r="K657" s="613"/>
      <c r="L657" s="613"/>
      <c r="M657" s="613"/>
    </row>
    <row r="658" spans="1:13" ht="12.75" customHeight="1">
      <c r="A658" s="611"/>
      <c r="B658" s="615" t="s">
        <v>268</v>
      </c>
      <c r="C658" s="901" t="s">
        <v>1577</v>
      </c>
      <c r="D658" s="900"/>
      <c r="E658" s="900"/>
      <c r="F658" s="900"/>
      <c r="G658" s="900"/>
      <c r="H658" s="900"/>
      <c r="I658" s="900"/>
      <c r="J658" s="900"/>
      <c r="K658" s="900"/>
      <c r="L658" s="900"/>
      <c r="M658" s="900"/>
    </row>
    <row r="659" spans="1:13">
      <c r="A659" s="611"/>
      <c r="B659" s="617" t="s">
        <v>266</v>
      </c>
      <c r="C659" s="616" t="s">
        <v>1578</v>
      </c>
      <c r="D659" s="611"/>
      <c r="E659" s="611"/>
      <c r="F659" s="611"/>
      <c r="G659" s="611"/>
      <c r="H659" s="611"/>
      <c r="I659" s="611"/>
      <c r="J659" s="611"/>
      <c r="K659" s="611"/>
      <c r="L659" s="611"/>
      <c r="M659" s="611"/>
    </row>
    <row r="660" spans="1:13">
      <c r="A660" s="611"/>
      <c r="B660" s="617" t="s">
        <v>267</v>
      </c>
      <c r="C660" s="616" t="s">
        <v>1579</v>
      </c>
      <c r="D660" s="611"/>
      <c r="E660" s="611"/>
      <c r="F660" s="611"/>
      <c r="G660" s="611"/>
      <c r="H660" s="611"/>
      <c r="I660" s="611"/>
      <c r="J660" s="611"/>
      <c r="K660" s="611"/>
      <c r="L660" s="611"/>
      <c r="M660" s="611"/>
    </row>
    <row r="661" spans="1:13">
      <c r="A661" s="623" t="s">
        <v>22</v>
      </c>
      <c r="B661" s="623" t="s">
        <v>1545</v>
      </c>
      <c r="C661" s="623"/>
      <c r="D661" s="623"/>
      <c r="E661" s="623"/>
      <c r="F661" s="623"/>
      <c r="G661" s="629"/>
      <c r="H661" s="630"/>
      <c r="I661" s="630"/>
      <c r="J661" s="613"/>
      <c r="K661" s="613"/>
      <c r="L661" s="613"/>
      <c r="M661" s="613"/>
    </row>
    <row r="662" spans="1:13" ht="12.75" customHeight="1">
      <c r="A662" s="631"/>
      <c r="B662" s="615" t="s">
        <v>268</v>
      </c>
      <c r="C662" s="899" t="s">
        <v>1580</v>
      </c>
      <c r="D662" s="900"/>
      <c r="E662" s="900"/>
      <c r="F662" s="900"/>
      <c r="G662" s="900"/>
      <c r="H662" s="900"/>
      <c r="I662" s="900"/>
      <c r="J662" s="900"/>
      <c r="K662" s="900"/>
      <c r="L662" s="900"/>
      <c r="M662" s="900"/>
    </row>
    <row r="663" spans="1:13">
      <c r="A663" s="631"/>
      <c r="B663" s="617" t="s">
        <v>266</v>
      </c>
      <c r="C663" s="632" t="s">
        <v>1581</v>
      </c>
      <c r="D663" s="632"/>
      <c r="E663" s="632"/>
      <c r="F663" s="632"/>
      <c r="G663" s="633"/>
      <c r="H663" s="611"/>
      <c r="I663" s="611"/>
      <c r="J663" s="611"/>
      <c r="K663" s="611"/>
      <c r="L663" s="611"/>
      <c r="M663" s="611"/>
    </row>
    <row r="664" spans="1:13" ht="12.75" customHeight="1">
      <c r="A664" s="631"/>
      <c r="B664" s="615" t="s">
        <v>267</v>
      </c>
      <c r="C664" s="899" t="s">
        <v>1582</v>
      </c>
      <c r="D664" s="900"/>
      <c r="E664" s="900"/>
      <c r="F664" s="900"/>
      <c r="G664" s="900"/>
      <c r="H664" s="900"/>
      <c r="I664" s="900"/>
      <c r="J664" s="900"/>
      <c r="K664" s="900"/>
      <c r="L664" s="900"/>
      <c r="M664" s="900"/>
    </row>
    <row r="665" spans="1:13">
      <c r="A665" s="623" t="s">
        <v>23</v>
      </c>
      <c r="B665" s="902" t="s">
        <v>1546</v>
      </c>
      <c r="C665" s="902"/>
      <c r="D665" s="902"/>
      <c r="E665" s="902"/>
      <c r="F665" s="902"/>
      <c r="G665" s="902"/>
      <c r="H665" s="613"/>
      <c r="I665" s="613"/>
      <c r="J665" s="613"/>
      <c r="K665" s="613"/>
      <c r="L665" s="613"/>
      <c r="M665" s="613"/>
    </row>
    <row r="666" spans="1:13">
      <c r="A666" s="635"/>
      <c r="B666" s="617" t="s">
        <v>268</v>
      </c>
      <c r="C666" s="632" t="s">
        <v>1583</v>
      </c>
      <c r="D666" s="632"/>
      <c r="E666" s="632"/>
      <c r="F666" s="632"/>
      <c r="G666" s="633"/>
      <c r="H666" s="611"/>
      <c r="I666" s="611"/>
      <c r="J666" s="611"/>
      <c r="K666" s="611"/>
      <c r="L666" s="611"/>
      <c r="M666" s="611"/>
    </row>
    <row r="667" spans="1:13" ht="12.75" customHeight="1">
      <c r="A667" s="635"/>
      <c r="B667" s="615" t="s">
        <v>266</v>
      </c>
      <c r="C667" s="903" t="s">
        <v>1584</v>
      </c>
      <c r="D667" s="904"/>
      <c r="E667" s="904"/>
      <c r="F667" s="904"/>
      <c r="G667" s="904"/>
      <c r="H667" s="904"/>
      <c r="I667" s="904"/>
      <c r="J667" s="905"/>
      <c r="K667" s="905"/>
      <c r="L667" s="905"/>
      <c r="M667" s="905"/>
    </row>
    <row r="668" spans="1:13">
      <c r="A668" s="635"/>
      <c r="B668" s="617" t="s">
        <v>267</v>
      </c>
      <c r="C668" s="632" t="s">
        <v>1585</v>
      </c>
      <c r="D668" s="632"/>
      <c r="E668" s="632"/>
      <c r="F668" s="632"/>
      <c r="G668" s="633"/>
      <c r="H668" s="611"/>
      <c r="I668" s="611"/>
      <c r="J668" s="611"/>
      <c r="K668" s="611"/>
      <c r="L668" s="611"/>
      <c r="M668" s="611"/>
    </row>
    <row r="669" spans="1:13">
      <c r="A669" s="623" t="s">
        <v>24</v>
      </c>
      <c r="B669" s="625" t="s">
        <v>1547</v>
      </c>
      <c r="C669" s="623"/>
      <c r="D669" s="623"/>
      <c r="E669" s="623"/>
      <c r="F669" s="623"/>
      <c r="G669" s="629"/>
      <c r="H669" s="613"/>
      <c r="I669" s="613"/>
      <c r="J669" s="613"/>
      <c r="K669" s="613"/>
      <c r="L669" s="613"/>
      <c r="M669" s="613"/>
    </row>
    <row r="670" spans="1:13">
      <c r="A670" s="635"/>
      <c r="B670" s="617" t="s">
        <v>268</v>
      </c>
      <c r="C670" s="632" t="s">
        <v>1586</v>
      </c>
      <c r="D670" s="632"/>
      <c r="E670" s="632"/>
      <c r="F670" s="632"/>
      <c r="G670" s="633"/>
      <c r="H670" s="611"/>
      <c r="I670" s="611"/>
      <c r="J670" s="611"/>
      <c r="K670" s="611"/>
      <c r="L670" s="611"/>
      <c r="M670" s="611"/>
    </row>
    <row r="671" spans="1:13">
      <c r="A671" s="635"/>
      <c r="B671" s="616" t="s">
        <v>266</v>
      </c>
      <c r="C671" s="632" t="s">
        <v>1587</v>
      </c>
      <c r="D671" s="632"/>
      <c r="E671" s="632"/>
      <c r="F671" s="632"/>
      <c r="G671" s="633"/>
      <c r="H671" s="611"/>
      <c r="I671" s="611"/>
      <c r="J671" s="611"/>
      <c r="K671" s="611"/>
      <c r="L671" s="611"/>
      <c r="M671" s="611"/>
    </row>
    <row r="672" spans="1:13">
      <c r="A672" s="635"/>
      <c r="B672" s="617" t="s">
        <v>267</v>
      </c>
      <c r="C672" s="632" t="s">
        <v>1588</v>
      </c>
      <c r="D672" s="632"/>
      <c r="E672" s="632"/>
      <c r="F672" s="632"/>
      <c r="G672" s="633"/>
      <c r="H672" s="611"/>
      <c r="I672" s="611"/>
      <c r="J672" s="611"/>
      <c r="K672" s="611"/>
      <c r="L672" s="611"/>
      <c r="M672" s="611"/>
    </row>
    <row r="673" spans="1:13">
      <c r="A673" s="620" t="s">
        <v>25</v>
      </c>
      <c r="B673" s="620" t="s">
        <v>1548</v>
      </c>
      <c r="C673" s="620"/>
      <c r="D673" s="620"/>
      <c r="E673" s="620"/>
      <c r="F673" s="620"/>
      <c r="G673" s="621"/>
      <c r="H673" s="625"/>
      <c r="I673" s="625"/>
      <c r="J673" s="625"/>
      <c r="K673" s="625"/>
      <c r="L673" s="613"/>
      <c r="M673" s="613"/>
    </row>
    <row r="674" spans="1:13">
      <c r="A674" s="636"/>
      <c r="B674" s="617" t="s">
        <v>268</v>
      </c>
      <c r="C674" s="618" t="s">
        <v>1589</v>
      </c>
      <c r="D674" s="628"/>
      <c r="E674" s="628"/>
      <c r="F674" s="628"/>
      <c r="G674" s="628"/>
      <c r="H674" s="628"/>
      <c r="I674" s="628"/>
      <c r="J674" s="628"/>
      <c r="K674" s="628"/>
      <c r="L674" s="611"/>
      <c r="M674" s="611"/>
    </row>
    <row r="675" spans="1:13">
      <c r="A675" s="636"/>
      <c r="B675" s="617" t="s">
        <v>266</v>
      </c>
      <c r="C675" s="617" t="s">
        <v>1590</v>
      </c>
      <c r="D675" s="628"/>
      <c r="E675" s="628"/>
      <c r="F675" s="628"/>
      <c r="G675" s="628"/>
      <c r="H675" s="628"/>
      <c r="I675" s="628"/>
      <c r="J675" s="628"/>
      <c r="K675" s="628"/>
      <c r="L675" s="611"/>
      <c r="M675" s="611"/>
    </row>
    <row r="676" spans="1:13">
      <c r="A676" s="636"/>
      <c r="B676" s="617" t="s">
        <v>267</v>
      </c>
      <c r="C676" s="617" t="s">
        <v>1591</v>
      </c>
      <c r="D676" s="628"/>
      <c r="E676" s="628"/>
      <c r="F676" s="628"/>
      <c r="G676" s="628"/>
      <c r="H676" s="628"/>
      <c r="I676" s="628"/>
      <c r="J676" s="628"/>
      <c r="K676" s="628"/>
      <c r="L676" s="611"/>
      <c r="M676" s="611"/>
    </row>
    <row r="677" spans="1:13">
      <c r="A677" s="623" t="s">
        <v>26</v>
      </c>
      <c r="B677" s="902" t="s">
        <v>1549</v>
      </c>
      <c r="C677" s="902"/>
      <c r="D677" s="902"/>
      <c r="E677" s="902"/>
      <c r="F677" s="902"/>
      <c r="G677" s="985"/>
      <c r="H677" s="613"/>
      <c r="I677" s="613"/>
      <c r="J677" s="613"/>
      <c r="K677" s="613"/>
      <c r="L677" s="613"/>
      <c r="M677" s="613"/>
    </row>
    <row r="678" spans="1:13" ht="12.75" customHeight="1">
      <c r="A678" s="631"/>
      <c r="B678" s="615" t="s">
        <v>268</v>
      </c>
      <c r="C678" s="899" t="s">
        <v>1592</v>
      </c>
      <c r="D678" s="900"/>
      <c r="E678" s="900"/>
      <c r="F678" s="900"/>
      <c r="G678" s="900"/>
      <c r="H678" s="900"/>
      <c r="I678" s="900"/>
      <c r="J678" s="900"/>
      <c r="K678" s="900"/>
      <c r="L678" s="900"/>
      <c r="M678" s="900"/>
    </row>
    <row r="679" spans="1:13" ht="12.75" customHeight="1">
      <c r="A679" s="631"/>
      <c r="B679" s="615" t="s">
        <v>266</v>
      </c>
      <c r="C679" s="899" t="s">
        <v>1593</v>
      </c>
      <c r="D679" s="900"/>
      <c r="E679" s="900"/>
      <c r="F679" s="900"/>
      <c r="G679" s="900"/>
      <c r="H679" s="900"/>
      <c r="I679" s="900"/>
      <c r="J679" s="900"/>
      <c r="K679" s="900"/>
      <c r="L679" s="900"/>
      <c r="M679" s="900"/>
    </row>
    <row r="680" spans="1:13" ht="12.75" customHeight="1">
      <c r="A680" s="631"/>
      <c r="B680" s="615" t="s">
        <v>267</v>
      </c>
      <c r="C680" s="899" t="s">
        <v>1594</v>
      </c>
      <c r="D680" s="900"/>
      <c r="E680" s="900"/>
      <c r="F680" s="900"/>
      <c r="G680" s="900"/>
      <c r="H680" s="900"/>
      <c r="I680" s="900"/>
      <c r="J680" s="900"/>
      <c r="K680" s="900"/>
      <c r="L680" s="900"/>
      <c r="M680" s="900"/>
    </row>
    <row r="681" spans="1:13">
      <c r="A681" s="623" t="s">
        <v>27</v>
      </c>
      <c r="B681" s="623" t="s">
        <v>1550</v>
      </c>
      <c r="C681" s="623"/>
      <c r="D681" s="623"/>
      <c r="E681" s="623"/>
      <c r="F681" s="623"/>
      <c r="G681" s="623"/>
      <c r="H681" s="634"/>
      <c r="I681" s="634"/>
      <c r="J681" s="613"/>
      <c r="K681" s="613"/>
      <c r="L681" s="613"/>
      <c r="M681" s="613"/>
    </row>
    <row r="682" spans="1:13" ht="12.75" customHeight="1">
      <c r="A682" s="611"/>
      <c r="B682" s="615" t="s">
        <v>268</v>
      </c>
      <c r="C682" s="901" t="s">
        <v>1595</v>
      </c>
      <c r="D682" s="900"/>
      <c r="E682" s="900"/>
      <c r="F682" s="900"/>
      <c r="G682" s="900"/>
      <c r="H682" s="900"/>
      <c r="I682" s="900"/>
      <c r="J682" s="900"/>
      <c r="K682" s="900"/>
      <c r="L682" s="900"/>
      <c r="M682" s="900"/>
    </row>
    <row r="683" spans="1:13">
      <c r="A683" s="611"/>
      <c r="B683" s="617" t="s">
        <v>266</v>
      </c>
      <c r="C683" s="616" t="s">
        <v>1596</v>
      </c>
      <c r="D683" s="611"/>
      <c r="E683" s="611"/>
      <c r="F683" s="611"/>
      <c r="G683" s="611"/>
      <c r="H683" s="611"/>
      <c r="I683" s="611"/>
      <c r="J683" s="611"/>
      <c r="K683" s="611"/>
      <c r="L683" s="611"/>
      <c r="M683" s="611"/>
    </row>
    <row r="684" spans="1:13">
      <c r="A684" s="611"/>
      <c r="B684" s="617" t="s">
        <v>267</v>
      </c>
      <c r="C684" s="616" t="s">
        <v>1597</v>
      </c>
      <c r="D684" s="611"/>
      <c r="E684" s="611"/>
      <c r="F684" s="611"/>
      <c r="G684" s="611"/>
      <c r="H684" s="611"/>
      <c r="I684" s="611"/>
      <c r="J684" s="611"/>
      <c r="K684" s="611"/>
      <c r="L684" s="611"/>
      <c r="M684" s="611"/>
    </row>
    <row r="685" spans="1:13">
      <c r="A685" s="623" t="s">
        <v>28</v>
      </c>
      <c r="B685" s="623" t="s">
        <v>1551</v>
      </c>
      <c r="C685" s="623"/>
      <c r="D685" s="623"/>
      <c r="E685" s="623"/>
      <c r="F685" s="623"/>
      <c r="G685" s="623"/>
      <c r="H685" s="634"/>
      <c r="I685" s="634"/>
      <c r="J685" s="634"/>
      <c r="K685" s="634"/>
      <c r="L685" s="634"/>
      <c r="M685" s="634"/>
    </row>
    <row r="686" spans="1:13" ht="12.75" customHeight="1">
      <c r="A686" s="611"/>
      <c r="B686" s="615" t="s">
        <v>268</v>
      </c>
      <c r="C686" s="901" t="s">
        <v>1598</v>
      </c>
      <c r="D686" s="900"/>
      <c r="E686" s="900"/>
      <c r="F686" s="900"/>
      <c r="G686" s="900"/>
      <c r="H686" s="900"/>
      <c r="I686" s="900"/>
      <c r="J686" s="900"/>
      <c r="K686" s="900"/>
      <c r="L686" s="900"/>
      <c r="M686" s="900"/>
    </row>
    <row r="687" spans="1:13">
      <c r="A687" s="611"/>
      <c r="B687" s="617" t="s">
        <v>266</v>
      </c>
      <c r="C687" s="616" t="s">
        <v>1599</v>
      </c>
      <c r="D687" s="611"/>
      <c r="E687" s="611"/>
      <c r="F687" s="611"/>
      <c r="G687" s="611"/>
      <c r="H687" s="611"/>
      <c r="I687" s="611"/>
      <c r="J687" s="611"/>
      <c r="K687" s="611"/>
      <c r="L687" s="611"/>
      <c r="M687" s="611"/>
    </row>
    <row r="688" spans="1:13">
      <c r="A688" s="611"/>
      <c r="B688" s="617" t="s">
        <v>267</v>
      </c>
      <c r="C688" s="616" t="s">
        <v>1600</v>
      </c>
      <c r="D688" s="611"/>
      <c r="E688" s="611"/>
      <c r="F688" s="611"/>
      <c r="G688" s="611"/>
      <c r="H688" s="611"/>
      <c r="I688" s="611"/>
      <c r="J688" s="611"/>
      <c r="K688" s="611"/>
      <c r="L688" s="611"/>
      <c r="M688" s="611"/>
    </row>
    <row r="689" spans="1:13">
      <c r="A689" s="623" t="s">
        <v>29</v>
      </c>
      <c r="B689" s="623" t="s">
        <v>1552</v>
      </c>
      <c r="C689" s="623"/>
      <c r="D689" s="623"/>
      <c r="E689" s="623"/>
      <c r="F689" s="623"/>
      <c r="G689" s="623"/>
      <c r="H689" s="634"/>
      <c r="I689" s="634"/>
      <c r="J689" s="613"/>
      <c r="K689" s="613"/>
      <c r="L689" s="613"/>
      <c r="M689" s="613"/>
    </row>
    <row r="690" spans="1:13" ht="12.75" customHeight="1">
      <c r="A690" s="611"/>
      <c r="B690" s="615" t="s">
        <v>268</v>
      </c>
      <c r="C690" s="901" t="s">
        <v>1601</v>
      </c>
      <c r="D690" s="900"/>
      <c r="E690" s="900"/>
      <c r="F690" s="900"/>
      <c r="G690" s="900"/>
      <c r="H690" s="900"/>
      <c r="I690" s="900"/>
      <c r="J690" s="900"/>
      <c r="K690" s="900"/>
      <c r="L690" s="900"/>
      <c r="M690" s="900"/>
    </row>
    <row r="691" spans="1:13">
      <c r="A691" s="611"/>
      <c r="B691" s="617" t="s">
        <v>266</v>
      </c>
      <c r="C691" s="616" t="s">
        <v>1602</v>
      </c>
      <c r="D691" s="611"/>
      <c r="E691" s="611"/>
      <c r="F691" s="611"/>
      <c r="G691" s="611"/>
      <c r="H691" s="611"/>
      <c r="I691" s="611"/>
      <c r="J691" s="611"/>
      <c r="K691" s="611"/>
      <c r="L691" s="611"/>
      <c r="M691" s="611"/>
    </row>
    <row r="692" spans="1:13">
      <c r="A692" s="611"/>
      <c r="B692" s="617" t="s">
        <v>267</v>
      </c>
      <c r="C692" s="616" t="s">
        <v>1603</v>
      </c>
      <c r="D692" s="611"/>
      <c r="E692" s="611"/>
      <c r="F692" s="611"/>
      <c r="G692" s="611"/>
      <c r="H692" s="611"/>
      <c r="I692" s="611"/>
      <c r="J692" s="611"/>
      <c r="K692" s="611"/>
      <c r="L692" s="611"/>
      <c r="M692" s="611"/>
    </row>
    <row r="693" spans="1:13">
      <c r="A693" s="15"/>
      <c r="B693" s="598"/>
      <c r="C693" s="598"/>
      <c r="D693" s="598"/>
      <c r="E693" s="598"/>
      <c r="F693" s="598"/>
      <c r="G693" s="598"/>
      <c r="H693" s="598"/>
      <c r="I693" s="598"/>
      <c r="J693" s="598"/>
      <c r="K693" s="598"/>
      <c r="L693" s="598"/>
      <c r="M693" s="598"/>
    </row>
    <row r="694" spans="1:13" ht="15.75">
      <c r="A694" s="104">
        <v>14</v>
      </c>
      <c r="B694" s="990" t="s">
        <v>1498</v>
      </c>
      <c r="C694" s="990"/>
      <c r="D694" s="990"/>
      <c r="E694" s="990"/>
      <c r="F694" s="990"/>
      <c r="G694" s="990"/>
      <c r="H694" s="990"/>
      <c r="I694" s="990"/>
      <c r="J694" s="990"/>
      <c r="K694" s="990"/>
      <c r="L694" s="990"/>
      <c r="M694" s="990"/>
    </row>
    <row r="695" spans="1:13">
      <c r="A695" s="507" t="s">
        <v>16</v>
      </c>
      <c r="B695" s="989" t="s">
        <v>1499</v>
      </c>
      <c r="C695" s="989"/>
      <c r="D695" s="989"/>
      <c r="E695" s="989"/>
      <c r="F695" s="989"/>
      <c r="G695" s="989"/>
      <c r="H695" s="989"/>
      <c r="I695" s="989"/>
      <c r="J695" s="989"/>
      <c r="K695" s="989"/>
      <c r="L695" s="989"/>
      <c r="M695" s="989"/>
    </row>
    <row r="696" spans="1:13">
      <c r="A696" s="15"/>
      <c r="B696" s="400" t="s">
        <v>268</v>
      </c>
      <c r="C696" s="981" t="s">
        <v>1500</v>
      </c>
      <c r="D696" s="981"/>
      <c r="E696" s="981"/>
      <c r="F696" s="981"/>
      <c r="G696" s="981"/>
      <c r="H696" s="981"/>
      <c r="I696" s="981"/>
      <c r="J696" s="981"/>
      <c r="K696" s="981"/>
      <c r="L696" s="981"/>
      <c r="M696" s="981"/>
    </row>
    <row r="697" spans="1:13">
      <c r="A697" s="15"/>
      <c r="B697" s="599" t="s">
        <v>266</v>
      </c>
      <c r="C697" s="981" t="s">
        <v>1501</v>
      </c>
      <c r="D697" s="981"/>
      <c r="E697" s="981"/>
      <c r="F697" s="981"/>
      <c r="G697" s="981"/>
      <c r="H697" s="981"/>
      <c r="I697" s="981"/>
      <c r="J697" s="981"/>
      <c r="K697" s="981"/>
      <c r="L697" s="981"/>
      <c r="M697" s="981"/>
    </row>
    <row r="698" spans="1:13">
      <c r="A698" s="15"/>
      <c r="B698" s="400" t="s">
        <v>267</v>
      </c>
      <c r="C698" s="981" t="s">
        <v>1502</v>
      </c>
      <c r="D698" s="981"/>
      <c r="E698" s="981"/>
      <c r="F698" s="981"/>
      <c r="G698" s="981"/>
      <c r="H698" s="981"/>
      <c r="I698" s="981"/>
      <c r="J698" s="981"/>
      <c r="K698" s="981"/>
      <c r="L698" s="981"/>
      <c r="M698" s="981"/>
    </row>
    <row r="699" spans="1:13">
      <c r="A699" s="507" t="s">
        <v>17</v>
      </c>
      <c r="B699" s="989" t="s">
        <v>1503</v>
      </c>
      <c r="C699" s="989"/>
      <c r="D699" s="989"/>
      <c r="E699" s="989"/>
      <c r="F699" s="989"/>
      <c r="G699" s="989"/>
      <c r="H699" s="989"/>
      <c r="I699" s="989"/>
      <c r="J699" s="989"/>
      <c r="K699" s="989"/>
      <c r="L699" s="989"/>
      <c r="M699" s="989"/>
    </row>
    <row r="700" spans="1:13">
      <c r="A700" s="15"/>
      <c r="B700" s="599" t="s">
        <v>268</v>
      </c>
      <c r="C700" s="925" t="s">
        <v>1504</v>
      </c>
      <c r="D700" s="925"/>
      <c r="E700" s="925"/>
      <c r="F700" s="925"/>
      <c r="G700" s="925"/>
      <c r="H700" s="925"/>
      <c r="I700" s="925"/>
      <c r="J700" s="925"/>
      <c r="K700" s="925"/>
      <c r="L700" s="925"/>
      <c r="M700" s="925"/>
    </row>
    <row r="701" spans="1:13">
      <c r="A701" s="15"/>
      <c r="B701" s="599" t="s">
        <v>266</v>
      </c>
      <c r="C701" s="982" t="s">
        <v>1505</v>
      </c>
      <c r="D701" s="982"/>
      <c r="E701" s="982"/>
      <c r="F701" s="982"/>
      <c r="G701" s="982"/>
      <c r="H701" s="982"/>
      <c r="I701" s="982"/>
      <c r="J701" s="982"/>
      <c r="K701" s="982"/>
      <c r="L701" s="982"/>
      <c r="M701" s="982"/>
    </row>
    <row r="702" spans="1:13">
      <c r="A702" s="15"/>
      <c r="B702" s="599" t="s">
        <v>267</v>
      </c>
      <c r="C702" s="925" t="s">
        <v>1506</v>
      </c>
      <c r="D702" s="925"/>
      <c r="E702" s="925"/>
      <c r="F702" s="925"/>
      <c r="G702" s="925"/>
      <c r="H702" s="925"/>
      <c r="I702" s="925"/>
      <c r="J702" s="925"/>
      <c r="K702" s="925"/>
      <c r="L702" s="925"/>
      <c r="M702" s="925"/>
    </row>
    <row r="703" spans="1:13">
      <c r="A703" s="507" t="s">
        <v>18</v>
      </c>
      <c r="B703" s="989" t="s">
        <v>999</v>
      </c>
      <c r="C703" s="989"/>
      <c r="D703" s="989"/>
      <c r="E703" s="989"/>
      <c r="F703" s="989"/>
      <c r="G703" s="989"/>
      <c r="H703" s="989"/>
      <c r="I703" s="989"/>
      <c r="J703" s="989"/>
      <c r="K703" s="989"/>
      <c r="L703" s="989"/>
      <c r="M703" s="989"/>
    </row>
    <row r="704" spans="1:13">
      <c r="A704" s="15"/>
      <c r="B704" s="600" t="s">
        <v>268</v>
      </c>
      <c r="C704" s="981" t="s">
        <v>1507</v>
      </c>
      <c r="D704" s="981"/>
      <c r="E704" s="981"/>
      <c r="F704" s="981"/>
      <c r="G704" s="981"/>
      <c r="H704" s="981"/>
      <c r="I704" s="981"/>
      <c r="J704" s="981"/>
      <c r="K704" s="981"/>
      <c r="L704" s="981"/>
      <c r="M704" s="981"/>
    </row>
    <row r="705" spans="1:13">
      <c r="A705" s="15"/>
      <c r="B705" s="397" t="s">
        <v>266</v>
      </c>
      <c r="C705" s="925" t="s">
        <v>1508</v>
      </c>
      <c r="D705" s="925"/>
      <c r="E705" s="925"/>
      <c r="F705" s="925"/>
      <c r="G705" s="925"/>
      <c r="H705" s="925"/>
      <c r="I705" s="925"/>
      <c r="J705" s="925"/>
      <c r="K705" s="925"/>
      <c r="L705" s="925"/>
      <c r="M705" s="925"/>
    </row>
    <row r="706" spans="1:13">
      <c r="A706" s="15"/>
      <c r="B706" s="599" t="s">
        <v>267</v>
      </c>
      <c r="C706" s="981" t="s">
        <v>1509</v>
      </c>
      <c r="D706" s="981"/>
      <c r="E706" s="981"/>
      <c r="F706" s="981"/>
      <c r="G706" s="981"/>
      <c r="H706" s="981"/>
      <c r="I706" s="981"/>
      <c r="J706" s="981"/>
      <c r="K706" s="981"/>
      <c r="L706" s="981"/>
      <c r="M706" s="981"/>
    </row>
    <row r="707" spans="1:13">
      <c r="A707" s="507" t="s">
        <v>19</v>
      </c>
      <c r="B707" s="989" t="s">
        <v>1000</v>
      </c>
      <c r="C707" s="989"/>
      <c r="D707" s="989"/>
      <c r="E707" s="989"/>
      <c r="F707" s="989"/>
      <c r="G707" s="989"/>
      <c r="H707" s="989"/>
      <c r="I707" s="989"/>
      <c r="J707" s="989"/>
      <c r="K707" s="989"/>
      <c r="L707" s="989"/>
      <c r="M707" s="989"/>
    </row>
    <row r="708" spans="1:13">
      <c r="A708" s="15"/>
      <c r="B708" s="397" t="s">
        <v>268</v>
      </c>
      <c r="C708" s="925" t="s">
        <v>1510</v>
      </c>
      <c r="D708" s="925"/>
      <c r="E708" s="925"/>
      <c r="F708" s="925"/>
      <c r="G708" s="925"/>
      <c r="H708" s="925"/>
      <c r="I708" s="925"/>
      <c r="J708" s="925"/>
      <c r="K708" s="925"/>
      <c r="L708" s="925"/>
      <c r="M708" s="925"/>
    </row>
    <row r="709" spans="1:13">
      <c r="A709" s="15"/>
      <c r="B709" s="599" t="s">
        <v>266</v>
      </c>
      <c r="C709" s="981" t="s">
        <v>1511</v>
      </c>
      <c r="D709" s="981"/>
      <c r="E709" s="981"/>
      <c r="F709" s="981"/>
      <c r="G709" s="981"/>
      <c r="H709" s="981"/>
      <c r="I709" s="981"/>
      <c r="J709" s="981"/>
      <c r="K709" s="981"/>
      <c r="L709" s="981"/>
      <c r="M709" s="981"/>
    </row>
    <row r="710" spans="1:13">
      <c r="A710" s="15"/>
      <c r="B710" s="397" t="s">
        <v>267</v>
      </c>
      <c r="C710" s="925" t="s">
        <v>1512</v>
      </c>
      <c r="D710" s="925"/>
      <c r="E710" s="925"/>
      <c r="F710" s="925"/>
      <c r="G710" s="925"/>
      <c r="H710" s="925"/>
      <c r="I710" s="925"/>
      <c r="J710" s="925"/>
      <c r="K710" s="925"/>
      <c r="L710" s="925"/>
      <c r="M710" s="925"/>
    </row>
    <row r="711" spans="1:13">
      <c r="A711" s="507" t="s">
        <v>20</v>
      </c>
      <c r="B711" s="989" t="s">
        <v>1513</v>
      </c>
      <c r="C711" s="989"/>
      <c r="D711" s="989"/>
      <c r="E711" s="989"/>
      <c r="F711" s="989"/>
      <c r="G711" s="989"/>
      <c r="H711" s="989"/>
      <c r="I711" s="989"/>
      <c r="J711" s="989"/>
      <c r="K711" s="989"/>
      <c r="L711" s="989"/>
      <c r="M711" s="989"/>
    </row>
    <row r="712" spans="1:13">
      <c r="A712" s="15"/>
      <c r="B712" s="400" t="s">
        <v>268</v>
      </c>
      <c r="C712" s="981" t="s">
        <v>1514</v>
      </c>
      <c r="D712" s="981"/>
      <c r="E712" s="981"/>
      <c r="F712" s="981"/>
      <c r="G712" s="981"/>
      <c r="H712" s="981"/>
      <c r="I712" s="981"/>
      <c r="J712" s="981"/>
      <c r="K712" s="981"/>
      <c r="L712" s="981"/>
      <c r="M712" s="981"/>
    </row>
    <row r="713" spans="1:13">
      <c r="A713" s="15"/>
      <c r="B713" s="397" t="s">
        <v>266</v>
      </c>
      <c r="C713" s="925" t="s">
        <v>1515</v>
      </c>
      <c r="D713" s="925"/>
      <c r="E713" s="925"/>
      <c r="F713" s="925"/>
      <c r="G713" s="925"/>
      <c r="H713" s="925"/>
      <c r="I713" s="925"/>
      <c r="J713" s="925"/>
      <c r="K713" s="925"/>
      <c r="L713" s="925"/>
      <c r="M713" s="925"/>
    </row>
    <row r="714" spans="1:13">
      <c r="A714" s="15"/>
      <c r="B714" s="400" t="s">
        <v>267</v>
      </c>
      <c r="C714" s="981" t="s">
        <v>1516</v>
      </c>
      <c r="D714" s="981"/>
      <c r="E714" s="981"/>
      <c r="F714" s="981"/>
      <c r="G714" s="981"/>
      <c r="H714" s="981"/>
      <c r="I714" s="981"/>
      <c r="J714" s="981"/>
      <c r="K714" s="981"/>
      <c r="L714" s="981"/>
      <c r="M714" s="981"/>
    </row>
    <row r="715" spans="1:13">
      <c r="A715" s="598"/>
      <c r="B715" s="598"/>
      <c r="C715" s="598"/>
      <c r="D715" s="598"/>
      <c r="E715" s="598"/>
      <c r="F715" s="598"/>
      <c r="G715" s="598"/>
      <c r="H715" s="598"/>
      <c r="I715" s="598"/>
      <c r="J715" s="598"/>
      <c r="K715" s="598"/>
      <c r="L715" s="598"/>
      <c r="M715" s="598"/>
    </row>
    <row r="716" spans="1:13">
      <c r="A716" s="598"/>
      <c r="B716" s="598"/>
      <c r="C716" s="598"/>
      <c r="D716" s="598"/>
      <c r="E716" s="598"/>
      <c r="F716" s="598"/>
      <c r="G716" s="598"/>
      <c r="H716" s="598"/>
      <c r="I716" s="598"/>
      <c r="J716" s="598"/>
      <c r="K716" s="598"/>
      <c r="L716" s="598"/>
      <c r="M716" s="598"/>
    </row>
    <row r="717" spans="1:13">
      <c r="A717" s="598"/>
      <c r="B717" s="598"/>
      <c r="C717" s="598"/>
      <c r="D717" s="598"/>
      <c r="E717" s="598"/>
      <c r="F717" s="598"/>
      <c r="G717" s="598"/>
      <c r="H717" s="598"/>
      <c r="I717" s="598"/>
      <c r="J717" s="598"/>
      <c r="K717" s="598"/>
      <c r="L717" s="598"/>
      <c r="M717" s="598"/>
    </row>
    <row r="718" spans="1:13">
      <c r="A718" s="598"/>
      <c r="B718" s="598"/>
      <c r="C718" s="598"/>
      <c r="D718" s="598"/>
      <c r="E718" s="598"/>
      <c r="F718" s="598"/>
      <c r="G718" s="598"/>
      <c r="H718" s="598"/>
      <c r="I718" s="598"/>
      <c r="J718" s="598"/>
      <c r="K718" s="598"/>
      <c r="L718" s="598"/>
      <c r="M718" s="598"/>
    </row>
    <row r="719" spans="1:13">
      <c r="A719" s="598"/>
      <c r="B719" s="598"/>
      <c r="C719" s="598"/>
      <c r="D719" s="598"/>
      <c r="E719" s="598"/>
      <c r="F719" s="598"/>
      <c r="G719" s="598"/>
      <c r="H719" s="598"/>
      <c r="I719" s="598"/>
      <c r="J719" s="598"/>
      <c r="K719" s="598"/>
      <c r="L719" s="598"/>
      <c r="M719" s="598"/>
    </row>
    <row r="720" spans="1:13">
      <c r="A720" s="598"/>
      <c r="B720" s="598"/>
      <c r="C720" s="598"/>
      <c r="D720" s="598"/>
      <c r="E720" s="598"/>
      <c r="F720" s="598"/>
      <c r="G720" s="598"/>
      <c r="H720" s="598"/>
      <c r="I720" s="598"/>
      <c r="J720" s="598"/>
      <c r="K720" s="598"/>
      <c r="L720" s="598"/>
      <c r="M720" s="598"/>
    </row>
    <row r="721" spans="1:13">
      <c r="A721" s="598"/>
      <c r="B721" s="598"/>
      <c r="C721" s="598"/>
      <c r="D721" s="598"/>
      <c r="E721" s="598"/>
      <c r="F721" s="598"/>
      <c r="G721" s="598"/>
      <c r="H721" s="598"/>
      <c r="I721" s="598"/>
      <c r="J721" s="598"/>
      <c r="K721" s="598"/>
      <c r="L721" s="598"/>
      <c r="M721" s="598"/>
    </row>
    <row r="722" spans="1:13">
      <c r="A722" s="598"/>
      <c r="B722" s="598"/>
      <c r="C722" s="598"/>
      <c r="D722" s="598"/>
      <c r="E722" s="598"/>
      <c r="F722" s="598"/>
      <c r="G722" s="598"/>
      <c r="H722" s="598"/>
      <c r="I722" s="598"/>
      <c r="J722" s="598"/>
      <c r="K722" s="598"/>
      <c r="L722" s="598"/>
      <c r="M722" s="598"/>
    </row>
    <row r="723" spans="1:13">
      <c r="A723" s="598"/>
      <c r="B723" s="598"/>
      <c r="C723" s="598"/>
      <c r="D723" s="598"/>
      <c r="E723" s="598"/>
      <c r="F723" s="598"/>
      <c r="G723" s="598"/>
      <c r="H723" s="598"/>
      <c r="I723" s="598"/>
      <c r="J723" s="598"/>
      <c r="K723" s="598"/>
      <c r="L723" s="598"/>
      <c r="M723" s="598"/>
    </row>
    <row r="724" spans="1:13">
      <c r="A724" s="598"/>
      <c r="B724" s="598"/>
      <c r="C724" s="598"/>
      <c r="D724" s="598"/>
      <c r="E724" s="598"/>
      <c r="F724" s="598"/>
      <c r="G724" s="598"/>
      <c r="H724" s="598"/>
      <c r="I724" s="598"/>
      <c r="J724" s="598"/>
      <c r="K724" s="598"/>
      <c r="L724" s="598"/>
      <c r="M724" s="598"/>
    </row>
    <row r="725" spans="1:13">
      <c r="A725" s="598"/>
      <c r="B725" s="598"/>
      <c r="C725" s="598"/>
      <c r="D725" s="598"/>
      <c r="E725" s="598"/>
      <c r="F725" s="598"/>
      <c r="G725" s="598"/>
      <c r="H725" s="598"/>
      <c r="I725" s="598"/>
      <c r="J725" s="598"/>
      <c r="K725" s="598"/>
      <c r="L725" s="598"/>
      <c r="M725" s="598"/>
    </row>
    <row r="726" spans="1:13">
      <c r="A726" s="598"/>
      <c r="B726" s="598"/>
      <c r="C726" s="598"/>
      <c r="D726" s="598"/>
      <c r="E726" s="598"/>
      <c r="F726" s="598"/>
      <c r="G726" s="598"/>
      <c r="H726" s="598"/>
      <c r="I726" s="598"/>
      <c r="J726" s="598"/>
      <c r="K726" s="598"/>
      <c r="L726" s="598"/>
      <c r="M726" s="598"/>
    </row>
    <row r="727" spans="1:13">
      <c r="A727" s="598"/>
      <c r="B727" s="598"/>
      <c r="C727" s="598"/>
      <c r="D727" s="598"/>
      <c r="E727" s="598"/>
      <c r="F727" s="598"/>
      <c r="G727" s="598"/>
      <c r="H727" s="598"/>
      <c r="I727" s="598"/>
      <c r="J727" s="598"/>
      <c r="K727" s="598"/>
      <c r="L727" s="598"/>
      <c r="M727" s="598"/>
    </row>
    <row r="728" spans="1:13">
      <c r="A728" s="598"/>
      <c r="B728" s="598"/>
      <c r="C728" s="598"/>
      <c r="D728" s="598"/>
      <c r="E728" s="598"/>
      <c r="F728" s="598"/>
      <c r="G728" s="598"/>
      <c r="H728" s="598"/>
      <c r="I728" s="598"/>
      <c r="J728" s="598"/>
      <c r="K728" s="598"/>
      <c r="L728" s="598"/>
      <c r="M728" s="598"/>
    </row>
    <row r="729" spans="1:13">
      <c r="A729" s="598"/>
      <c r="B729" s="598"/>
      <c r="C729" s="598"/>
      <c r="D729" s="598"/>
      <c r="E729" s="598"/>
      <c r="F729" s="598"/>
      <c r="G729" s="598"/>
      <c r="H729" s="598"/>
      <c r="I729" s="598"/>
      <c r="J729" s="598"/>
      <c r="K729" s="598"/>
      <c r="L729" s="598"/>
      <c r="M729" s="598"/>
    </row>
    <row r="730" spans="1:13">
      <c r="A730" s="598"/>
      <c r="B730" s="598"/>
      <c r="C730" s="598"/>
      <c r="D730" s="598"/>
      <c r="E730" s="598"/>
      <c r="F730" s="598"/>
      <c r="G730" s="598"/>
      <c r="H730" s="598"/>
      <c r="I730" s="598"/>
      <c r="J730" s="598"/>
      <c r="K730" s="598"/>
      <c r="L730" s="598"/>
      <c r="M730" s="598"/>
    </row>
    <row r="731" spans="1:13">
      <c r="A731" s="598"/>
      <c r="B731" s="598"/>
      <c r="C731" s="598"/>
      <c r="D731" s="598"/>
      <c r="E731" s="598"/>
      <c r="F731" s="598"/>
      <c r="G731" s="598"/>
      <c r="H731" s="598"/>
      <c r="I731" s="598"/>
      <c r="J731" s="598"/>
      <c r="K731" s="598"/>
      <c r="L731" s="598"/>
      <c r="M731" s="598"/>
    </row>
    <row r="732" spans="1:13">
      <c r="A732" s="598"/>
      <c r="B732" s="598"/>
      <c r="C732" s="598"/>
      <c r="D732" s="598"/>
      <c r="E732" s="598"/>
      <c r="F732" s="598"/>
      <c r="G732" s="598"/>
      <c r="H732" s="598"/>
      <c r="I732" s="598"/>
      <c r="J732" s="598"/>
      <c r="K732" s="598"/>
      <c r="L732" s="598"/>
      <c r="M732" s="598"/>
    </row>
    <row r="733" spans="1:13">
      <c r="A733" s="598"/>
      <c r="B733" s="598"/>
      <c r="C733" s="598"/>
      <c r="D733" s="598"/>
      <c r="E733" s="598"/>
      <c r="F733" s="598"/>
      <c r="G733" s="598"/>
      <c r="H733" s="598"/>
      <c r="I733" s="598"/>
      <c r="J733" s="598"/>
      <c r="K733" s="598"/>
      <c r="L733" s="598"/>
      <c r="M733" s="598"/>
    </row>
    <row r="734" spans="1:13">
      <c r="A734" s="598"/>
      <c r="B734" s="598"/>
      <c r="C734" s="598"/>
      <c r="D734" s="598"/>
      <c r="E734" s="598"/>
      <c r="F734" s="598"/>
      <c r="G734" s="598"/>
      <c r="H734" s="598"/>
      <c r="I734" s="598"/>
      <c r="J734" s="598"/>
      <c r="K734" s="598"/>
      <c r="L734" s="598"/>
      <c r="M734" s="598"/>
    </row>
    <row r="735" spans="1:13">
      <c r="A735" s="598"/>
      <c r="B735" s="598"/>
      <c r="C735" s="598"/>
      <c r="D735" s="598"/>
      <c r="E735" s="598"/>
      <c r="F735" s="598"/>
      <c r="G735" s="598"/>
      <c r="H735" s="598"/>
      <c r="I735" s="598"/>
      <c r="J735" s="598"/>
      <c r="K735" s="598"/>
      <c r="L735" s="598"/>
      <c r="M735" s="598"/>
    </row>
    <row r="736" spans="1:13">
      <c r="A736" s="598"/>
      <c r="B736" s="598"/>
      <c r="C736" s="598"/>
      <c r="D736" s="598"/>
      <c r="E736" s="598"/>
      <c r="F736" s="598"/>
      <c r="G736" s="598"/>
      <c r="H736" s="598"/>
      <c r="I736" s="598"/>
      <c r="J736" s="598"/>
      <c r="K736" s="598"/>
      <c r="L736" s="598"/>
      <c r="M736" s="598"/>
    </row>
    <row r="737" spans="1:13">
      <c r="A737" s="598"/>
      <c r="B737" s="598"/>
      <c r="C737" s="598"/>
      <c r="D737" s="598"/>
      <c r="E737" s="598"/>
      <c r="F737" s="598"/>
      <c r="G737" s="598"/>
      <c r="H737" s="598"/>
      <c r="I737" s="598"/>
      <c r="J737" s="598"/>
      <c r="K737" s="598"/>
      <c r="L737" s="598"/>
      <c r="M737" s="598"/>
    </row>
    <row r="738" spans="1:13">
      <c r="A738" s="598"/>
      <c r="B738" s="598"/>
      <c r="C738" s="598"/>
      <c r="D738" s="598"/>
      <c r="E738" s="598"/>
      <c r="F738" s="598"/>
      <c r="G738" s="598"/>
      <c r="H738" s="598"/>
      <c r="I738" s="598"/>
      <c r="J738" s="598"/>
      <c r="K738" s="598"/>
      <c r="L738" s="598"/>
      <c r="M738" s="598"/>
    </row>
    <row r="739" spans="1:13">
      <c r="A739" s="598"/>
      <c r="B739" s="598"/>
      <c r="C739" s="598"/>
      <c r="D739" s="598"/>
      <c r="E739" s="598"/>
      <c r="F739" s="598"/>
      <c r="G739" s="598"/>
      <c r="H739" s="598"/>
      <c r="I739" s="598"/>
      <c r="J739" s="598"/>
      <c r="K739" s="598"/>
      <c r="L739" s="598"/>
      <c r="M739" s="598"/>
    </row>
    <row r="740" spans="1:13">
      <c r="A740" s="598"/>
      <c r="B740" s="598"/>
      <c r="C740" s="598"/>
      <c r="D740" s="598"/>
      <c r="E740" s="598"/>
      <c r="F740" s="598"/>
      <c r="G740" s="598"/>
      <c r="H740" s="598"/>
      <c r="I740" s="598"/>
      <c r="J740" s="598"/>
      <c r="K740" s="598"/>
      <c r="L740" s="598"/>
      <c r="M740" s="598"/>
    </row>
    <row r="741" spans="1:13">
      <c r="A741" s="598"/>
      <c r="B741" s="598"/>
      <c r="C741" s="598"/>
      <c r="D741" s="598"/>
      <c r="E741" s="598"/>
      <c r="F741" s="598"/>
      <c r="G741" s="598"/>
      <c r="H741" s="598"/>
      <c r="I741" s="598"/>
      <c r="J741" s="598"/>
      <c r="K741" s="598"/>
      <c r="L741" s="598"/>
      <c r="M741" s="598"/>
    </row>
    <row r="742" spans="1:13">
      <c r="A742" s="598"/>
      <c r="B742" s="598"/>
      <c r="C742" s="598"/>
      <c r="D742" s="598"/>
      <c r="E742" s="598"/>
      <c r="F742" s="598"/>
      <c r="G742" s="598"/>
      <c r="H742" s="598"/>
      <c r="I742" s="598"/>
      <c r="J742" s="598"/>
      <c r="K742" s="598"/>
      <c r="L742" s="598"/>
      <c r="M742" s="598"/>
    </row>
    <row r="743" spans="1:13">
      <c r="A743" s="598"/>
      <c r="B743" s="598"/>
      <c r="C743" s="598"/>
      <c r="D743" s="598"/>
      <c r="E743" s="598"/>
      <c r="F743" s="598"/>
      <c r="G743" s="598"/>
      <c r="H743" s="598"/>
      <c r="I743" s="598"/>
      <c r="J743" s="598"/>
      <c r="K743" s="598"/>
      <c r="L743" s="598"/>
      <c r="M743" s="598"/>
    </row>
    <row r="744" spans="1:13">
      <c r="A744" s="598"/>
      <c r="B744" s="598"/>
      <c r="C744" s="598"/>
      <c r="D744" s="598"/>
      <c r="E744" s="598"/>
      <c r="F744" s="598"/>
      <c r="G744" s="598"/>
      <c r="H744" s="598"/>
      <c r="I744" s="598"/>
      <c r="J744" s="598"/>
      <c r="K744" s="598"/>
      <c r="L744" s="598"/>
      <c r="M744" s="598"/>
    </row>
    <row r="745" spans="1:13">
      <c r="A745" s="598"/>
      <c r="B745" s="598"/>
      <c r="C745" s="598"/>
      <c r="D745" s="598"/>
      <c r="E745" s="598"/>
      <c r="F745" s="598"/>
      <c r="G745" s="598"/>
      <c r="H745" s="598"/>
      <c r="I745" s="598"/>
      <c r="J745" s="598"/>
      <c r="K745" s="598"/>
      <c r="L745" s="598"/>
      <c r="M745" s="598"/>
    </row>
    <row r="746" spans="1:13">
      <c r="A746" s="598"/>
      <c r="B746" s="598"/>
      <c r="C746" s="598"/>
      <c r="D746" s="598"/>
      <c r="E746" s="598"/>
      <c r="F746" s="598"/>
      <c r="G746" s="598"/>
      <c r="H746" s="598"/>
      <c r="I746" s="598"/>
      <c r="J746" s="598"/>
      <c r="K746" s="598"/>
      <c r="L746" s="598"/>
      <c r="M746" s="598"/>
    </row>
    <row r="747" spans="1:13">
      <c r="A747" s="598"/>
      <c r="B747" s="598"/>
      <c r="C747" s="598"/>
      <c r="D747" s="598"/>
      <c r="E747" s="598"/>
      <c r="F747" s="598"/>
      <c r="G747" s="598"/>
      <c r="H747" s="598"/>
      <c r="I747" s="598"/>
      <c r="J747" s="598"/>
      <c r="K747" s="598"/>
      <c r="L747" s="598"/>
      <c r="M747" s="598"/>
    </row>
    <row r="748" spans="1:13">
      <c r="A748" s="598"/>
      <c r="B748" s="598"/>
      <c r="C748" s="598"/>
      <c r="D748" s="598"/>
      <c r="E748" s="598"/>
      <c r="F748" s="598"/>
      <c r="G748" s="598"/>
      <c r="H748" s="598"/>
      <c r="I748" s="598"/>
      <c r="J748" s="598"/>
      <c r="K748" s="598"/>
      <c r="L748" s="598"/>
      <c r="M748" s="598"/>
    </row>
    <row r="749" spans="1:13">
      <c r="A749" s="598"/>
      <c r="B749" s="598"/>
      <c r="C749" s="598"/>
      <c r="D749" s="598"/>
      <c r="E749" s="598"/>
      <c r="F749" s="598"/>
      <c r="G749" s="598"/>
      <c r="H749" s="598"/>
      <c r="I749" s="598"/>
      <c r="J749" s="598"/>
      <c r="K749" s="598"/>
      <c r="L749" s="598"/>
      <c r="M749" s="598"/>
    </row>
  </sheetData>
  <sheetProtection algorithmName="SHA-512" hashValue="fyMHLdZBCQeb6klgOcb9ttb5XTe3EulSzZqeVg6d5pc7FjmJYy5m68x5llr9TeYB15S9iGQRPPneHw3ctHAoaQ==" saltValue="hzolvlhx24WyxMZg66b82A==" spinCount="100000" sheet="1" objects="1" scenarios="1"/>
  <mergeCells count="515">
    <mergeCell ref="C537:M537"/>
    <mergeCell ref="C538:M538"/>
    <mergeCell ref="C539:M539"/>
    <mergeCell ref="B540:M540"/>
    <mergeCell ref="B528:M528"/>
    <mergeCell ref="B508:M508"/>
    <mergeCell ref="C509:M509"/>
    <mergeCell ref="C510:M510"/>
    <mergeCell ref="C511:M511"/>
    <mergeCell ref="B512:M512"/>
    <mergeCell ref="C529:M529"/>
    <mergeCell ref="C522:M522"/>
    <mergeCell ref="C523:M523"/>
    <mergeCell ref="C513:M513"/>
    <mergeCell ref="C514:M514"/>
    <mergeCell ref="C515:M515"/>
    <mergeCell ref="B516:M516"/>
    <mergeCell ref="B545:M545"/>
    <mergeCell ref="C560:M560"/>
    <mergeCell ref="B580:M580"/>
    <mergeCell ref="C561:M561"/>
    <mergeCell ref="B562:M562"/>
    <mergeCell ref="C563:M563"/>
    <mergeCell ref="C564:M564"/>
    <mergeCell ref="C565:M565"/>
    <mergeCell ref="B566:M566"/>
    <mergeCell ref="C567:M567"/>
    <mergeCell ref="C568:M568"/>
    <mergeCell ref="C569:M569"/>
    <mergeCell ref="C552:M552"/>
    <mergeCell ref="C553:M553"/>
    <mergeCell ref="B554:M554"/>
    <mergeCell ref="C555:M555"/>
    <mergeCell ref="C556:M556"/>
    <mergeCell ref="C557:M557"/>
    <mergeCell ref="B572:M572"/>
    <mergeCell ref="C573:M573"/>
    <mergeCell ref="C574:M574"/>
    <mergeCell ref="C575:M575"/>
    <mergeCell ref="B576:M576"/>
    <mergeCell ref="C577:M577"/>
    <mergeCell ref="C337:M337"/>
    <mergeCell ref="C338:M338"/>
    <mergeCell ref="C339:M339"/>
    <mergeCell ref="C714:M714"/>
    <mergeCell ref="C713:M713"/>
    <mergeCell ref="C712:M712"/>
    <mergeCell ref="B711:M711"/>
    <mergeCell ref="C710:M710"/>
    <mergeCell ref="C709:M709"/>
    <mergeCell ref="C708:M708"/>
    <mergeCell ref="B707:M707"/>
    <mergeCell ref="C706:M706"/>
    <mergeCell ref="C705:M705"/>
    <mergeCell ref="C704:M704"/>
    <mergeCell ref="B703:M703"/>
    <mergeCell ref="C533:M533"/>
    <mergeCell ref="C530:M530"/>
    <mergeCell ref="C531:M531"/>
    <mergeCell ref="B532:M532"/>
    <mergeCell ref="C534:M534"/>
    <mergeCell ref="C535:M535"/>
    <mergeCell ref="B536:M536"/>
    <mergeCell ref="B550:M550"/>
    <mergeCell ref="C551:M551"/>
    <mergeCell ref="B319:M319"/>
    <mergeCell ref="C350:M350"/>
    <mergeCell ref="C351:M351"/>
    <mergeCell ref="C357:M357"/>
    <mergeCell ref="C358:M358"/>
    <mergeCell ref="C359:M359"/>
    <mergeCell ref="B340:M340"/>
    <mergeCell ref="B356:M356"/>
    <mergeCell ref="B352:M352"/>
    <mergeCell ref="C353:M353"/>
    <mergeCell ref="C354:M354"/>
    <mergeCell ref="C355:M355"/>
    <mergeCell ref="C349:M349"/>
    <mergeCell ref="C321:M321"/>
    <mergeCell ref="C322:M322"/>
    <mergeCell ref="C325:M325"/>
    <mergeCell ref="C345:M345"/>
    <mergeCell ref="C346:M346"/>
    <mergeCell ref="C347:M347"/>
    <mergeCell ref="B348:M348"/>
    <mergeCell ref="B344:M344"/>
    <mergeCell ref="C341:M341"/>
    <mergeCell ref="C342:M342"/>
    <mergeCell ref="C343:M343"/>
    <mergeCell ref="C498:M498"/>
    <mergeCell ref="B524:M524"/>
    <mergeCell ref="C525:M525"/>
    <mergeCell ref="C526:M526"/>
    <mergeCell ref="C527:M527"/>
    <mergeCell ref="C517:M517"/>
    <mergeCell ref="C518:M518"/>
    <mergeCell ref="C519:M519"/>
    <mergeCell ref="B520:M520"/>
    <mergeCell ref="C521:M521"/>
    <mergeCell ref="B500:M500"/>
    <mergeCell ref="C501:M501"/>
    <mergeCell ref="C502:M502"/>
    <mergeCell ref="C503:M503"/>
    <mergeCell ref="B504:M504"/>
    <mergeCell ref="C505:M505"/>
    <mergeCell ref="C506:M506"/>
    <mergeCell ref="C507:M507"/>
    <mergeCell ref="C499:M499"/>
    <mergeCell ref="C493:M493"/>
    <mergeCell ref="C494:M494"/>
    <mergeCell ref="C495:M495"/>
    <mergeCell ref="B496:M496"/>
    <mergeCell ref="C497:M497"/>
    <mergeCell ref="C479:M479"/>
    <mergeCell ref="C480:M480"/>
    <mergeCell ref="C481:M481"/>
    <mergeCell ref="B482:M482"/>
    <mergeCell ref="C483:M483"/>
    <mergeCell ref="C484:M484"/>
    <mergeCell ref="C485:M485"/>
    <mergeCell ref="B486:M486"/>
    <mergeCell ref="C487:M487"/>
    <mergeCell ref="C488:M488"/>
    <mergeCell ref="C489:M489"/>
    <mergeCell ref="B492:M492"/>
    <mergeCell ref="C476:M476"/>
    <mergeCell ref="C477:M477"/>
    <mergeCell ref="B478:M478"/>
    <mergeCell ref="C453:M453"/>
    <mergeCell ref="C454:M454"/>
    <mergeCell ref="C455:M455"/>
    <mergeCell ref="B456:M456"/>
    <mergeCell ref="C457:M457"/>
    <mergeCell ref="C458:M458"/>
    <mergeCell ref="C459:M459"/>
    <mergeCell ref="B462:M462"/>
    <mergeCell ref="C463:M463"/>
    <mergeCell ref="C464:M464"/>
    <mergeCell ref="C465:M465"/>
    <mergeCell ref="B466:M466"/>
    <mergeCell ref="C467:M467"/>
    <mergeCell ref="C468:M468"/>
    <mergeCell ref="C469:M469"/>
    <mergeCell ref="B470:M470"/>
    <mergeCell ref="C471:M471"/>
    <mergeCell ref="C472:M472"/>
    <mergeCell ref="C473:M473"/>
    <mergeCell ref="B474:M474"/>
    <mergeCell ref="C475:M475"/>
    <mergeCell ref="C449:M449"/>
    <mergeCell ref="C450:M450"/>
    <mergeCell ref="C451:M451"/>
    <mergeCell ref="B452:M452"/>
    <mergeCell ref="C420:M420"/>
    <mergeCell ref="C421:M421"/>
    <mergeCell ref="C442:M442"/>
    <mergeCell ref="B444:M444"/>
    <mergeCell ref="C445:M445"/>
    <mergeCell ref="C446:M446"/>
    <mergeCell ref="B430:M430"/>
    <mergeCell ref="B426:M426"/>
    <mergeCell ref="B422:M422"/>
    <mergeCell ref="C433:M433"/>
    <mergeCell ref="C435:M435"/>
    <mergeCell ref="C436:M436"/>
    <mergeCell ref="C437:M437"/>
    <mergeCell ref="C439:M439"/>
    <mergeCell ref="C440:M440"/>
    <mergeCell ref="C428:M428"/>
    <mergeCell ref="C429:M429"/>
    <mergeCell ref="C431:M431"/>
    <mergeCell ref="C432:M432"/>
    <mergeCell ref="C409:M409"/>
    <mergeCell ref="B418:M418"/>
    <mergeCell ref="B414:M414"/>
    <mergeCell ref="C415:M415"/>
    <mergeCell ref="C447:M447"/>
    <mergeCell ref="B448:M448"/>
    <mergeCell ref="C423:M423"/>
    <mergeCell ref="C424:M424"/>
    <mergeCell ref="C425:M425"/>
    <mergeCell ref="C427:M427"/>
    <mergeCell ref="C416:M416"/>
    <mergeCell ref="C417:M417"/>
    <mergeCell ref="C412:M412"/>
    <mergeCell ref="C413:M413"/>
    <mergeCell ref="C411:M411"/>
    <mergeCell ref="C441:M441"/>
    <mergeCell ref="B438:M438"/>
    <mergeCell ref="B434:M434"/>
    <mergeCell ref="C407:M407"/>
    <mergeCell ref="C408:M408"/>
    <mergeCell ref="B381:M381"/>
    <mergeCell ref="C396:M396"/>
    <mergeCell ref="C383:M383"/>
    <mergeCell ref="C384:M384"/>
    <mergeCell ref="C385:M385"/>
    <mergeCell ref="C388:M388"/>
    <mergeCell ref="C391:M391"/>
    <mergeCell ref="C392:M392"/>
    <mergeCell ref="C393:M393"/>
    <mergeCell ref="B382:M382"/>
    <mergeCell ref="B390:M390"/>
    <mergeCell ref="B386:M386"/>
    <mergeCell ref="B406:M406"/>
    <mergeCell ref="B402:M402"/>
    <mergeCell ref="B398:M398"/>
    <mergeCell ref="B394:M394"/>
    <mergeCell ref="C389:M389"/>
    <mergeCell ref="C395:M395"/>
    <mergeCell ref="C397:M397"/>
    <mergeCell ref="C400:M400"/>
    <mergeCell ref="C404:M404"/>
    <mergeCell ref="C403:M403"/>
    <mergeCell ref="C219:M219"/>
    <mergeCell ref="C221:M221"/>
    <mergeCell ref="C227:M227"/>
    <mergeCell ref="C231:M231"/>
    <mergeCell ref="C295:M295"/>
    <mergeCell ref="C296:M296"/>
    <mergeCell ref="C290:M290"/>
    <mergeCell ref="C291:M291"/>
    <mergeCell ref="C292:M292"/>
    <mergeCell ref="C287:M287"/>
    <mergeCell ref="C278:M278"/>
    <mergeCell ref="C279:M279"/>
    <mergeCell ref="C274:M274"/>
    <mergeCell ref="B263:M263"/>
    <mergeCell ref="B181:G181"/>
    <mergeCell ref="A186:H186"/>
    <mergeCell ref="B187:G187"/>
    <mergeCell ref="B191:G191"/>
    <mergeCell ref="B149:G149"/>
    <mergeCell ref="B153:G153"/>
    <mergeCell ref="C156:M156"/>
    <mergeCell ref="B157:G157"/>
    <mergeCell ref="C159:M159"/>
    <mergeCell ref="B161:G161"/>
    <mergeCell ref="C162:M162"/>
    <mergeCell ref="C163:M163"/>
    <mergeCell ref="C164:M164"/>
    <mergeCell ref="B165:G165"/>
    <mergeCell ref="C166:M166"/>
    <mergeCell ref="C167:M167"/>
    <mergeCell ref="B297:M297"/>
    <mergeCell ref="B293:M293"/>
    <mergeCell ref="B289:M289"/>
    <mergeCell ref="B285:M285"/>
    <mergeCell ref="B280:M280"/>
    <mergeCell ref="B276:M276"/>
    <mergeCell ref="B268:M268"/>
    <mergeCell ref="C244:M244"/>
    <mergeCell ref="C269:M269"/>
    <mergeCell ref="C270:M270"/>
    <mergeCell ref="C271:M271"/>
    <mergeCell ref="C277:M277"/>
    <mergeCell ref="B264:M264"/>
    <mergeCell ref="C265:M265"/>
    <mergeCell ref="C266:M266"/>
    <mergeCell ref="C267:M267"/>
    <mergeCell ref="C367:M367"/>
    <mergeCell ref="C368:M368"/>
    <mergeCell ref="C376:M376"/>
    <mergeCell ref="C378:M378"/>
    <mergeCell ref="C387:M387"/>
    <mergeCell ref="B145:G145"/>
    <mergeCell ref="C247:M247"/>
    <mergeCell ref="B272:M272"/>
    <mergeCell ref="C273:M273"/>
    <mergeCell ref="C275:M275"/>
    <mergeCell ref="C207:M207"/>
    <mergeCell ref="B210:G210"/>
    <mergeCell ref="C211:M211"/>
    <mergeCell ref="B214:G214"/>
    <mergeCell ref="C215:M215"/>
    <mergeCell ref="B218:G218"/>
    <mergeCell ref="C168:M168"/>
    <mergeCell ref="B169:G169"/>
    <mergeCell ref="C170:M170"/>
    <mergeCell ref="B173:G173"/>
    <mergeCell ref="C174:M174"/>
    <mergeCell ref="C175:J175"/>
    <mergeCell ref="C176:M176"/>
    <mergeCell ref="B177:J177"/>
    <mergeCell ref="C405:M405"/>
    <mergeCell ref="C399:M399"/>
    <mergeCell ref="C401:M401"/>
    <mergeCell ref="B410:M410"/>
    <mergeCell ref="C419:M419"/>
    <mergeCell ref="C51:I51"/>
    <mergeCell ref="C50:I50"/>
    <mergeCell ref="B49:I49"/>
    <mergeCell ref="C44:M44"/>
    <mergeCell ref="C366:M366"/>
    <mergeCell ref="C298:M298"/>
    <mergeCell ref="C299:M299"/>
    <mergeCell ref="C300:M300"/>
    <mergeCell ref="C316:M316"/>
    <mergeCell ref="C317:M317"/>
    <mergeCell ref="C318:M318"/>
    <mergeCell ref="C192:M192"/>
    <mergeCell ref="C193:M193"/>
    <mergeCell ref="B194:G194"/>
    <mergeCell ref="C195:M195"/>
    <mergeCell ref="B198:G198"/>
    <mergeCell ref="B206:G206"/>
    <mergeCell ref="C235:M235"/>
    <mergeCell ref="C236:M236"/>
    <mergeCell ref="C43:J43"/>
    <mergeCell ref="B119:M119"/>
    <mergeCell ref="C120:M120"/>
    <mergeCell ref="C121:M121"/>
    <mergeCell ref="C122:M122"/>
    <mergeCell ref="B314:H314"/>
    <mergeCell ref="B315:M315"/>
    <mergeCell ref="C333:M333"/>
    <mergeCell ref="C334:M334"/>
    <mergeCell ref="C328:M328"/>
    <mergeCell ref="C329:M329"/>
    <mergeCell ref="C330:M330"/>
    <mergeCell ref="C324:M324"/>
    <mergeCell ref="C326:M326"/>
    <mergeCell ref="C320:M320"/>
    <mergeCell ref="C294:M294"/>
    <mergeCell ref="C281:M281"/>
    <mergeCell ref="C286:M286"/>
    <mergeCell ref="C288:M288"/>
    <mergeCell ref="C282:M282"/>
    <mergeCell ref="C283:M283"/>
    <mergeCell ref="B301:G301"/>
    <mergeCell ref="B305:G305"/>
    <mergeCell ref="B309:G309"/>
    <mergeCell ref="C117:J117"/>
    <mergeCell ref="C132:M132"/>
    <mergeCell ref="C140:M140"/>
    <mergeCell ref="C141:M141"/>
    <mergeCell ref="C142:M142"/>
    <mergeCell ref="C126:M126"/>
    <mergeCell ref="B127:I127"/>
    <mergeCell ref="C128:M128"/>
    <mergeCell ref="C129:M129"/>
    <mergeCell ref="C130:M130"/>
    <mergeCell ref="B131:M131"/>
    <mergeCell ref="B91:J91"/>
    <mergeCell ref="A144:I144"/>
    <mergeCell ref="B123:I123"/>
    <mergeCell ref="C124:M124"/>
    <mergeCell ref="C125:M125"/>
    <mergeCell ref="C98:J98"/>
    <mergeCell ref="B99:J99"/>
    <mergeCell ref="C100:M100"/>
    <mergeCell ref="C101:M101"/>
    <mergeCell ref="C102:M102"/>
    <mergeCell ref="B103:J103"/>
    <mergeCell ref="C104:M104"/>
    <mergeCell ref="C105:M105"/>
    <mergeCell ref="C106:M106"/>
    <mergeCell ref="B107:J107"/>
    <mergeCell ref="C108:I108"/>
    <mergeCell ref="C109:M109"/>
    <mergeCell ref="C110:M110"/>
    <mergeCell ref="B111:J111"/>
    <mergeCell ref="C112:J112"/>
    <mergeCell ref="C113:J113"/>
    <mergeCell ref="C114:K114"/>
    <mergeCell ref="B115:J115"/>
    <mergeCell ref="C116:J116"/>
    <mergeCell ref="C70:M70"/>
    <mergeCell ref="C82:K82"/>
    <mergeCell ref="B83:J83"/>
    <mergeCell ref="C84:K84"/>
    <mergeCell ref="C86:K86"/>
    <mergeCell ref="B87:J87"/>
    <mergeCell ref="C88:I88"/>
    <mergeCell ref="C89:I89"/>
    <mergeCell ref="C90:I90"/>
    <mergeCell ref="C33:M33"/>
    <mergeCell ref="B461:M461"/>
    <mergeCell ref="B491:M491"/>
    <mergeCell ref="C52:M52"/>
    <mergeCell ref="B57:J57"/>
    <mergeCell ref="B61:J61"/>
    <mergeCell ref="C62:M62"/>
    <mergeCell ref="C63:M63"/>
    <mergeCell ref="C64:M64"/>
    <mergeCell ref="C71:M71"/>
    <mergeCell ref="C72:K72"/>
    <mergeCell ref="B95:J95"/>
    <mergeCell ref="C118:K118"/>
    <mergeCell ref="C96:J96"/>
    <mergeCell ref="C97:J97"/>
    <mergeCell ref="B73:I73"/>
    <mergeCell ref="A78:J78"/>
    <mergeCell ref="C80:J80"/>
    <mergeCell ref="C81:J81"/>
    <mergeCell ref="B65:J65"/>
    <mergeCell ref="C66:M66"/>
    <mergeCell ref="C67:M67"/>
    <mergeCell ref="C68:M68"/>
    <mergeCell ref="B69:J69"/>
    <mergeCell ref="C578:M578"/>
    <mergeCell ref="C579:M579"/>
    <mergeCell ref="A3:H3"/>
    <mergeCell ref="B4:G4"/>
    <mergeCell ref="C5:I5"/>
    <mergeCell ref="C6:M6"/>
    <mergeCell ref="B8:G8"/>
    <mergeCell ref="C9:M9"/>
    <mergeCell ref="B443:M443"/>
    <mergeCell ref="B558:M558"/>
    <mergeCell ref="C559:M559"/>
    <mergeCell ref="C541:M541"/>
    <mergeCell ref="C542:M542"/>
    <mergeCell ref="C543:M543"/>
    <mergeCell ref="B546:M546"/>
    <mergeCell ref="C547:M547"/>
    <mergeCell ref="C548:M548"/>
    <mergeCell ref="C549:M549"/>
    <mergeCell ref="A39:J39"/>
    <mergeCell ref="B12:G12"/>
    <mergeCell ref="C14:M14"/>
    <mergeCell ref="B20:G20"/>
    <mergeCell ref="C25:M25"/>
    <mergeCell ref="C26:M26"/>
    <mergeCell ref="B596:M596"/>
    <mergeCell ref="C597:M597"/>
    <mergeCell ref="C598:M598"/>
    <mergeCell ref="C581:M581"/>
    <mergeCell ref="C582:M582"/>
    <mergeCell ref="C583:M583"/>
    <mergeCell ref="B584:M584"/>
    <mergeCell ref="C585:M585"/>
    <mergeCell ref="C586:M586"/>
    <mergeCell ref="C587:M587"/>
    <mergeCell ref="C590:M590"/>
    <mergeCell ref="C591:M591"/>
    <mergeCell ref="B592:M592"/>
    <mergeCell ref="C593:M593"/>
    <mergeCell ref="C594:M594"/>
    <mergeCell ref="C595:M595"/>
    <mergeCell ref="B588:M588"/>
    <mergeCell ref="C589:M589"/>
    <mergeCell ref="C613:M613"/>
    <mergeCell ref="C614:M614"/>
    <mergeCell ref="C615:M615"/>
    <mergeCell ref="B616:M616"/>
    <mergeCell ref="C599:M599"/>
    <mergeCell ref="B600:M600"/>
    <mergeCell ref="C601:M601"/>
    <mergeCell ref="C602:M602"/>
    <mergeCell ref="C603:M603"/>
    <mergeCell ref="B604:M604"/>
    <mergeCell ref="C605:M605"/>
    <mergeCell ref="C606:M606"/>
    <mergeCell ref="C607:M607"/>
    <mergeCell ref="C701:M701"/>
    <mergeCell ref="C702:M702"/>
    <mergeCell ref="C626:M626"/>
    <mergeCell ref="C627:M627"/>
    <mergeCell ref="B628:M628"/>
    <mergeCell ref="C629:M629"/>
    <mergeCell ref="C630:M630"/>
    <mergeCell ref="C631:M631"/>
    <mergeCell ref="B632:M632"/>
    <mergeCell ref="C633:M633"/>
    <mergeCell ref="B695:M695"/>
    <mergeCell ref="C635:M635"/>
    <mergeCell ref="B694:M694"/>
    <mergeCell ref="A636:H636"/>
    <mergeCell ref="B637:G637"/>
    <mergeCell ref="C638:I638"/>
    <mergeCell ref="C642:M642"/>
    <mergeCell ref="C678:M678"/>
    <mergeCell ref="C679:M679"/>
    <mergeCell ref="C680:M680"/>
    <mergeCell ref="C682:M682"/>
    <mergeCell ref="C686:M686"/>
    <mergeCell ref="C690:M690"/>
    <mergeCell ref="C639:M639"/>
    <mergeCell ref="A1:M1"/>
    <mergeCell ref="B16:M16"/>
    <mergeCell ref="B32:M32"/>
    <mergeCell ref="C332:M332"/>
    <mergeCell ref="B699:M699"/>
    <mergeCell ref="C700:M700"/>
    <mergeCell ref="C634:M634"/>
    <mergeCell ref="C698:M698"/>
    <mergeCell ref="C697:M697"/>
    <mergeCell ref="C696:M696"/>
    <mergeCell ref="C617:M617"/>
    <mergeCell ref="C618:M618"/>
    <mergeCell ref="C619:M619"/>
    <mergeCell ref="B620:M620"/>
    <mergeCell ref="C621:M621"/>
    <mergeCell ref="C622:M622"/>
    <mergeCell ref="C623:M623"/>
    <mergeCell ref="B624:M624"/>
    <mergeCell ref="C625:M625"/>
    <mergeCell ref="B608:M608"/>
    <mergeCell ref="C609:M609"/>
    <mergeCell ref="C610:M610"/>
    <mergeCell ref="C611:M611"/>
    <mergeCell ref="B612:M612"/>
    <mergeCell ref="B665:G665"/>
    <mergeCell ref="C667:M667"/>
    <mergeCell ref="B677:G677"/>
    <mergeCell ref="C648:M648"/>
    <mergeCell ref="C652:M652"/>
    <mergeCell ref="C655:M655"/>
    <mergeCell ref="C647:J647"/>
    <mergeCell ref="C651:K651"/>
    <mergeCell ref="C654:M654"/>
    <mergeCell ref="C658:M658"/>
    <mergeCell ref="C662:M662"/>
    <mergeCell ref="C664:M6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0"/>
  <sheetViews>
    <sheetView topLeftCell="A16" zoomScaleNormal="100" zoomScaleSheetLayoutView="100" workbookViewId="0">
      <selection activeCell="D4" sqref="D4:G4"/>
    </sheetView>
  </sheetViews>
  <sheetFormatPr defaultRowHeight="12.75"/>
  <cols>
    <col min="1" max="1" width="54.140625" customWidth="1"/>
    <col min="2" max="2" width="6.7109375" customWidth="1"/>
    <col min="3" max="3" width="4.28515625" customWidth="1"/>
    <col min="4" max="4" width="3.5703125" customWidth="1"/>
    <col min="5" max="5" width="14.42578125" customWidth="1"/>
    <col min="6" max="6" width="12.42578125" customWidth="1"/>
    <col min="7" max="7" width="10.7109375" customWidth="1"/>
  </cols>
  <sheetData>
    <row r="1" spans="1:7" ht="12.75" customHeight="1">
      <c r="A1" s="678" t="s">
        <v>53</v>
      </c>
      <c r="B1" s="679"/>
      <c r="C1" s="679"/>
      <c r="D1" s="679"/>
      <c r="E1" s="679"/>
      <c r="F1" s="679"/>
      <c r="G1" s="680"/>
    </row>
    <row r="2" spans="1:7" ht="13.5" customHeight="1" thickBot="1">
      <c r="A2" s="681"/>
      <c r="B2" s="682"/>
      <c r="C2" s="682"/>
      <c r="D2" s="682"/>
      <c r="E2" s="682"/>
      <c r="F2" s="682"/>
      <c r="G2" s="683"/>
    </row>
    <row r="3" spans="1:7" ht="15">
      <c r="A3" s="21"/>
      <c r="B3" s="22"/>
      <c r="C3" s="22"/>
      <c r="D3" s="22"/>
      <c r="E3" s="22"/>
      <c r="F3" s="22"/>
      <c r="G3" s="23"/>
    </row>
    <row r="4" spans="1:7" ht="15.75">
      <c r="A4" s="24" t="s">
        <v>10</v>
      </c>
      <c r="B4" s="25"/>
      <c r="C4" s="19"/>
      <c r="D4" s="684"/>
      <c r="E4" s="685"/>
      <c r="F4" s="685"/>
      <c r="G4" s="686"/>
    </row>
    <row r="5" spans="1:7" ht="15.75">
      <c r="A5" s="24" t="s">
        <v>0</v>
      </c>
      <c r="B5" s="25"/>
      <c r="C5" s="19"/>
      <c r="D5" s="690"/>
      <c r="E5" s="691"/>
      <c r="F5" s="691"/>
      <c r="G5" s="692"/>
    </row>
    <row r="6" spans="1:7" ht="15.75">
      <c r="A6" s="24" t="s">
        <v>1</v>
      </c>
      <c r="B6" s="25"/>
      <c r="C6" s="19"/>
      <c r="D6" s="687">
        <f>Summary!D6</f>
        <v>0</v>
      </c>
      <c r="E6" s="688"/>
      <c r="F6" s="688"/>
      <c r="G6" s="689"/>
    </row>
    <row r="7" spans="1:7" ht="15">
      <c r="A7" s="21"/>
      <c r="B7" s="22"/>
      <c r="C7" s="22"/>
      <c r="D7" s="22"/>
      <c r="E7" s="22"/>
      <c r="F7" s="22"/>
      <c r="G7" s="23"/>
    </row>
    <row r="8" spans="1:7" ht="15.75">
      <c r="A8" s="24" t="s">
        <v>52</v>
      </c>
      <c r="B8" s="22"/>
      <c r="C8" s="19"/>
      <c r="D8" s="690"/>
      <c r="E8" s="691"/>
      <c r="F8" s="691"/>
      <c r="G8" s="692"/>
    </row>
    <row r="9" spans="1:7" ht="15.75">
      <c r="A9" s="24" t="s">
        <v>41</v>
      </c>
      <c r="B9" s="22"/>
      <c r="C9" s="19"/>
      <c r="D9" s="649"/>
      <c r="E9" s="650"/>
      <c r="F9" s="650"/>
      <c r="G9" s="651"/>
    </row>
    <row r="10" spans="1:7" ht="15">
      <c r="A10" s="21"/>
      <c r="B10" s="22"/>
      <c r="C10" s="19"/>
      <c r="D10" s="649"/>
      <c r="E10" s="650"/>
      <c r="F10" s="650"/>
      <c r="G10" s="651"/>
    </row>
    <row r="11" spans="1:7" ht="15">
      <c r="A11" s="21"/>
      <c r="B11" s="22"/>
      <c r="C11" s="19"/>
      <c r="D11" s="649"/>
      <c r="E11" s="650"/>
      <c r="F11" s="650"/>
      <c r="G11" s="651"/>
    </row>
    <row r="12" spans="1:7" ht="15">
      <c r="A12" s="21"/>
      <c r="B12" s="22"/>
      <c r="C12" s="19"/>
      <c r="D12" s="649"/>
      <c r="E12" s="650"/>
      <c r="F12" s="650"/>
      <c r="G12" s="651"/>
    </row>
    <row r="13" spans="1:7" ht="15.75" thickBot="1">
      <c r="A13" s="21"/>
      <c r="B13" s="22"/>
      <c r="C13" s="22"/>
      <c r="D13" s="22"/>
      <c r="E13" s="22"/>
      <c r="F13" s="22"/>
      <c r="G13" s="23"/>
    </row>
    <row r="14" spans="1:7" ht="16.5" thickBot="1">
      <c r="A14" s="132" t="s">
        <v>8</v>
      </c>
      <c r="B14" s="699" t="s">
        <v>42</v>
      </c>
      <c r="C14" s="700"/>
      <c r="D14" s="701"/>
      <c r="E14" s="26"/>
      <c r="F14" s="22"/>
      <c r="G14" s="23"/>
    </row>
    <row r="15" spans="1:7" ht="16.5" thickBot="1">
      <c r="A15" s="468"/>
      <c r="B15" s="699" t="s">
        <v>43</v>
      </c>
      <c r="C15" s="700"/>
      <c r="D15" s="701"/>
      <c r="E15" s="27"/>
      <c r="F15" s="19"/>
      <c r="G15" s="28"/>
    </row>
    <row r="16" spans="1:7" ht="16.5" thickBot="1">
      <c r="A16" s="29"/>
      <c r="B16" s="699" t="s">
        <v>44</v>
      </c>
      <c r="C16" s="700"/>
      <c r="D16" s="701"/>
      <c r="E16" s="30"/>
      <c r="F16" s="19"/>
      <c r="G16" s="28"/>
    </row>
    <row r="17" spans="1:7" ht="15">
      <c r="A17" s="21"/>
      <c r="B17" s="19"/>
      <c r="C17" s="19"/>
      <c r="D17" s="19"/>
      <c r="E17" s="19"/>
      <c r="F17" s="19" t="s">
        <v>45</v>
      </c>
      <c r="G17" s="28"/>
    </row>
    <row r="18" spans="1:7" ht="16.5" thickBot="1">
      <c r="A18" s="31"/>
      <c r="B18" s="32"/>
      <c r="C18" s="32"/>
      <c r="D18" s="32"/>
      <c r="E18" s="33"/>
      <c r="F18" s="33"/>
      <c r="G18" s="34"/>
    </row>
    <row r="19" spans="1:7" ht="48" thickBot="1">
      <c r="A19" s="673" t="s">
        <v>46</v>
      </c>
      <c r="B19" s="674"/>
      <c r="C19" s="674"/>
      <c r="D19" s="675"/>
      <c r="E19" s="35" t="s">
        <v>47</v>
      </c>
      <c r="F19" s="36" t="s">
        <v>48</v>
      </c>
      <c r="G19" s="37" t="s">
        <v>49</v>
      </c>
    </row>
    <row r="20" spans="1:7" ht="15.75" thickBot="1">
      <c r="A20" s="38"/>
      <c r="B20" s="39"/>
      <c r="C20" s="39"/>
      <c r="D20" s="39"/>
      <c r="E20" s="39"/>
      <c r="F20" s="39"/>
      <c r="G20" s="469"/>
    </row>
    <row r="21" spans="1:7" ht="21" thickBot="1">
      <c r="A21" s="702" t="s">
        <v>7</v>
      </c>
      <c r="B21" s="703"/>
      <c r="C21" s="703"/>
      <c r="D21" s="704"/>
      <c r="E21" s="40">
        <f>SUM(E23:E35)</f>
        <v>374</v>
      </c>
      <c r="F21" s="470">
        <f>SUM(F23:F35)</f>
        <v>0</v>
      </c>
      <c r="G21" s="41">
        <f>F21/E21</f>
        <v>0</v>
      </c>
    </row>
    <row r="22" spans="1:7" ht="16.5" thickBot="1">
      <c r="A22" s="645"/>
      <c r="B22" s="646"/>
      <c r="C22" s="646"/>
      <c r="D22" s="42" t="s">
        <v>45</v>
      </c>
      <c r="E22" s="42"/>
      <c r="F22" s="42"/>
      <c r="G22" s="43"/>
    </row>
    <row r="23" spans="1:7" ht="15.75">
      <c r="A23" s="638" t="s">
        <v>620</v>
      </c>
      <c r="B23" s="639"/>
      <c r="C23" s="639"/>
      <c r="D23" s="640"/>
      <c r="E23" s="44">
        <f>'BOWL SC'!I15</f>
        <v>26</v>
      </c>
      <c r="F23" s="993">
        <f>'BOWL SC'!N15</f>
        <v>0</v>
      </c>
      <c r="G23" s="45">
        <f>F23/E23</f>
        <v>0</v>
      </c>
    </row>
    <row r="24" spans="1:7" ht="15.75">
      <c r="A24" s="54" t="s">
        <v>117</v>
      </c>
      <c r="B24" s="46"/>
      <c r="C24" s="46"/>
      <c r="D24" s="47"/>
      <c r="E24" s="471">
        <f>'BOWL SC'!I35</f>
        <v>24</v>
      </c>
      <c r="F24" s="992">
        <f>'BOWL SC'!N35</f>
        <v>0</v>
      </c>
      <c r="G24" s="45">
        <f t="shared" ref="G24:G35" si="0">F24/E24</f>
        <v>0</v>
      </c>
    </row>
    <row r="25" spans="1:7" ht="15.75">
      <c r="A25" s="54" t="s">
        <v>659</v>
      </c>
      <c r="B25" s="46"/>
      <c r="C25" s="46"/>
      <c r="D25" s="47"/>
      <c r="E25" s="471">
        <f>'BOWL SC'!I60</f>
        <v>36</v>
      </c>
      <c r="F25" s="992">
        <f>'BOWL SC'!N60</f>
        <v>0</v>
      </c>
      <c r="G25" s="45">
        <f t="shared" si="0"/>
        <v>0</v>
      </c>
    </row>
    <row r="26" spans="1:7" ht="15.75">
      <c r="A26" s="705" t="s">
        <v>118</v>
      </c>
      <c r="B26" s="706"/>
      <c r="C26" s="706"/>
      <c r="D26" s="707"/>
      <c r="E26" s="471">
        <f>'BOWL SC'!I85</f>
        <v>36</v>
      </c>
      <c r="F26" s="992">
        <f>'BOWL SC'!N85</f>
        <v>0</v>
      </c>
      <c r="G26" s="45">
        <f>F26/E26</f>
        <v>0</v>
      </c>
    </row>
    <row r="27" spans="1:7" ht="15.75">
      <c r="A27" s="476" t="s">
        <v>119</v>
      </c>
      <c r="B27" s="46"/>
      <c r="C27" s="46"/>
      <c r="D27" s="47"/>
      <c r="E27" s="471">
        <f>'BOWL SC'!I109</f>
        <v>36</v>
      </c>
      <c r="F27" s="992">
        <f>'BOWL SC'!N109</f>
        <v>0</v>
      </c>
      <c r="G27" s="45">
        <f t="shared" si="0"/>
        <v>0</v>
      </c>
    </row>
    <row r="28" spans="1:7" ht="15.75">
      <c r="A28" s="54" t="s">
        <v>120</v>
      </c>
      <c r="B28" s="46"/>
      <c r="C28" s="46"/>
      <c r="D28" s="47"/>
      <c r="E28" s="471">
        <f>'BOWL SC'!I123</f>
        <v>14</v>
      </c>
      <c r="F28" s="992">
        <f>'BOWL SC'!N123</f>
        <v>0</v>
      </c>
      <c r="G28" s="45">
        <f t="shared" si="0"/>
        <v>0</v>
      </c>
    </row>
    <row r="29" spans="1:7" ht="15.75">
      <c r="A29" s="54" t="s">
        <v>121</v>
      </c>
      <c r="B29" s="46"/>
      <c r="C29" s="46"/>
      <c r="D29" s="47"/>
      <c r="E29" s="471">
        <f>'BOWL SC'!I142</f>
        <v>14</v>
      </c>
      <c r="F29" s="992">
        <f>'BOWL SC'!N142</f>
        <v>0</v>
      </c>
      <c r="G29" s="45">
        <f t="shared" si="0"/>
        <v>0</v>
      </c>
    </row>
    <row r="30" spans="1:7" ht="15.75">
      <c r="A30" s="54" t="s">
        <v>222</v>
      </c>
      <c r="B30" s="46"/>
      <c r="C30" s="46"/>
      <c r="D30" s="47"/>
      <c r="E30" s="471">
        <f>'BOWL SC'!I164</f>
        <v>22</v>
      </c>
      <c r="F30" s="992">
        <f>'BOWL SC'!N164</f>
        <v>0</v>
      </c>
      <c r="G30" s="45">
        <f t="shared" si="0"/>
        <v>0</v>
      </c>
    </row>
    <row r="31" spans="1:7" ht="15.75">
      <c r="A31" s="54" t="s">
        <v>122</v>
      </c>
      <c r="B31" s="46"/>
      <c r="C31" s="46"/>
      <c r="D31" s="47"/>
      <c r="E31" s="471">
        <f>'BOWL SC'!I184</f>
        <v>22</v>
      </c>
      <c r="F31" s="992">
        <f>'BOWL SC'!N184</f>
        <v>0</v>
      </c>
      <c r="G31" s="45">
        <f t="shared" si="0"/>
        <v>0</v>
      </c>
    </row>
    <row r="32" spans="1:7" ht="15.75">
      <c r="A32" s="54" t="s">
        <v>60</v>
      </c>
      <c r="B32" s="46"/>
      <c r="C32" s="46"/>
      <c r="D32" s="47"/>
      <c r="E32" s="471">
        <f>'BOWL SC'!I205</f>
        <v>16</v>
      </c>
      <c r="F32" s="992">
        <f>'BOWL SC'!N205</f>
        <v>0</v>
      </c>
      <c r="G32" s="45">
        <f t="shared" si="0"/>
        <v>0</v>
      </c>
    </row>
    <row r="33" spans="1:11" ht="15.75">
      <c r="A33" s="54" t="s">
        <v>223</v>
      </c>
      <c r="B33" s="46"/>
      <c r="C33" s="46"/>
      <c r="D33" s="47"/>
      <c r="E33" s="471">
        <f>'BOWL SC'!I233</f>
        <v>48</v>
      </c>
      <c r="F33" s="992">
        <f>'BOWL SC'!N233</f>
        <v>0</v>
      </c>
      <c r="G33" s="45">
        <f t="shared" si="0"/>
        <v>0</v>
      </c>
    </row>
    <row r="34" spans="1:11" s="598" customFormat="1" ht="15.75">
      <c r="A34" s="585" t="s">
        <v>1556</v>
      </c>
      <c r="B34" s="586"/>
      <c r="C34" s="586"/>
      <c r="D34" s="587"/>
      <c r="E34" s="471">
        <f>SUM('BOWL SC'!I258)</f>
        <v>40</v>
      </c>
      <c r="F34" s="992">
        <f>SUM('BOWL SC'!N258)</f>
        <v>0</v>
      </c>
      <c r="G34" s="45">
        <f t="shared" si="0"/>
        <v>0</v>
      </c>
    </row>
    <row r="35" spans="1:11" ht="15.75">
      <c r="A35" s="54" t="s">
        <v>1555</v>
      </c>
      <c r="B35" s="46"/>
      <c r="C35" s="46"/>
      <c r="D35" s="47"/>
      <c r="E35" s="471">
        <f>'BOWL SC'!I282</f>
        <v>40</v>
      </c>
      <c r="F35" s="992">
        <f>'BOWL SC'!N282</f>
        <v>0</v>
      </c>
      <c r="G35" s="45">
        <f t="shared" si="0"/>
        <v>0</v>
      </c>
    </row>
    <row r="36" spans="1:11">
      <c r="A36" s="73"/>
      <c r="B36" s="48"/>
      <c r="C36" s="48"/>
      <c r="D36" s="48"/>
      <c r="E36" s="48"/>
      <c r="F36" s="48"/>
      <c r="G36" s="72"/>
    </row>
    <row r="37" spans="1:11" ht="12.75" customHeight="1">
      <c r="A37" s="661" t="s">
        <v>655</v>
      </c>
      <c r="B37" s="662"/>
      <c r="C37" s="662"/>
      <c r="D37" s="662"/>
      <c r="E37" s="662"/>
      <c r="F37" s="662"/>
      <c r="G37" s="663"/>
    </row>
    <row r="38" spans="1:11" ht="18" customHeight="1">
      <c r="A38" s="661"/>
      <c r="B38" s="662"/>
      <c r="C38" s="662"/>
      <c r="D38" s="662"/>
      <c r="E38" s="662"/>
      <c r="F38" s="662"/>
      <c r="G38" s="663"/>
    </row>
    <row r="39" spans="1:11" ht="12.75" customHeight="1">
      <c r="A39" s="664"/>
      <c r="B39" s="708"/>
      <c r="C39" s="708"/>
      <c r="D39" s="708"/>
      <c r="E39" s="708"/>
      <c r="F39" s="708"/>
      <c r="G39" s="709"/>
    </row>
    <row r="40" spans="1:11">
      <c r="A40" s="710"/>
      <c r="B40" s="711"/>
      <c r="C40" s="711"/>
      <c r="D40" s="711"/>
      <c r="E40" s="711"/>
      <c r="F40" s="711"/>
      <c r="G40" s="712"/>
    </row>
    <row r="41" spans="1:11">
      <c r="A41" s="710"/>
      <c r="B41" s="711"/>
      <c r="C41" s="711"/>
      <c r="D41" s="711"/>
      <c r="E41" s="711"/>
      <c r="F41" s="711"/>
      <c r="G41" s="712"/>
    </row>
    <row r="42" spans="1:11">
      <c r="A42" s="710"/>
      <c r="B42" s="711"/>
      <c r="C42" s="711"/>
      <c r="D42" s="711"/>
      <c r="E42" s="711"/>
      <c r="F42" s="711"/>
      <c r="G42" s="712"/>
    </row>
    <row r="43" spans="1:11">
      <c r="A43" s="710"/>
      <c r="B43" s="711"/>
      <c r="C43" s="711"/>
      <c r="D43" s="711"/>
      <c r="E43" s="711"/>
      <c r="F43" s="711"/>
      <c r="G43" s="712"/>
    </row>
    <row r="44" spans="1:11">
      <c r="A44" s="710"/>
      <c r="B44" s="711"/>
      <c r="C44" s="711"/>
      <c r="D44" s="711"/>
      <c r="E44" s="711"/>
      <c r="F44" s="711"/>
      <c r="G44" s="712"/>
    </row>
    <row r="45" spans="1:11">
      <c r="A45" s="710"/>
      <c r="B45" s="711"/>
      <c r="C45" s="711"/>
      <c r="D45" s="711"/>
      <c r="E45" s="711"/>
      <c r="F45" s="711"/>
      <c r="G45" s="712"/>
    </row>
    <row r="46" spans="1:11">
      <c r="A46" s="710"/>
      <c r="B46" s="711"/>
      <c r="C46" s="711"/>
      <c r="D46" s="711"/>
      <c r="E46" s="711"/>
      <c r="F46" s="711"/>
      <c r="G46" s="712"/>
      <c r="H46" s="13"/>
      <c r="I46" s="13"/>
      <c r="J46" s="13"/>
      <c r="K46" s="13"/>
    </row>
    <row r="47" spans="1:11">
      <c r="A47" s="713"/>
      <c r="B47" s="714"/>
      <c r="C47" s="714"/>
      <c r="D47" s="714"/>
      <c r="E47" s="714"/>
      <c r="F47" s="714"/>
      <c r="G47" s="715"/>
      <c r="H47" s="13"/>
      <c r="I47" s="13"/>
      <c r="J47" s="13"/>
      <c r="K47" s="13"/>
    </row>
    <row r="48" spans="1:11" ht="15.75" customHeight="1">
      <c r="A48" s="693" t="s">
        <v>97</v>
      </c>
      <c r="B48" s="694"/>
      <c r="C48" s="694"/>
      <c r="D48" s="694"/>
      <c r="E48" s="694"/>
      <c r="F48" s="694"/>
      <c r="G48" s="695"/>
    </row>
    <row r="49" spans="1:7" ht="15.75" customHeight="1" thickBot="1">
      <c r="A49" s="696"/>
      <c r="B49" s="697"/>
      <c r="C49" s="697"/>
      <c r="D49" s="697"/>
      <c r="E49" s="697"/>
      <c r="F49" s="697"/>
      <c r="G49" s="698"/>
    </row>
    <row r="50" spans="1:7">
      <c r="E50" s="558" t="s">
        <v>1533</v>
      </c>
      <c r="F50" s="557">
        <v>42563</v>
      </c>
    </row>
  </sheetData>
  <sheetProtection algorithmName="SHA-512" hashValue="4/e7Y7tkXXkyP4mF2AYL8pgEFVik9jo32hcRqObWVzka2ZmNYuUd7LYS8KN1d+dY3HzuAvs1B3RFN1ezDHJM4Q==" saltValue="+laROZ+H2JrQW565TjxgvA==" spinCount="100000" sheet="1" objects="1" scenarios="1" selectLockedCells="1"/>
  <mergeCells count="19">
    <mergeCell ref="A1:G2"/>
    <mergeCell ref="D4:G4"/>
    <mergeCell ref="D5:G5"/>
    <mergeCell ref="D6:G6"/>
    <mergeCell ref="D12:G12"/>
    <mergeCell ref="D8:G8"/>
    <mergeCell ref="D9:G9"/>
    <mergeCell ref="D10:G10"/>
    <mergeCell ref="D11:G11"/>
    <mergeCell ref="A37:G38"/>
    <mergeCell ref="A48:G49"/>
    <mergeCell ref="B14:D14"/>
    <mergeCell ref="B16:D16"/>
    <mergeCell ref="B15:D15"/>
    <mergeCell ref="A19:D19"/>
    <mergeCell ref="A21:D21"/>
    <mergeCell ref="A22:C22"/>
    <mergeCell ref="A26:D26"/>
    <mergeCell ref="A39:G47"/>
  </mergeCells>
  <phoneticPr fontId="11" type="noConversion"/>
  <conditionalFormatting sqref="G23:G35">
    <cfRule type="cellIs" dxfId="403" priority="1" stopIfTrue="1" operator="between">
      <formula>0.9</formula>
      <formula>1</formula>
    </cfRule>
    <cfRule type="cellIs" dxfId="402" priority="2" stopIfTrue="1" operator="between">
      <formula>0.899</formula>
      <formula>0.75</formula>
    </cfRule>
    <cfRule type="cellIs" dxfId="401" priority="3" stopIfTrue="1" operator="between">
      <formula>0.749</formula>
      <formula>0</formula>
    </cfRule>
  </conditionalFormatting>
  <conditionalFormatting sqref="G21">
    <cfRule type="cellIs" dxfId="400" priority="4" stopIfTrue="1" operator="between">
      <formula>0.9</formula>
      <formula>1</formula>
    </cfRule>
    <cfRule type="cellIs" dxfId="399" priority="5" stopIfTrue="1" operator="between">
      <formula>0.899</formula>
      <formula>0.75</formula>
    </cfRule>
    <cfRule type="cellIs" dxfId="398" priority="6" stopIfTrue="1" operator="between">
      <formula>0.749</formula>
      <formula>0</formula>
    </cfRule>
  </conditionalFormatting>
  <printOptions horizontalCentered="1"/>
  <pageMargins left="0.25" right="0.25" top="0.25" bottom="0.25" header="0" footer="0"/>
  <pageSetup scale="85" orientation="portrait" r:id="rId1"/>
  <headerFooter alignWithMargins="0">
    <oddFooter>&amp;CIMCOM SCORECARD JUN 08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31"/>
  <sheetViews>
    <sheetView topLeftCell="A269" zoomScaleNormal="100" zoomScaleSheetLayoutView="80" workbookViewId="0">
      <selection activeCell="N288" sqref="N288"/>
    </sheetView>
  </sheetViews>
  <sheetFormatPr defaultRowHeight="12.75" outlineLevelRow="1"/>
  <cols>
    <col min="1" max="1" width="4" style="10" customWidth="1"/>
    <col min="2" max="2" width="2.28515625" style="16" customWidth="1"/>
    <col min="3" max="3" width="10.7109375" customWidth="1"/>
    <col min="4" max="4" width="9.140625" style="17"/>
    <col min="5" max="5" width="9.28515625" customWidth="1"/>
    <col min="6" max="6" width="9.85546875" customWidth="1"/>
    <col min="7" max="7" width="11" customWidth="1"/>
    <col min="8" max="8" width="37.85546875" customWidth="1"/>
    <col min="9" max="9" width="10.85546875" customWidth="1"/>
    <col min="10" max="10" width="11" customWidth="1"/>
    <col min="11" max="11" width="10.7109375" customWidth="1"/>
    <col min="12" max="12" width="8.85546875" customWidth="1"/>
    <col min="13" max="13" width="1.7109375" customWidth="1"/>
    <col min="14" max="14" width="9.85546875" customWidth="1"/>
  </cols>
  <sheetData>
    <row r="1" spans="1:14" ht="24.95" customHeight="1" thickBot="1">
      <c r="A1" s="782" t="s">
        <v>53</v>
      </c>
      <c r="B1" s="783"/>
      <c r="C1" s="783"/>
      <c r="D1" s="783"/>
      <c r="E1" s="783"/>
      <c r="F1" s="783"/>
      <c r="G1" s="783"/>
      <c r="H1" s="783"/>
      <c r="I1" s="783"/>
      <c r="J1" s="783"/>
      <c r="K1" s="783"/>
      <c r="L1" s="783"/>
      <c r="M1" s="783"/>
      <c r="N1" s="784"/>
    </row>
    <row r="2" spans="1:14" ht="13.5" thickBot="1">
      <c r="A2" s="50"/>
      <c r="B2" s="351"/>
      <c r="C2" s="2"/>
      <c r="D2" s="9"/>
      <c r="E2" s="2"/>
      <c r="F2" s="2"/>
      <c r="G2" s="2"/>
      <c r="H2" s="2"/>
      <c r="I2" s="2"/>
      <c r="J2" s="2"/>
      <c r="K2" s="3"/>
      <c r="L2" s="3"/>
      <c r="M2" s="3"/>
      <c r="N2" s="3"/>
    </row>
    <row r="3" spans="1:14" ht="16.5" thickBot="1">
      <c r="A3" s="74"/>
      <c r="B3" s="75"/>
      <c r="C3" s="76" t="s">
        <v>10</v>
      </c>
      <c r="D3" s="77"/>
      <c r="E3" s="787">
        <f>'BOWL SUM'!D4</f>
        <v>0</v>
      </c>
      <c r="F3" s="788"/>
      <c r="G3" s="788"/>
      <c r="H3" s="789"/>
      <c r="I3" s="78"/>
      <c r="J3" s="79"/>
      <c r="K3" s="744" t="s">
        <v>1517</v>
      </c>
      <c r="L3" s="745"/>
      <c r="M3" s="745"/>
      <c r="N3" s="746"/>
    </row>
    <row r="4" spans="1:14" ht="15.75">
      <c r="A4" s="74"/>
      <c r="B4" s="75"/>
      <c r="C4" s="76" t="s">
        <v>0</v>
      </c>
      <c r="D4" s="77"/>
      <c r="E4" s="787">
        <f>'BOWL SUM'!D5</f>
        <v>0</v>
      </c>
      <c r="F4" s="788"/>
      <c r="G4" s="788"/>
      <c r="H4" s="789"/>
      <c r="I4" s="78"/>
      <c r="J4" s="78"/>
      <c r="K4" s="81"/>
      <c r="L4" s="81"/>
      <c r="M4" s="81"/>
      <c r="N4" s="81"/>
    </row>
    <row r="5" spans="1:14" ht="15.75">
      <c r="A5" s="74"/>
      <c r="B5" s="75"/>
      <c r="C5" s="76" t="s">
        <v>1</v>
      </c>
      <c r="D5" s="77"/>
      <c r="E5" s="799">
        <f>'BOWL SUM'!D6</f>
        <v>0</v>
      </c>
      <c r="F5" s="788"/>
      <c r="G5" s="788"/>
      <c r="H5" s="789"/>
      <c r="I5" s="78"/>
      <c r="J5" s="68"/>
      <c r="K5" s="127"/>
      <c r="L5" s="68"/>
      <c r="M5" s="8"/>
      <c r="N5" s="8"/>
    </row>
    <row r="6" spans="1:14" ht="15.75">
      <c r="A6" s="74"/>
      <c r="B6" s="75"/>
      <c r="C6" s="78"/>
      <c r="D6" s="82"/>
      <c r="E6" s="78"/>
      <c r="F6" s="78"/>
      <c r="G6" s="78"/>
      <c r="H6" s="78"/>
      <c r="I6" s="78"/>
      <c r="J6" s="99"/>
      <c r="K6" s="127"/>
      <c r="L6" s="68"/>
      <c r="M6" s="8"/>
      <c r="N6" s="68"/>
    </row>
    <row r="7" spans="1:14" ht="15.75">
      <c r="A7" s="74">
        <v>1</v>
      </c>
      <c r="B7" s="768" t="s">
        <v>1518</v>
      </c>
      <c r="C7" s="768"/>
      <c r="D7" s="768"/>
      <c r="E7" s="768"/>
      <c r="F7" s="768"/>
      <c r="G7" s="768"/>
      <c r="H7" s="78"/>
      <c r="I7" s="84" t="s">
        <v>2</v>
      </c>
      <c r="J7" s="120" t="s">
        <v>3</v>
      </c>
      <c r="K7" s="84" t="s">
        <v>4</v>
      </c>
      <c r="L7" s="84" t="s">
        <v>9</v>
      </c>
      <c r="M7" s="78" t="s">
        <v>5</v>
      </c>
      <c r="N7" s="84" t="s">
        <v>37</v>
      </c>
    </row>
    <row r="8" spans="1:14" ht="15.75">
      <c r="A8" s="85"/>
      <c r="B8" s="75" t="s">
        <v>16</v>
      </c>
      <c r="C8" s="795" t="s">
        <v>1041</v>
      </c>
      <c r="D8" s="795"/>
      <c r="E8" s="795"/>
      <c r="F8" s="795"/>
      <c r="G8" s="795"/>
      <c r="H8" s="800"/>
      <c r="I8" s="86">
        <f t="shared" ref="I8:I14" si="0">IF(L8=99,0,4)</f>
        <v>4</v>
      </c>
      <c r="J8" s="87">
        <v>2</v>
      </c>
      <c r="K8" s="88">
        <v>0</v>
      </c>
      <c r="L8" s="561"/>
      <c r="M8" s="562"/>
      <c r="N8" s="92"/>
    </row>
    <row r="9" spans="1:14" ht="15.75">
      <c r="A9" s="74"/>
      <c r="B9" s="75" t="s">
        <v>17</v>
      </c>
      <c r="C9" s="735" t="s">
        <v>536</v>
      </c>
      <c r="D9" s="735"/>
      <c r="E9" s="735"/>
      <c r="F9" s="735"/>
      <c r="G9" s="735"/>
      <c r="H9" s="748"/>
      <c r="I9" s="86">
        <f t="shared" si="0"/>
        <v>4</v>
      </c>
      <c r="J9" s="87">
        <v>2</v>
      </c>
      <c r="K9" s="88">
        <v>0</v>
      </c>
      <c r="L9" s="561"/>
      <c r="M9" s="562"/>
      <c r="N9" s="92"/>
    </row>
    <row r="10" spans="1:14" ht="15.75">
      <c r="A10" s="74"/>
      <c r="B10" s="89" t="s">
        <v>18</v>
      </c>
      <c r="C10" s="785" t="s">
        <v>1043</v>
      </c>
      <c r="D10" s="785"/>
      <c r="E10" s="785"/>
      <c r="F10" s="785"/>
      <c r="G10" s="785"/>
      <c r="H10" s="786"/>
      <c r="I10" s="86">
        <f t="shared" si="0"/>
        <v>4</v>
      </c>
      <c r="J10" s="87">
        <v>2</v>
      </c>
      <c r="K10" s="88">
        <v>0</v>
      </c>
      <c r="L10" s="561"/>
      <c r="M10" s="562"/>
      <c r="N10" s="92"/>
    </row>
    <row r="11" spans="1:14" ht="15.75">
      <c r="A11" s="74"/>
      <c r="B11" s="89" t="s">
        <v>19</v>
      </c>
      <c r="C11" s="514" t="s">
        <v>1044</v>
      </c>
      <c r="D11" s="514"/>
      <c r="E11" s="514"/>
      <c r="F11" s="514"/>
      <c r="G11" s="514"/>
      <c r="H11" s="515"/>
      <c r="I11" s="86">
        <f t="shared" si="0"/>
        <v>4</v>
      </c>
      <c r="J11" s="87">
        <v>2</v>
      </c>
      <c r="K11" s="88">
        <v>0</v>
      </c>
      <c r="L11" s="561"/>
      <c r="M11" s="562"/>
      <c r="N11" s="92"/>
    </row>
    <row r="12" spans="1:14" ht="15.75" customHeight="1">
      <c r="A12" s="74"/>
      <c r="B12" s="89" t="s">
        <v>20</v>
      </c>
      <c r="C12" s="790" t="s">
        <v>1045</v>
      </c>
      <c r="D12" s="790"/>
      <c r="E12" s="790"/>
      <c r="F12" s="790"/>
      <c r="G12" s="790"/>
      <c r="H12" s="791"/>
      <c r="I12" s="86">
        <f t="shared" si="0"/>
        <v>4</v>
      </c>
      <c r="J12" s="87">
        <v>2</v>
      </c>
      <c r="K12" s="88">
        <v>0</v>
      </c>
      <c r="L12" s="561"/>
      <c r="M12" s="562"/>
      <c r="N12" s="92"/>
    </row>
    <row r="13" spans="1:14" ht="15.75">
      <c r="A13" s="74"/>
      <c r="B13" s="89" t="s">
        <v>21</v>
      </c>
      <c r="C13" s="514" t="s">
        <v>545</v>
      </c>
      <c r="D13" s="514"/>
      <c r="E13" s="514"/>
      <c r="F13" s="514"/>
      <c r="G13" s="514"/>
      <c r="H13" s="515"/>
      <c r="I13" s="86">
        <f>IF(L13=99,0,2)</f>
        <v>2</v>
      </c>
      <c r="J13" s="87">
        <v>1</v>
      </c>
      <c r="K13" s="88">
        <v>0</v>
      </c>
      <c r="L13" s="561"/>
      <c r="M13" s="562"/>
      <c r="N13" s="92"/>
    </row>
    <row r="14" spans="1:14" ht="15.75">
      <c r="A14" s="74"/>
      <c r="B14" s="89" t="s">
        <v>22</v>
      </c>
      <c r="C14" s="514" t="s">
        <v>1046</v>
      </c>
      <c r="D14" s="514"/>
      <c r="E14" s="514"/>
      <c r="F14" s="514"/>
      <c r="G14" s="514"/>
      <c r="H14" s="515"/>
      <c r="I14" s="86">
        <f t="shared" si="0"/>
        <v>4</v>
      </c>
      <c r="J14" s="87">
        <v>2</v>
      </c>
      <c r="K14" s="88">
        <v>0</v>
      </c>
      <c r="L14" s="561"/>
      <c r="M14" s="562"/>
      <c r="N14" s="92"/>
    </row>
    <row r="15" spans="1:14" ht="15.75" customHeight="1">
      <c r="A15" s="74"/>
      <c r="B15" s="75"/>
      <c r="C15" s="776"/>
      <c r="D15" s="776"/>
      <c r="E15" s="776"/>
      <c r="F15" s="776"/>
      <c r="G15" s="776"/>
      <c r="H15" s="12" t="s">
        <v>111</v>
      </c>
      <c r="I15" s="68">
        <f>SUM(I8:I14)</f>
        <v>26</v>
      </c>
      <c r="J15" s="740" t="s">
        <v>110</v>
      </c>
      <c r="K15" s="740"/>
      <c r="L15" s="740"/>
      <c r="M15" s="95"/>
      <c r="N15" s="96">
        <f>SUM(N8:N14)</f>
        <v>0</v>
      </c>
    </row>
    <row r="16" spans="1:14" ht="15.75">
      <c r="A16" s="74"/>
      <c r="B16" s="75"/>
      <c r="C16" s="78"/>
      <c r="D16" s="76"/>
      <c r="E16" s="78"/>
      <c r="F16" s="78"/>
      <c r="G16" s="78"/>
      <c r="H16" s="78"/>
      <c r="I16" s="68"/>
      <c r="J16" s="68"/>
      <c r="K16" s="68"/>
      <c r="L16" s="68"/>
      <c r="M16" s="94"/>
      <c r="N16" s="97">
        <f>SUM(N15/I15)</f>
        <v>0</v>
      </c>
    </row>
    <row r="17" spans="1:14" ht="16.5" thickBot="1">
      <c r="A17" s="74"/>
      <c r="B17" s="75"/>
      <c r="C17" s="78"/>
      <c r="D17" s="76"/>
      <c r="E17" s="78"/>
      <c r="F17" s="78"/>
      <c r="G17" s="78"/>
      <c r="H17" s="78"/>
      <c r="I17" s="68"/>
      <c r="J17" s="68"/>
      <c r="K17" s="68"/>
      <c r="L17" s="68"/>
      <c r="M17" s="94"/>
      <c r="N17" s="109"/>
    </row>
    <row r="18" spans="1:14" ht="6" customHeight="1" thickBot="1">
      <c r="A18" s="74"/>
      <c r="B18" s="75"/>
      <c r="C18" s="118" t="s">
        <v>6</v>
      </c>
      <c r="D18" s="750"/>
      <c r="E18" s="751"/>
      <c r="F18" s="751"/>
      <c r="G18" s="751"/>
      <c r="H18" s="751"/>
      <c r="I18" s="751"/>
      <c r="J18" s="751"/>
      <c r="K18" s="751"/>
      <c r="L18" s="751"/>
      <c r="M18" s="751"/>
      <c r="N18" s="752"/>
    </row>
    <row r="19" spans="1:14" ht="15.75">
      <c r="A19" s="74"/>
      <c r="B19" s="75"/>
      <c r="C19" s="113"/>
      <c r="D19" s="753"/>
      <c r="E19" s="754"/>
      <c r="F19" s="754"/>
      <c r="G19" s="754"/>
      <c r="H19" s="754"/>
      <c r="I19" s="754"/>
      <c r="J19" s="754"/>
      <c r="K19" s="754"/>
      <c r="L19" s="754"/>
      <c r="M19" s="754"/>
      <c r="N19" s="755"/>
    </row>
    <row r="20" spans="1:14" ht="15.75">
      <c r="A20" s="74"/>
      <c r="B20" s="75"/>
      <c r="C20" s="113"/>
      <c r="D20" s="753"/>
      <c r="E20" s="754"/>
      <c r="F20" s="754"/>
      <c r="G20" s="754"/>
      <c r="H20" s="754"/>
      <c r="I20" s="754"/>
      <c r="J20" s="754"/>
      <c r="K20" s="754"/>
      <c r="L20" s="754"/>
      <c r="M20" s="754"/>
      <c r="N20" s="755"/>
    </row>
    <row r="21" spans="1:14" ht="15.75">
      <c r="A21" s="74"/>
      <c r="B21" s="75"/>
      <c r="C21" s="78"/>
      <c r="D21" s="753"/>
      <c r="E21" s="754"/>
      <c r="F21" s="754"/>
      <c r="G21" s="754"/>
      <c r="H21" s="754"/>
      <c r="I21" s="754"/>
      <c r="J21" s="754"/>
      <c r="K21" s="754"/>
      <c r="L21" s="754"/>
      <c r="M21" s="754"/>
      <c r="N21" s="755"/>
    </row>
    <row r="22" spans="1:14" ht="15.75">
      <c r="A22" s="74"/>
      <c r="B22" s="75"/>
      <c r="C22" s="78"/>
      <c r="D22" s="753"/>
      <c r="E22" s="754"/>
      <c r="F22" s="754"/>
      <c r="G22" s="754"/>
      <c r="H22" s="754"/>
      <c r="I22" s="754"/>
      <c r="J22" s="754"/>
      <c r="K22" s="754"/>
      <c r="L22" s="754"/>
      <c r="M22" s="754"/>
      <c r="N22" s="755"/>
    </row>
    <row r="23" spans="1:14" ht="16.5" thickBot="1">
      <c r="A23" s="74"/>
      <c r="B23" s="75"/>
      <c r="C23" s="78"/>
      <c r="D23" s="756"/>
      <c r="E23" s="757"/>
      <c r="F23" s="757"/>
      <c r="G23" s="757"/>
      <c r="H23" s="757"/>
      <c r="I23" s="757"/>
      <c r="J23" s="757"/>
      <c r="K23" s="757"/>
      <c r="L23" s="757"/>
      <c r="M23" s="757"/>
      <c r="N23" s="758"/>
    </row>
    <row r="24" spans="1:14" ht="15.75">
      <c r="A24" s="74"/>
      <c r="B24" s="98"/>
      <c r="C24" s="90"/>
      <c r="D24" s="90"/>
      <c r="E24" s="90"/>
      <c r="F24" s="90"/>
      <c r="G24" s="90"/>
      <c r="H24" s="90"/>
      <c r="I24" s="90"/>
      <c r="J24" s="90"/>
      <c r="K24" s="90"/>
      <c r="L24" s="90"/>
      <c r="M24" s="90"/>
      <c r="N24" s="90"/>
    </row>
    <row r="25" spans="1:14" ht="15.75">
      <c r="A25" s="74">
        <v>2</v>
      </c>
      <c r="B25" s="768" t="s">
        <v>633</v>
      </c>
      <c r="C25" s="768"/>
      <c r="D25" s="768"/>
      <c r="E25" s="768"/>
      <c r="F25" s="768"/>
      <c r="G25" s="768"/>
      <c r="H25" s="78"/>
      <c r="I25" s="84" t="s">
        <v>2</v>
      </c>
      <c r="J25" s="120" t="s">
        <v>3</v>
      </c>
      <c r="K25" s="84" t="s">
        <v>4</v>
      </c>
      <c r="L25" s="84" t="s">
        <v>9</v>
      </c>
      <c r="M25" s="78" t="s">
        <v>5</v>
      </c>
      <c r="N25" s="84" t="s">
        <v>37</v>
      </c>
    </row>
    <row r="26" spans="1:14" ht="15.75">
      <c r="A26" s="85"/>
      <c r="B26" s="98" t="s">
        <v>16</v>
      </c>
      <c r="C26" s="735" t="s">
        <v>96</v>
      </c>
      <c r="D26" s="735"/>
      <c r="E26" s="735"/>
      <c r="F26" s="735"/>
      <c r="G26" s="735"/>
      <c r="H26" s="762"/>
      <c r="I26" s="86">
        <f>IF(L26=99,0,4)</f>
        <v>4</v>
      </c>
      <c r="J26" s="87">
        <v>2</v>
      </c>
      <c r="K26" s="88">
        <v>0</v>
      </c>
      <c r="L26" s="561"/>
      <c r="M26" s="562"/>
      <c r="N26" s="92"/>
    </row>
    <row r="27" spans="1:14" ht="15.75" customHeight="1">
      <c r="A27" s="74"/>
      <c r="B27" s="210" t="s">
        <v>17</v>
      </c>
      <c r="C27" s="731" t="s">
        <v>1519</v>
      </c>
      <c r="D27" s="731"/>
      <c r="E27" s="731"/>
      <c r="F27" s="731"/>
      <c r="G27" s="731"/>
      <c r="H27" s="763"/>
      <c r="I27" s="86">
        <f>IF(L27=99,0,4)</f>
        <v>4</v>
      </c>
      <c r="J27" s="87">
        <v>2</v>
      </c>
      <c r="K27" s="88">
        <v>0</v>
      </c>
      <c r="L27" s="561"/>
      <c r="M27" s="562"/>
      <c r="N27" s="92"/>
    </row>
    <row r="28" spans="1:14" ht="31.5" customHeight="1">
      <c r="A28" s="74"/>
      <c r="B28" s="75" t="s">
        <v>18</v>
      </c>
      <c r="C28" s="801" t="s">
        <v>619</v>
      </c>
      <c r="D28" s="801"/>
      <c r="E28" s="801"/>
      <c r="F28" s="801"/>
      <c r="G28" s="801"/>
      <c r="H28" s="767"/>
      <c r="I28" s="86">
        <f t="shared" ref="I28:I34" si="1">IF(L28=99,0,2)</f>
        <v>2</v>
      </c>
      <c r="J28" s="87">
        <v>1</v>
      </c>
      <c r="K28" s="88">
        <v>0</v>
      </c>
      <c r="L28" s="561"/>
      <c r="M28" s="562"/>
      <c r="N28" s="92"/>
    </row>
    <row r="29" spans="1:14" ht="15.75">
      <c r="A29" s="74"/>
      <c r="B29" s="100" t="s">
        <v>19</v>
      </c>
      <c r="C29" s="800" t="s">
        <v>1520</v>
      </c>
      <c r="D29" s="800"/>
      <c r="E29" s="800"/>
      <c r="F29" s="800"/>
      <c r="G29" s="800"/>
      <c r="H29" s="796"/>
      <c r="I29" s="86">
        <f t="shared" si="1"/>
        <v>2</v>
      </c>
      <c r="J29" s="87">
        <v>1</v>
      </c>
      <c r="K29" s="88">
        <v>0</v>
      </c>
      <c r="L29" s="561"/>
      <c r="M29" s="562"/>
      <c r="N29" s="92"/>
    </row>
    <row r="30" spans="1:14" ht="15.75">
      <c r="A30" s="74"/>
      <c r="B30" s="100" t="s">
        <v>20</v>
      </c>
      <c r="C30" s="800" t="s">
        <v>572</v>
      </c>
      <c r="D30" s="800"/>
      <c r="E30" s="800"/>
      <c r="F30" s="800"/>
      <c r="G30" s="800"/>
      <c r="H30" s="796"/>
      <c r="I30" s="86">
        <f t="shared" si="1"/>
        <v>2</v>
      </c>
      <c r="J30" s="87">
        <v>1</v>
      </c>
      <c r="K30" s="88">
        <v>0</v>
      </c>
      <c r="L30" s="561"/>
      <c r="M30" s="562"/>
      <c r="N30" s="92"/>
    </row>
    <row r="31" spans="1:14" ht="15.75">
      <c r="A31" s="74"/>
      <c r="B31" s="100" t="s">
        <v>21</v>
      </c>
      <c r="C31" s="780" t="s">
        <v>63</v>
      </c>
      <c r="D31" s="780"/>
      <c r="E31" s="780"/>
      <c r="F31" s="780"/>
      <c r="G31" s="780"/>
      <c r="H31" s="781"/>
      <c r="I31" s="86">
        <f>IF(L31=99,0,4)</f>
        <v>4</v>
      </c>
      <c r="J31" s="87">
        <v>2</v>
      </c>
      <c r="K31" s="88">
        <v>0</v>
      </c>
      <c r="L31" s="561"/>
      <c r="M31" s="562"/>
      <c r="N31" s="92"/>
    </row>
    <row r="32" spans="1:14" ht="15.75">
      <c r="A32" s="74"/>
      <c r="B32" s="98" t="s">
        <v>22</v>
      </c>
      <c r="C32" s="780" t="s">
        <v>1048</v>
      </c>
      <c r="D32" s="780"/>
      <c r="E32" s="780"/>
      <c r="F32" s="780"/>
      <c r="G32" s="780"/>
      <c r="H32" s="781"/>
      <c r="I32" s="86">
        <f t="shared" si="1"/>
        <v>2</v>
      </c>
      <c r="J32" s="87">
        <v>1</v>
      </c>
      <c r="K32" s="88">
        <v>0</v>
      </c>
      <c r="L32" s="561"/>
      <c r="M32" s="562"/>
      <c r="N32" s="92"/>
    </row>
    <row r="33" spans="1:14" ht="15.75">
      <c r="A33" s="74"/>
      <c r="B33" s="98" t="s">
        <v>23</v>
      </c>
      <c r="C33" s="516" t="s">
        <v>1049</v>
      </c>
      <c r="D33" s="514"/>
      <c r="E33" s="514"/>
      <c r="F33" s="514"/>
      <c r="G33" s="516"/>
      <c r="H33" s="516"/>
      <c r="I33" s="86">
        <f t="shared" si="1"/>
        <v>2</v>
      </c>
      <c r="J33" s="87">
        <v>1</v>
      </c>
      <c r="K33" s="88">
        <v>0</v>
      </c>
      <c r="L33" s="561"/>
      <c r="M33" s="562"/>
      <c r="N33" s="92"/>
    </row>
    <row r="34" spans="1:14" ht="15.75" customHeight="1">
      <c r="A34" s="74"/>
      <c r="B34" s="98" t="s">
        <v>261</v>
      </c>
      <c r="C34" s="777" t="s">
        <v>575</v>
      </c>
      <c r="D34" s="778"/>
      <c r="E34" s="778"/>
      <c r="F34" s="778"/>
      <c r="G34" s="778"/>
      <c r="H34" s="779"/>
      <c r="I34" s="86">
        <f t="shared" si="1"/>
        <v>2</v>
      </c>
      <c r="J34" s="87">
        <v>1</v>
      </c>
      <c r="K34" s="88">
        <v>0</v>
      </c>
      <c r="L34" s="561"/>
      <c r="M34" s="562"/>
      <c r="N34" s="92"/>
    </row>
    <row r="35" spans="1:14" ht="15.75" customHeight="1">
      <c r="A35" s="74"/>
      <c r="B35" s="75"/>
      <c r="C35" s="776"/>
      <c r="D35" s="776"/>
      <c r="E35" s="776"/>
      <c r="F35" s="776"/>
      <c r="G35" s="776"/>
      <c r="H35" s="12" t="s">
        <v>111</v>
      </c>
      <c r="I35" s="68">
        <f>SUM(I26:I34)</f>
        <v>24</v>
      </c>
      <c r="J35" s="749" t="s">
        <v>110</v>
      </c>
      <c r="K35" s="749"/>
      <c r="L35" s="749"/>
      <c r="M35" s="95"/>
      <c r="N35" s="96">
        <f>SUM(N26:N34)</f>
        <v>0</v>
      </c>
    </row>
    <row r="36" spans="1:14" ht="15.75">
      <c r="A36" s="74"/>
      <c r="B36" s="75"/>
      <c r="C36" s="78"/>
      <c r="D36" s="76"/>
      <c r="E36" s="78"/>
      <c r="F36" s="78"/>
      <c r="G36" s="78"/>
      <c r="H36" s="78"/>
      <c r="I36" s="68"/>
      <c r="J36" s="68"/>
      <c r="K36" s="68"/>
      <c r="L36" s="68"/>
      <c r="M36" s="94"/>
      <c r="N36" s="97">
        <f>SUM(N35/I35)</f>
        <v>0</v>
      </c>
    </row>
    <row r="37" spans="1:14" ht="16.5" thickBot="1">
      <c r="A37" s="74"/>
      <c r="B37" s="75"/>
      <c r="C37" s="78"/>
      <c r="D37" s="76"/>
      <c r="E37" s="78"/>
      <c r="F37" s="78"/>
      <c r="G37" s="78"/>
      <c r="H37" s="78"/>
      <c r="I37" s="68"/>
      <c r="J37" s="68"/>
      <c r="K37" s="68"/>
      <c r="L37" s="68"/>
      <c r="M37" s="94"/>
      <c r="N37" s="109"/>
    </row>
    <row r="38" spans="1:14" ht="6" customHeight="1" thickBot="1">
      <c r="A38" s="74"/>
      <c r="B38" s="75"/>
      <c r="C38" s="118" t="s">
        <v>6</v>
      </c>
      <c r="D38" s="719"/>
      <c r="E38" s="720"/>
      <c r="F38" s="720"/>
      <c r="G38" s="720"/>
      <c r="H38" s="720"/>
      <c r="I38" s="720"/>
      <c r="J38" s="720"/>
      <c r="K38" s="720"/>
      <c r="L38" s="720"/>
      <c r="M38" s="720"/>
      <c r="N38" s="721"/>
    </row>
    <row r="39" spans="1:14" ht="15.75">
      <c r="A39" s="74"/>
      <c r="B39" s="75"/>
      <c r="C39" s="113"/>
      <c r="D39" s="722"/>
      <c r="E39" s="723"/>
      <c r="F39" s="723"/>
      <c r="G39" s="723"/>
      <c r="H39" s="723"/>
      <c r="I39" s="723"/>
      <c r="J39" s="723"/>
      <c r="K39" s="723"/>
      <c r="L39" s="723"/>
      <c r="M39" s="723"/>
      <c r="N39" s="724"/>
    </row>
    <row r="40" spans="1:14" ht="15.75">
      <c r="A40" s="74"/>
      <c r="B40" s="75"/>
      <c r="C40" s="78"/>
      <c r="D40" s="722"/>
      <c r="E40" s="723"/>
      <c r="F40" s="723"/>
      <c r="G40" s="723"/>
      <c r="H40" s="723"/>
      <c r="I40" s="723"/>
      <c r="J40" s="723"/>
      <c r="K40" s="723"/>
      <c r="L40" s="723"/>
      <c r="M40" s="723"/>
      <c r="N40" s="724"/>
    </row>
    <row r="41" spans="1:14" ht="15.75">
      <c r="A41" s="74"/>
      <c r="B41" s="75"/>
      <c r="C41" s="78"/>
      <c r="D41" s="722"/>
      <c r="E41" s="723"/>
      <c r="F41" s="723"/>
      <c r="G41" s="723"/>
      <c r="H41" s="723"/>
      <c r="I41" s="723"/>
      <c r="J41" s="723"/>
      <c r="K41" s="723"/>
      <c r="L41" s="723"/>
      <c r="M41" s="723"/>
      <c r="N41" s="724"/>
    </row>
    <row r="42" spans="1:14" ht="15.75">
      <c r="A42" s="74"/>
      <c r="B42" s="75"/>
      <c r="C42" s="78"/>
      <c r="D42" s="722"/>
      <c r="E42" s="723"/>
      <c r="F42" s="723"/>
      <c r="G42" s="723"/>
      <c r="H42" s="723"/>
      <c r="I42" s="723"/>
      <c r="J42" s="723"/>
      <c r="K42" s="723"/>
      <c r="L42" s="723"/>
      <c r="M42" s="723"/>
      <c r="N42" s="724"/>
    </row>
    <row r="43" spans="1:14" ht="16.5" thickBot="1">
      <c r="A43" s="74"/>
      <c r="B43" s="98"/>
      <c r="C43" s="78"/>
      <c r="D43" s="725"/>
      <c r="E43" s="726"/>
      <c r="F43" s="726"/>
      <c r="G43" s="726"/>
      <c r="H43" s="726"/>
      <c r="I43" s="726"/>
      <c r="J43" s="726"/>
      <c r="K43" s="726"/>
      <c r="L43" s="726"/>
      <c r="M43" s="726"/>
      <c r="N43" s="727"/>
    </row>
    <row r="44" spans="1:14" ht="15.75">
      <c r="A44" s="74"/>
      <c r="B44" s="98"/>
      <c r="C44" s="78"/>
      <c r="D44" s="112"/>
      <c r="E44" s="112"/>
      <c r="F44" s="112"/>
      <c r="G44" s="112"/>
      <c r="H44" s="137"/>
      <c r="I44" s="137"/>
      <c r="J44" s="137"/>
      <c r="K44" s="137"/>
      <c r="L44" s="112"/>
      <c r="M44" s="112"/>
      <c r="N44" s="112"/>
    </row>
    <row r="45" spans="1:14" ht="15.75">
      <c r="A45" s="74">
        <v>3</v>
      </c>
      <c r="B45" s="768" t="s">
        <v>653</v>
      </c>
      <c r="C45" s="768"/>
      <c r="D45" s="768"/>
      <c r="E45" s="768"/>
      <c r="F45" s="768"/>
      <c r="G45" s="768"/>
      <c r="H45" s="517"/>
      <c r="I45" s="68" t="s">
        <v>2</v>
      </c>
      <c r="J45" s="140" t="s">
        <v>3</v>
      </c>
      <c r="K45" s="68" t="s">
        <v>4</v>
      </c>
      <c r="L45" s="84" t="s">
        <v>9</v>
      </c>
      <c r="M45" s="78" t="s">
        <v>5</v>
      </c>
      <c r="N45" s="84" t="s">
        <v>37</v>
      </c>
    </row>
    <row r="46" spans="1:14" ht="15.75">
      <c r="A46" s="74"/>
      <c r="B46" s="101" t="s">
        <v>16</v>
      </c>
      <c r="C46" s="766" t="s">
        <v>715</v>
      </c>
      <c r="D46" s="766"/>
      <c r="E46" s="766"/>
      <c r="F46" s="766"/>
      <c r="G46" s="766"/>
      <c r="H46" s="767"/>
      <c r="I46" s="86">
        <f>IF(L46=99,0,4)</f>
        <v>4</v>
      </c>
      <c r="J46" s="87">
        <v>2</v>
      </c>
      <c r="K46" s="88">
        <v>0</v>
      </c>
      <c r="L46" s="561"/>
      <c r="M46" s="562"/>
      <c r="N46" s="92"/>
    </row>
    <row r="47" spans="1:14" ht="15.75">
      <c r="A47" s="85"/>
      <c r="B47" s="101" t="s">
        <v>17</v>
      </c>
      <c r="C47" s="747" t="s">
        <v>72</v>
      </c>
      <c r="D47" s="747"/>
      <c r="E47" s="747"/>
      <c r="F47" s="747"/>
      <c r="G47" s="747"/>
      <c r="H47" s="794"/>
      <c r="I47" s="86">
        <f>IF(L47=99,0,4)</f>
        <v>4</v>
      </c>
      <c r="J47" s="87">
        <v>2</v>
      </c>
      <c r="K47" s="88">
        <v>0</v>
      </c>
      <c r="L47" s="561"/>
      <c r="M47" s="562"/>
      <c r="N47" s="92"/>
    </row>
    <row r="48" spans="1:14" ht="15.75">
      <c r="A48" s="74"/>
      <c r="B48" s="101" t="s">
        <v>18</v>
      </c>
      <c r="C48" s="747" t="s">
        <v>73</v>
      </c>
      <c r="D48" s="747"/>
      <c r="E48" s="747"/>
      <c r="F48" s="747"/>
      <c r="G48" s="747"/>
      <c r="H48" s="794"/>
      <c r="I48" s="86">
        <f>IF(L48=99,0,4)</f>
        <v>4</v>
      </c>
      <c r="J48" s="87">
        <v>2</v>
      </c>
      <c r="K48" s="88">
        <v>0</v>
      </c>
      <c r="L48" s="561"/>
      <c r="M48" s="562"/>
      <c r="N48" s="92"/>
    </row>
    <row r="49" spans="1:14" ht="15.75">
      <c r="A49" s="85"/>
      <c r="B49" s="101" t="s">
        <v>19</v>
      </c>
      <c r="C49" s="766" t="s">
        <v>93</v>
      </c>
      <c r="D49" s="766"/>
      <c r="E49" s="766"/>
      <c r="F49" s="766"/>
      <c r="G49" s="766"/>
      <c r="H49" s="767"/>
      <c r="I49" s="86">
        <f t="shared" ref="I49:I56" si="2">IF(L49=99,0,2)</f>
        <v>2</v>
      </c>
      <c r="J49" s="87">
        <v>1</v>
      </c>
      <c r="K49" s="88">
        <v>0</v>
      </c>
      <c r="L49" s="561"/>
      <c r="M49" s="562"/>
      <c r="N49" s="92"/>
    </row>
    <row r="50" spans="1:14" ht="15.75">
      <c r="A50" s="74"/>
      <c r="B50" s="101" t="s">
        <v>20</v>
      </c>
      <c r="C50" s="102" t="s">
        <v>74</v>
      </c>
      <c r="D50" s="102"/>
      <c r="E50" s="102"/>
      <c r="F50" s="102"/>
      <c r="G50" s="102"/>
      <c r="H50" s="103"/>
      <c r="I50" s="86">
        <f t="shared" si="2"/>
        <v>2</v>
      </c>
      <c r="J50" s="87">
        <v>1</v>
      </c>
      <c r="K50" s="88">
        <v>0</v>
      </c>
      <c r="L50" s="561"/>
      <c r="M50" s="562"/>
      <c r="N50" s="92"/>
    </row>
    <row r="51" spans="1:14" ht="15.75">
      <c r="A51" s="74"/>
      <c r="B51" s="101" t="s">
        <v>21</v>
      </c>
      <c r="C51" s="102" t="s">
        <v>1521</v>
      </c>
      <c r="D51" s="102"/>
      <c r="E51" s="102"/>
      <c r="F51" s="102"/>
      <c r="G51" s="102"/>
      <c r="H51" s="103"/>
      <c r="I51" s="86">
        <f t="shared" si="2"/>
        <v>2</v>
      </c>
      <c r="J51" s="87">
        <v>1</v>
      </c>
      <c r="K51" s="88">
        <v>0</v>
      </c>
      <c r="L51" s="561"/>
      <c r="M51" s="562"/>
      <c r="N51" s="92"/>
    </row>
    <row r="52" spans="1:14" ht="15.75">
      <c r="A52" s="74"/>
      <c r="B52" s="75" t="s">
        <v>22</v>
      </c>
      <c r="C52" s="766" t="s">
        <v>1054</v>
      </c>
      <c r="D52" s="766"/>
      <c r="E52" s="766"/>
      <c r="F52" s="766"/>
      <c r="G52" s="766"/>
      <c r="H52" s="767"/>
      <c r="I52" s="86">
        <f t="shared" si="2"/>
        <v>2</v>
      </c>
      <c r="J52" s="87">
        <v>1</v>
      </c>
      <c r="K52" s="88">
        <v>0</v>
      </c>
      <c r="L52" s="561"/>
      <c r="M52" s="562"/>
      <c r="N52" s="92"/>
    </row>
    <row r="53" spans="1:14" ht="15.75">
      <c r="A53" s="85"/>
      <c r="B53" s="98" t="s">
        <v>23</v>
      </c>
      <c r="C53" s="766" t="s">
        <v>618</v>
      </c>
      <c r="D53" s="766"/>
      <c r="E53" s="766"/>
      <c r="F53" s="766"/>
      <c r="G53" s="766"/>
      <c r="H53" s="767"/>
      <c r="I53" s="86">
        <f t="shared" si="2"/>
        <v>2</v>
      </c>
      <c r="J53" s="87">
        <v>1</v>
      </c>
      <c r="K53" s="88">
        <v>0</v>
      </c>
      <c r="L53" s="561"/>
      <c r="M53" s="562"/>
      <c r="N53" s="92"/>
    </row>
    <row r="54" spans="1:14" ht="15.75">
      <c r="A54" s="85"/>
      <c r="B54" s="98" t="s">
        <v>24</v>
      </c>
      <c r="C54" s="795" t="s">
        <v>1522</v>
      </c>
      <c r="D54" s="795"/>
      <c r="E54" s="795"/>
      <c r="F54" s="795"/>
      <c r="G54" s="795"/>
      <c r="H54" s="796"/>
      <c r="I54" s="86">
        <f t="shared" si="2"/>
        <v>2</v>
      </c>
      <c r="J54" s="87">
        <v>1</v>
      </c>
      <c r="K54" s="88">
        <v>0</v>
      </c>
      <c r="L54" s="561"/>
      <c r="M54" s="562"/>
      <c r="N54" s="92"/>
    </row>
    <row r="55" spans="1:14" ht="15.75">
      <c r="A55" s="85"/>
      <c r="B55" s="98" t="s">
        <v>25</v>
      </c>
      <c r="C55" s="795" t="s">
        <v>1523</v>
      </c>
      <c r="D55" s="795"/>
      <c r="E55" s="795"/>
      <c r="F55" s="795"/>
      <c r="G55" s="795"/>
      <c r="H55" s="796"/>
      <c r="I55" s="86">
        <f t="shared" si="2"/>
        <v>2</v>
      </c>
      <c r="J55" s="87">
        <v>1</v>
      </c>
      <c r="K55" s="88">
        <v>0</v>
      </c>
      <c r="L55" s="561"/>
      <c r="M55" s="562"/>
      <c r="N55" s="92"/>
    </row>
    <row r="56" spans="1:14" ht="15.75">
      <c r="A56" s="85"/>
      <c r="B56" s="98" t="s">
        <v>26</v>
      </c>
      <c r="C56" s="795" t="s">
        <v>1058</v>
      </c>
      <c r="D56" s="795"/>
      <c r="E56" s="795"/>
      <c r="F56" s="795"/>
      <c r="G56" s="795"/>
      <c r="H56" s="796"/>
      <c r="I56" s="86">
        <f t="shared" si="2"/>
        <v>2</v>
      </c>
      <c r="J56" s="87">
        <v>1</v>
      </c>
      <c r="K56" s="88">
        <v>0</v>
      </c>
      <c r="L56" s="561"/>
      <c r="M56" s="562"/>
      <c r="N56" s="92"/>
    </row>
    <row r="57" spans="1:14" ht="15.75" customHeight="1">
      <c r="A57" s="85"/>
      <c r="B57" s="211" t="s">
        <v>27</v>
      </c>
      <c r="C57" s="777" t="s">
        <v>1524</v>
      </c>
      <c r="D57" s="777"/>
      <c r="E57" s="777"/>
      <c r="F57" s="777"/>
      <c r="G57" s="777"/>
      <c r="H57" s="804"/>
      <c r="I57" s="86">
        <f>IF(L57=99,0,4)</f>
        <v>4</v>
      </c>
      <c r="J57" s="87">
        <v>2</v>
      </c>
      <c r="K57" s="88">
        <v>0</v>
      </c>
      <c r="L57" s="561"/>
      <c r="M57" s="562"/>
      <c r="N57" s="92"/>
    </row>
    <row r="58" spans="1:14" ht="15.75" customHeight="1">
      <c r="A58" s="85"/>
      <c r="B58" s="211" t="s">
        <v>28</v>
      </c>
      <c r="C58" s="777" t="s">
        <v>1060</v>
      </c>
      <c r="D58" s="797"/>
      <c r="E58" s="797"/>
      <c r="F58" s="797"/>
      <c r="G58" s="797"/>
      <c r="H58" s="798"/>
      <c r="I58" s="86">
        <f>IF(L58=99,0,2)</f>
        <v>2</v>
      </c>
      <c r="J58" s="87">
        <v>1</v>
      </c>
      <c r="K58" s="88">
        <v>0</v>
      </c>
      <c r="L58" s="561"/>
      <c r="M58" s="562"/>
      <c r="N58" s="92"/>
    </row>
    <row r="59" spans="1:14" ht="50.25" customHeight="1">
      <c r="A59" s="85"/>
      <c r="B59" s="211" t="s">
        <v>29</v>
      </c>
      <c r="C59" s="716" t="s">
        <v>1525</v>
      </c>
      <c r="D59" s="764"/>
      <c r="E59" s="764"/>
      <c r="F59" s="764"/>
      <c r="G59" s="764"/>
      <c r="H59" s="765"/>
      <c r="I59" s="86">
        <f>IF(L59=99,0,2)</f>
        <v>2</v>
      </c>
      <c r="J59" s="87">
        <v>1</v>
      </c>
      <c r="K59" s="88">
        <v>0</v>
      </c>
      <c r="L59" s="561"/>
      <c r="M59" s="562"/>
      <c r="N59" s="92"/>
    </row>
    <row r="60" spans="1:14" ht="18" customHeight="1">
      <c r="A60" s="74"/>
      <c r="B60" s="75"/>
      <c r="C60" s="776"/>
      <c r="D60" s="776"/>
      <c r="E60" s="776"/>
      <c r="F60" s="776"/>
      <c r="G60" s="776"/>
      <c r="H60" s="12" t="s">
        <v>111</v>
      </c>
      <c r="I60" s="68">
        <f>SUM(I46:I59)</f>
        <v>36</v>
      </c>
      <c r="J60" s="740" t="s">
        <v>110</v>
      </c>
      <c r="K60" s="740"/>
      <c r="L60" s="740"/>
      <c r="M60" s="95"/>
      <c r="N60" s="96">
        <f>SUM(N46:N59)</f>
        <v>0</v>
      </c>
    </row>
    <row r="61" spans="1:14" ht="17.25" customHeight="1">
      <c r="A61" s="74"/>
      <c r="B61" s="75"/>
      <c r="C61" s="78"/>
      <c r="D61" s="76"/>
      <c r="E61" s="78"/>
      <c r="F61" s="78"/>
      <c r="G61" s="78"/>
      <c r="H61" s="78"/>
      <c r="I61" s="68"/>
      <c r="J61" s="68"/>
      <c r="K61" s="68"/>
      <c r="L61" s="68"/>
      <c r="M61" s="94"/>
      <c r="N61" s="97">
        <f>SUM(N60/I60)</f>
        <v>0</v>
      </c>
    </row>
    <row r="62" spans="1:14" ht="16.5" thickBot="1">
      <c r="A62" s="74"/>
      <c r="B62" s="75"/>
      <c r="C62" s="78"/>
      <c r="D62" s="76"/>
      <c r="E62" s="78"/>
      <c r="F62" s="78"/>
      <c r="G62" s="78"/>
      <c r="H62" s="78"/>
      <c r="I62" s="68"/>
      <c r="J62" s="68"/>
      <c r="K62" s="68"/>
      <c r="L62" s="68"/>
      <c r="M62" s="94"/>
      <c r="N62" s="109"/>
    </row>
    <row r="63" spans="1:14" ht="16.5" thickBot="1">
      <c r="A63" s="74"/>
      <c r="B63" s="75"/>
      <c r="C63" s="118" t="s">
        <v>6</v>
      </c>
      <c r="D63" s="750"/>
      <c r="E63" s="751"/>
      <c r="F63" s="751"/>
      <c r="G63" s="751"/>
      <c r="H63" s="751"/>
      <c r="I63" s="751"/>
      <c r="J63" s="751"/>
      <c r="K63" s="751"/>
      <c r="L63" s="751"/>
      <c r="M63" s="751"/>
      <c r="N63" s="752"/>
    </row>
    <row r="64" spans="1:14" ht="6" customHeight="1">
      <c r="A64" s="74"/>
      <c r="B64" s="75"/>
      <c r="C64" s="113"/>
      <c r="D64" s="753"/>
      <c r="E64" s="754"/>
      <c r="F64" s="754"/>
      <c r="G64" s="754"/>
      <c r="H64" s="754"/>
      <c r="I64" s="754"/>
      <c r="J64" s="754"/>
      <c r="K64" s="754"/>
      <c r="L64" s="754"/>
      <c r="M64" s="754"/>
      <c r="N64" s="755"/>
    </row>
    <row r="65" spans="1:14" ht="15.75">
      <c r="A65" s="74"/>
      <c r="B65" s="75"/>
      <c r="C65" s="113"/>
      <c r="D65" s="753"/>
      <c r="E65" s="754"/>
      <c r="F65" s="754"/>
      <c r="G65" s="754"/>
      <c r="H65" s="754"/>
      <c r="I65" s="754"/>
      <c r="J65" s="754"/>
      <c r="K65" s="754"/>
      <c r="L65" s="754"/>
      <c r="M65" s="754"/>
      <c r="N65" s="755"/>
    </row>
    <row r="66" spans="1:14" ht="15.75">
      <c r="A66" s="74"/>
      <c r="B66" s="75"/>
      <c r="C66" s="78"/>
      <c r="D66" s="753"/>
      <c r="E66" s="754"/>
      <c r="F66" s="754"/>
      <c r="G66" s="754"/>
      <c r="H66" s="754"/>
      <c r="I66" s="754"/>
      <c r="J66" s="754"/>
      <c r="K66" s="754"/>
      <c r="L66" s="754"/>
      <c r="M66" s="754"/>
      <c r="N66" s="755"/>
    </row>
    <row r="67" spans="1:14" ht="15.75">
      <c r="A67" s="74"/>
      <c r="B67" s="75"/>
      <c r="C67" s="78"/>
      <c r="D67" s="753"/>
      <c r="E67" s="754"/>
      <c r="F67" s="754"/>
      <c r="G67" s="754"/>
      <c r="H67" s="754"/>
      <c r="I67" s="754"/>
      <c r="J67" s="754"/>
      <c r="K67" s="754"/>
      <c r="L67" s="754"/>
      <c r="M67" s="754"/>
      <c r="N67" s="755"/>
    </row>
    <row r="68" spans="1:14" ht="16.5" thickBot="1">
      <c r="A68" s="74"/>
      <c r="B68" s="99"/>
      <c r="C68" s="78"/>
      <c r="D68" s="756"/>
      <c r="E68" s="757"/>
      <c r="F68" s="757"/>
      <c r="G68" s="757"/>
      <c r="H68" s="757"/>
      <c r="I68" s="757"/>
      <c r="J68" s="757"/>
      <c r="K68" s="757"/>
      <c r="L68" s="757"/>
      <c r="M68" s="757"/>
      <c r="N68" s="758"/>
    </row>
    <row r="69" spans="1:14" ht="16.5" thickBot="1">
      <c r="A69" s="74"/>
      <c r="B69" s="99"/>
      <c r="C69" s="78"/>
      <c r="D69" s="112"/>
    </row>
    <row r="70" spans="1:14" ht="16.5" thickBot="1">
      <c r="A70" s="74"/>
      <c r="B70" s="99"/>
      <c r="C70" s="78"/>
      <c r="D70" s="769" t="s">
        <v>53</v>
      </c>
      <c r="E70" s="770"/>
      <c r="F70" s="770"/>
      <c r="G70" s="770"/>
      <c r="H70" s="770"/>
      <c r="I70" s="771"/>
      <c r="J70" s="80"/>
      <c r="K70" s="744" t="s">
        <v>1526</v>
      </c>
      <c r="L70" s="745"/>
      <c r="M70" s="745"/>
      <c r="N70" s="746"/>
    </row>
    <row r="71" spans="1:14" ht="15.75">
      <c r="A71" s="74"/>
      <c r="B71" s="99"/>
      <c r="C71" s="78"/>
      <c r="D71" s="68"/>
      <c r="E71" s="68"/>
      <c r="F71" s="68"/>
      <c r="G71" s="68"/>
      <c r="H71" s="68"/>
      <c r="I71" s="68"/>
      <c r="J71" s="80"/>
      <c r="K71" s="58"/>
      <c r="L71" s="58"/>
      <c r="M71" s="58"/>
      <c r="N71" s="58"/>
    </row>
    <row r="72" spans="1:14" ht="15.75">
      <c r="A72" s="74">
        <v>4</v>
      </c>
      <c r="B72" s="759" t="s">
        <v>635</v>
      </c>
      <c r="C72" s="759"/>
      <c r="D72" s="759"/>
      <c r="E72" s="759"/>
      <c r="F72" s="759"/>
      <c r="G72" s="759"/>
      <c r="H72" s="759"/>
      <c r="I72" s="84" t="s">
        <v>2</v>
      </c>
      <c r="J72" s="120" t="s">
        <v>3</v>
      </c>
      <c r="K72" s="84" t="s">
        <v>4</v>
      </c>
      <c r="L72" s="84" t="s">
        <v>9</v>
      </c>
      <c r="M72" s="78" t="s">
        <v>5</v>
      </c>
      <c r="N72" s="84" t="s">
        <v>37</v>
      </c>
    </row>
    <row r="73" spans="1:14" ht="15.75">
      <c r="A73" s="74"/>
      <c r="B73" s="75" t="s">
        <v>16</v>
      </c>
      <c r="C73" s="792" t="s">
        <v>397</v>
      </c>
      <c r="D73" s="792"/>
      <c r="E73" s="792"/>
      <c r="F73" s="792"/>
      <c r="G73" s="792"/>
      <c r="H73" s="793"/>
      <c r="I73" s="86">
        <f t="shared" ref="I73:I84" si="3">IF(L73=99,0,2)</f>
        <v>2</v>
      </c>
      <c r="J73" s="87">
        <v>1</v>
      </c>
      <c r="K73" s="88">
        <v>0</v>
      </c>
      <c r="L73" s="561"/>
      <c r="M73" s="562"/>
      <c r="N73" s="92"/>
    </row>
    <row r="74" spans="1:14" ht="15.75">
      <c r="A74" s="74"/>
      <c r="B74" s="75" t="s">
        <v>17</v>
      </c>
      <c r="C74" s="464" t="s">
        <v>1527</v>
      </c>
      <c r="D74" s="464"/>
      <c r="E74" s="464"/>
      <c r="F74" s="464"/>
      <c r="G74" s="464"/>
      <c r="H74" s="465"/>
      <c r="I74" s="86">
        <f>IF(L74=99,0,6)</f>
        <v>6</v>
      </c>
      <c r="J74" s="87">
        <v>3</v>
      </c>
      <c r="K74" s="88">
        <v>0</v>
      </c>
      <c r="L74" s="561"/>
      <c r="M74" s="562"/>
      <c r="N74" s="92"/>
    </row>
    <row r="75" spans="1:14" ht="15.75">
      <c r="A75" s="74"/>
      <c r="B75" s="110" t="s">
        <v>18</v>
      </c>
      <c r="C75" s="735" t="s">
        <v>115</v>
      </c>
      <c r="D75" s="735"/>
      <c r="E75" s="735"/>
      <c r="F75" s="735"/>
      <c r="G75" s="735"/>
      <c r="H75" s="762"/>
      <c r="I75" s="86">
        <f>IF(L75=99,0,6)</f>
        <v>6</v>
      </c>
      <c r="J75" s="87">
        <v>3</v>
      </c>
      <c r="K75" s="88">
        <v>0</v>
      </c>
      <c r="L75" s="561"/>
      <c r="M75" s="562"/>
      <c r="N75" s="92"/>
    </row>
    <row r="76" spans="1:14" ht="15.75">
      <c r="A76" s="74"/>
      <c r="B76" s="110" t="s">
        <v>19</v>
      </c>
      <c r="C76" s="766" t="s">
        <v>1528</v>
      </c>
      <c r="D76" s="766"/>
      <c r="E76" s="766"/>
      <c r="F76" s="766"/>
      <c r="G76" s="766"/>
      <c r="H76" s="767"/>
      <c r="I76" s="86">
        <f>IF(L76=99,0,4)</f>
        <v>4</v>
      </c>
      <c r="J76" s="87">
        <v>2</v>
      </c>
      <c r="K76" s="88">
        <v>0</v>
      </c>
      <c r="L76" s="561"/>
      <c r="M76" s="562"/>
      <c r="N76" s="92"/>
    </row>
    <row r="77" spans="1:14" ht="15.75">
      <c r="A77" s="74"/>
      <c r="B77" s="110" t="s">
        <v>20</v>
      </c>
      <c r="C77" s="735" t="s">
        <v>78</v>
      </c>
      <c r="D77" s="735"/>
      <c r="E77" s="735"/>
      <c r="F77" s="735"/>
      <c r="G77" s="735"/>
      <c r="H77" s="762"/>
      <c r="I77" s="86">
        <f t="shared" si="3"/>
        <v>2</v>
      </c>
      <c r="J77" s="518">
        <v>1</v>
      </c>
      <c r="K77" s="88">
        <v>0</v>
      </c>
      <c r="L77" s="561"/>
      <c r="M77" s="562"/>
      <c r="N77" s="92"/>
    </row>
    <row r="78" spans="1:14" ht="15.75">
      <c r="A78" s="74"/>
      <c r="B78" s="110" t="s">
        <v>21</v>
      </c>
      <c r="C78" s="766" t="s">
        <v>251</v>
      </c>
      <c r="D78" s="766"/>
      <c r="E78" s="766"/>
      <c r="F78" s="766"/>
      <c r="G78" s="766"/>
      <c r="H78" s="767"/>
      <c r="I78" s="86">
        <f t="shared" si="3"/>
        <v>2</v>
      </c>
      <c r="J78" s="87">
        <v>1</v>
      </c>
      <c r="K78" s="88">
        <v>0</v>
      </c>
      <c r="L78" s="561"/>
      <c r="M78" s="562"/>
      <c r="N78" s="92"/>
    </row>
    <row r="79" spans="1:14" ht="19.5" customHeight="1">
      <c r="A79" s="74"/>
      <c r="B79" s="110" t="s">
        <v>22</v>
      </c>
      <c r="C79" s="716" t="s">
        <v>717</v>
      </c>
      <c r="D79" s="764"/>
      <c r="E79" s="764"/>
      <c r="F79" s="764"/>
      <c r="G79" s="764"/>
      <c r="H79" s="765"/>
      <c r="I79" s="86">
        <f>IF(L79=99,0,4)</f>
        <v>4</v>
      </c>
      <c r="J79" s="87">
        <v>2</v>
      </c>
      <c r="K79" s="88">
        <v>0</v>
      </c>
      <c r="L79" s="561"/>
      <c r="M79" s="562"/>
      <c r="N79" s="92"/>
    </row>
    <row r="80" spans="1:14" ht="15.75">
      <c r="A80" s="74"/>
      <c r="B80" s="110" t="s">
        <v>23</v>
      </c>
      <c r="C80" s="780" t="s">
        <v>1065</v>
      </c>
      <c r="D80" s="780"/>
      <c r="E80" s="780"/>
      <c r="F80" s="780"/>
      <c r="G80" s="780"/>
      <c r="H80" s="781"/>
      <c r="I80" s="86">
        <f t="shared" si="3"/>
        <v>2</v>
      </c>
      <c r="J80" s="87">
        <v>1</v>
      </c>
      <c r="K80" s="88">
        <v>0</v>
      </c>
      <c r="L80" s="561"/>
      <c r="M80" s="562"/>
      <c r="N80" s="92"/>
    </row>
    <row r="81" spans="1:17" ht="15.75" customHeight="1">
      <c r="A81" s="74"/>
      <c r="B81" s="110" t="s">
        <v>24</v>
      </c>
      <c r="C81" s="780" t="s">
        <v>1529</v>
      </c>
      <c r="D81" s="780"/>
      <c r="E81" s="780"/>
      <c r="F81" s="780"/>
      <c r="G81" s="780"/>
      <c r="H81" s="781"/>
      <c r="I81" s="86">
        <f t="shared" si="3"/>
        <v>2</v>
      </c>
      <c r="J81" s="87">
        <v>1</v>
      </c>
      <c r="K81" s="88">
        <v>0</v>
      </c>
      <c r="L81" s="561"/>
      <c r="M81" s="562"/>
      <c r="N81" s="92"/>
    </row>
    <row r="82" spans="1:17" ht="15.75">
      <c r="A82" s="85"/>
      <c r="B82" s="98" t="s">
        <v>25</v>
      </c>
      <c r="C82" s="780" t="s">
        <v>242</v>
      </c>
      <c r="D82" s="780"/>
      <c r="E82" s="780"/>
      <c r="F82" s="780"/>
      <c r="G82" s="780"/>
      <c r="H82" s="781"/>
      <c r="I82" s="86">
        <f t="shared" si="3"/>
        <v>2</v>
      </c>
      <c r="J82" s="87">
        <v>1</v>
      </c>
      <c r="K82" s="88">
        <v>0</v>
      </c>
      <c r="L82" s="561"/>
      <c r="M82" s="562"/>
      <c r="N82" s="92"/>
    </row>
    <row r="83" spans="1:17" ht="15.75">
      <c r="A83" s="74"/>
      <c r="B83" s="211" t="s">
        <v>26</v>
      </c>
      <c r="C83" s="780" t="s">
        <v>1068</v>
      </c>
      <c r="D83" s="780"/>
      <c r="E83" s="780"/>
      <c r="F83" s="780"/>
      <c r="G83" s="780"/>
      <c r="H83" s="781"/>
      <c r="I83" s="86">
        <f t="shared" si="3"/>
        <v>2</v>
      </c>
      <c r="J83" s="87">
        <v>1</v>
      </c>
      <c r="K83" s="88">
        <v>0</v>
      </c>
      <c r="L83" s="561"/>
      <c r="M83" s="562"/>
      <c r="N83" s="92"/>
    </row>
    <row r="84" spans="1:17" ht="15.75" customHeight="1">
      <c r="A84" s="74"/>
      <c r="B84" s="98" t="s">
        <v>27</v>
      </c>
      <c r="C84" s="802" t="s">
        <v>1069</v>
      </c>
      <c r="D84" s="802"/>
      <c r="E84" s="802"/>
      <c r="F84" s="802"/>
      <c r="G84" s="802"/>
      <c r="H84" s="803"/>
      <c r="I84" s="86">
        <f t="shared" si="3"/>
        <v>2</v>
      </c>
      <c r="J84" s="87">
        <v>1</v>
      </c>
      <c r="K84" s="88">
        <v>0</v>
      </c>
      <c r="L84" s="561"/>
      <c r="M84" s="562"/>
      <c r="N84" s="92"/>
    </row>
    <row r="85" spans="1:17" ht="15.75" customHeight="1">
      <c r="A85" s="74"/>
      <c r="B85" s="76"/>
      <c r="C85" s="90"/>
      <c r="D85" s="90"/>
      <c r="E85" s="90"/>
      <c r="F85" s="78"/>
      <c r="G85" s="78"/>
      <c r="H85" s="12" t="s">
        <v>111</v>
      </c>
      <c r="I85" s="68">
        <f>SUM(I73:I84)</f>
        <v>36</v>
      </c>
      <c r="J85" s="718" t="s">
        <v>110</v>
      </c>
      <c r="K85" s="718"/>
      <c r="L85" s="718"/>
      <c r="M85" s="95"/>
      <c r="N85" s="96">
        <f>SUM(N73:N84)</f>
        <v>0</v>
      </c>
    </row>
    <row r="86" spans="1:17" ht="15.75">
      <c r="A86" s="74"/>
      <c r="B86" s="76"/>
      <c r="C86" s="83"/>
      <c r="D86" s="78"/>
      <c r="E86" s="78"/>
      <c r="F86" s="78"/>
      <c r="G86" s="78"/>
      <c r="H86" s="78"/>
      <c r="I86" s="68"/>
      <c r="J86" s="68"/>
      <c r="K86" s="68"/>
      <c r="L86" s="68"/>
      <c r="M86" s="94"/>
      <c r="N86" s="97">
        <f>N85/I85</f>
        <v>0</v>
      </c>
    </row>
    <row r="87" spans="1:17" ht="30.75" customHeight="1" thickBot="1">
      <c r="A87" s="74"/>
      <c r="B87" s="98"/>
      <c r="C87" s="99"/>
      <c r="D87" s="136"/>
      <c r="E87" s="136"/>
      <c r="F87" s="136"/>
      <c r="G87" s="136"/>
      <c r="H87" s="136"/>
      <c r="I87" s="136"/>
      <c r="J87" s="136"/>
      <c r="K87" s="136"/>
      <c r="L87" s="136"/>
      <c r="M87" s="136"/>
      <c r="N87" s="136"/>
    </row>
    <row r="88" spans="1:17" ht="16.5" thickBot="1">
      <c r="A88" s="74"/>
      <c r="B88" s="98"/>
      <c r="C88" s="118" t="s">
        <v>6</v>
      </c>
      <c r="D88" s="750"/>
      <c r="E88" s="751"/>
      <c r="F88" s="751"/>
      <c r="G88" s="751"/>
      <c r="H88" s="751"/>
      <c r="I88" s="751"/>
      <c r="J88" s="751"/>
      <c r="K88" s="751"/>
      <c r="L88" s="751"/>
      <c r="M88" s="751"/>
      <c r="N88" s="752"/>
    </row>
    <row r="89" spans="1:17" ht="15.75" customHeight="1">
      <c r="A89" s="74"/>
      <c r="B89" s="98"/>
      <c r="C89" s="113"/>
      <c r="D89" s="753"/>
      <c r="E89" s="754"/>
      <c r="F89" s="754"/>
      <c r="G89" s="754"/>
      <c r="H89" s="754"/>
      <c r="I89" s="754"/>
      <c r="J89" s="754"/>
      <c r="K89" s="754"/>
      <c r="L89" s="754"/>
      <c r="M89" s="754"/>
      <c r="N89" s="755"/>
    </row>
    <row r="90" spans="1:17" ht="15.75" customHeight="1">
      <c r="A90" s="74"/>
      <c r="B90" s="98"/>
      <c r="C90" s="113"/>
      <c r="D90" s="753"/>
      <c r="E90" s="754"/>
      <c r="F90" s="754"/>
      <c r="G90" s="754"/>
      <c r="H90" s="754"/>
      <c r="I90" s="754"/>
      <c r="J90" s="754"/>
      <c r="K90" s="754"/>
      <c r="L90" s="754"/>
      <c r="M90" s="754"/>
      <c r="N90" s="755"/>
    </row>
    <row r="91" spans="1:17" ht="15.75" customHeight="1" thickBot="1">
      <c r="A91" s="74"/>
      <c r="B91" s="75"/>
      <c r="C91" s="78"/>
      <c r="D91" s="756"/>
      <c r="E91" s="757"/>
      <c r="F91" s="757"/>
      <c r="G91" s="757"/>
      <c r="H91" s="757"/>
      <c r="I91" s="757"/>
      <c r="J91" s="757"/>
      <c r="K91" s="757"/>
      <c r="L91" s="757"/>
      <c r="M91" s="757"/>
      <c r="N91" s="758"/>
    </row>
    <row r="92" spans="1:17" ht="32.25" customHeight="1">
      <c r="A92" s="74"/>
      <c r="B92" s="75"/>
      <c r="C92" s="78"/>
      <c r="D92" s="112"/>
      <c r="E92" s="112"/>
      <c r="F92" s="112"/>
      <c r="G92" s="112"/>
      <c r="H92" s="112"/>
      <c r="I92" s="112"/>
      <c r="J92" s="112"/>
      <c r="K92" s="112"/>
      <c r="L92" s="112"/>
      <c r="M92" s="112"/>
      <c r="N92" s="112"/>
    </row>
    <row r="93" spans="1:17" ht="15.75">
      <c r="A93" s="74">
        <v>5</v>
      </c>
      <c r="B93" s="768" t="s">
        <v>684</v>
      </c>
      <c r="C93" s="768"/>
      <c r="D93" s="768"/>
      <c r="E93" s="768"/>
      <c r="F93" s="768"/>
      <c r="G93" s="768"/>
      <c r="H93" s="768"/>
      <c r="I93" s="84" t="s">
        <v>2</v>
      </c>
      <c r="J93" s="120" t="s">
        <v>3</v>
      </c>
      <c r="K93" s="84" t="s">
        <v>4</v>
      </c>
      <c r="L93" s="84" t="s">
        <v>9</v>
      </c>
      <c r="M93" s="78" t="s">
        <v>5</v>
      </c>
      <c r="N93" s="84" t="s">
        <v>37</v>
      </c>
    </row>
    <row r="94" spans="1:17" ht="15.75" customHeight="1">
      <c r="A94" s="74"/>
      <c r="B94" s="79" t="s">
        <v>16</v>
      </c>
      <c r="C94" s="81" t="s">
        <v>1071</v>
      </c>
      <c r="D94" s="102"/>
      <c r="E94" s="81"/>
      <c r="F94" s="81"/>
      <c r="G94" s="81"/>
      <c r="H94" s="81"/>
      <c r="I94" s="86">
        <f t="shared" ref="I94:I108" si="4">IF(L94=99,0,2)</f>
        <v>2</v>
      </c>
      <c r="J94" s="87">
        <v>1</v>
      </c>
      <c r="K94" s="88">
        <v>0</v>
      </c>
      <c r="L94" s="561"/>
      <c r="M94" s="562"/>
      <c r="N94" s="92"/>
    </row>
    <row r="95" spans="1:17" ht="15.75">
      <c r="A95" s="74"/>
      <c r="B95" s="79" t="s">
        <v>17</v>
      </c>
      <c r="C95" s="81" t="s">
        <v>141</v>
      </c>
      <c r="D95" s="150"/>
      <c r="E95" s="81"/>
      <c r="F95" s="81"/>
      <c r="G95" s="81"/>
      <c r="H95" s="81"/>
      <c r="I95" s="86">
        <f t="shared" si="4"/>
        <v>2</v>
      </c>
      <c r="J95" s="87">
        <v>1</v>
      </c>
      <c r="K95" s="88">
        <v>0</v>
      </c>
      <c r="L95" s="561"/>
      <c r="M95" s="562"/>
      <c r="N95" s="92"/>
    </row>
    <row r="96" spans="1:17" ht="16.5" customHeight="1">
      <c r="A96" s="74"/>
      <c r="B96" s="78" t="s">
        <v>18</v>
      </c>
      <c r="C96" s="81" t="s">
        <v>142</v>
      </c>
      <c r="D96" s="473"/>
      <c r="E96" s="473"/>
      <c r="F96" s="473"/>
      <c r="G96" s="473"/>
      <c r="H96" s="81"/>
      <c r="I96" s="86">
        <f t="shared" si="4"/>
        <v>2</v>
      </c>
      <c r="J96" s="87">
        <v>1</v>
      </c>
      <c r="K96" s="88">
        <v>0</v>
      </c>
      <c r="L96" s="561"/>
      <c r="M96" s="562"/>
      <c r="N96" s="92"/>
      <c r="O96" s="18"/>
      <c r="P96" s="18"/>
      <c r="Q96" s="18"/>
    </row>
    <row r="97" spans="1:17" ht="15.75">
      <c r="A97" s="74"/>
      <c r="B97" s="78" t="s">
        <v>19</v>
      </c>
      <c r="C97" s="81" t="s">
        <v>143</v>
      </c>
      <c r="D97" s="473"/>
      <c r="E97" s="473"/>
      <c r="F97" s="473"/>
      <c r="G97" s="473"/>
      <c r="H97" s="81"/>
      <c r="I97" s="86">
        <f>IF(L97=99,0,2)</f>
        <v>2</v>
      </c>
      <c r="J97" s="87">
        <v>1</v>
      </c>
      <c r="K97" s="88">
        <v>0</v>
      </c>
      <c r="L97" s="561"/>
      <c r="M97" s="562"/>
      <c r="N97" s="92"/>
      <c r="O97" s="18"/>
      <c r="P97" s="18"/>
      <c r="Q97" s="18"/>
    </row>
    <row r="98" spans="1:17" ht="15.75">
      <c r="A98" s="74"/>
      <c r="B98" s="474" t="s">
        <v>20</v>
      </c>
      <c r="C98" s="81" t="s">
        <v>144</v>
      </c>
      <c r="D98" s="81"/>
      <c r="E98" s="81"/>
      <c r="F98" s="81"/>
      <c r="G98" s="81"/>
      <c r="H98" s="91"/>
      <c r="I98" s="86">
        <f t="shared" si="4"/>
        <v>2</v>
      </c>
      <c r="J98" s="87">
        <v>1</v>
      </c>
      <c r="K98" s="88">
        <v>0</v>
      </c>
      <c r="L98" s="561"/>
      <c r="M98" s="562"/>
      <c r="N98" s="92"/>
      <c r="O98" s="18"/>
      <c r="P98" s="18"/>
      <c r="Q98" s="18"/>
    </row>
    <row r="99" spans="1:17" ht="15.75">
      <c r="A99" s="74"/>
      <c r="B99" s="78" t="s">
        <v>21</v>
      </c>
      <c r="C99" s="81" t="s">
        <v>146</v>
      </c>
      <c r="D99" s="102"/>
      <c r="E99" s="81"/>
      <c r="F99" s="81"/>
      <c r="G99" s="81"/>
      <c r="H99" s="90"/>
      <c r="I99" s="86">
        <f t="shared" si="4"/>
        <v>2</v>
      </c>
      <c r="J99" s="87">
        <v>1</v>
      </c>
      <c r="K99" s="88">
        <v>0</v>
      </c>
      <c r="L99" s="561"/>
      <c r="M99" s="562"/>
      <c r="N99" s="92"/>
    </row>
    <row r="100" spans="1:17" ht="15.75">
      <c r="A100" s="74"/>
      <c r="B100" s="78" t="s">
        <v>22</v>
      </c>
      <c r="C100" s="81" t="s">
        <v>147</v>
      </c>
      <c r="D100" s="102"/>
      <c r="E100" s="81"/>
      <c r="F100" s="81"/>
      <c r="G100" s="81"/>
      <c r="H100" s="90"/>
      <c r="I100" s="86">
        <f t="shared" si="4"/>
        <v>2</v>
      </c>
      <c r="J100" s="87">
        <v>1</v>
      </c>
      <c r="K100" s="88">
        <v>0</v>
      </c>
      <c r="L100" s="561"/>
      <c r="M100" s="562"/>
      <c r="N100" s="92"/>
    </row>
    <row r="101" spans="1:17" ht="15.75">
      <c r="A101" s="74"/>
      <c r="B101" s="78" t="s">
        <v>23</v>
      </c>
      <c r="C101" s="81" t="s">
        <v>148</v>
      </c>
      <c r="D101" s="102"/>
      <c r="E101" s="81"/>
      <c r="F101" s="519"/>
      <c r="G101" s="519"/>
      <c r="H101" s="520"/>
      <c r="I101" s="86">
        <f t="shared" si="4"/>
        <v>2</v>
      </c>
      <c r="J101" s="87">
        <v>1</v>
      </c>
      <c r="K101" s="88">
        <v>0</v>
      </c>
      <c r="L101" s="561"/>
      <c r="M101" s="562"/>
      <c r="N101" s="92"/>
    </row>
    <row r="102" spans="1:17" ht="15.75">
      <c r="A102" s="74"/>
      <c r="B102" s="78" t="s">
        <v>24</v>
      </c>
      <c r="C102" s="519" t="s">
        <v>1096</v>
      </c>
      <c r="D102" s="102"/>
      <c r="E102" s="81"/>
      <c r="F102" s="519"/>
      <c r="G102" s="519"/>
      <c r="H102" s="521"/>
      <c r="I102" s="86">
        <f t="shared" si="4"/>
        <v>2</v>
      </c>
      <c r="J102" s="87">
        <v>1</v>
      </c>
      <c r="K102" s="88">
        <v>0</v>
      </c>
      <c r="L102" s="561"/>
      <c r="M102" s="562"/>
      <c r="N102" s="92"/>
    </row>
    <row r="103" spans="1:17" ht="15.75">
      <c r="A103" s="74"/>
      <c r="B103" s="78" t="s">
        <v>25</v>
      </c>
      <c r="C103" s="81" t="s">
        <v>150</v>
      </c>
      <c r="D103" s="102"/>
      <c r="E103" s="81"/>
      <c r="F103" s="519"/>
      <c r="G103" s="519"/>
      <c r="H103" s="521"/>
      <c r="I103" s="86">
        <f t="shared" si="4"/>
        <v>2</v>
      </c>
      <c r="J103" s="87">
        <v>1</v>
      </c>
      <c r="K103" s="88">
        <v>0</v>
      </c>
      <c r="L103" s="561"/>
      <c r="M103" s="562"/>
      <c r="N103" s="92"/>
    </row>
    <row r="104" spans="1:17" ht="15.75">
      <c r="A104" s="74"/>
      <c r="B104" s="78" t="s">
        <v>26</v>
      </c>
      <c r="C104" s="81" t="s">
        <v>151</v>
      </c>
      <c r="D104" s="102"/>
      <c r="E104" s="81"/>
      <c r="F104" s="519"/>
      <c r="G104" s="519"/>
      <c r="H104" s="521"/>
      <c r="I104" s="86">
        <f>IF(L104=99,0,6)</f>
        <v>6</v>
      </c>
      <c r="J104" s="87">
        <v>3</v>
      </c>
      <c r="K104" s="88">
        <v>0</v>
      </c>
      <c r="L104" s="561"/>
      <c r="M104" s="562"/>
      <c r="N104" s="92"/>
    </row>
    <row r="105" spans="1:17" ht="15.75">
      <c r="A105" s="74"/>
      <c r="B105" s="78" t="s">
        <v>27</v>
      </c>
      <c r="C105" s="519" t="s">
        <v>1106</v>
      </c>
      <c r="D105" s="102"/>
      <c r="E105" s="81"/>
      <c r="F105" s="519"/>
      <c r="G105" s="519"/>
      <c r="H105" s="521"/>
      <c r="I105" s="86">
        <f>IF(L105=99,0,4)</f>
        <v>4</v>
      </c>
      <c r="J105" s="87">
        <v>2</v>
      </c>
      <c r="K105" s="88">
        <v>0</v>
      </c>
      <c r="L105" s="561"/>
      <c r="M105" s="562"/>
      <c r="N105" s="92"/>
    </row>
    <row r="106" spans="1:17" ht="15.75">
      <c r="A106" s="74"/>
      <c r="B106" s="78" t="s">
        <v>28</v>
      </c>
      <c r="C106" s="81" t="s">
        <v>153</v>
      </c>
      <c r="D106" s="102"/>
      <c r="E106" s="81"/>
      <c r="F106" s="519"/>
      <c r="G106" s="519"/>
      <c r="H106" s="521"/>
      <c r="I106" s="86">
        <f>IF(L106=99,0,2)</f>
        <v>2</v>
      </c>
      <c r="J106" s="87">
        <v>1</v>
      </c>
      <c r="K106" s="88">
        <v>0</v>
      </c>
      <c r="L106" s="561"/>
      <c r="M106" s="562"/>
      <c r="N106" s="92"/>
    </row>
    <row r="107" spans="1:17" ht="15.75">
      <c r="A107" s="74"/>
      <c r="B107" s="79" t="s">
        <v>29</v>
      </c>
      <c r="C107" s="102" t="s">
        <v>154</v>
      </c>
      <c r="D107" s="102"/>
      <c r="E107" s="81"/>
      <c r="F107" s="519"/>
      <c r="G107" s="519"/>
      <c r="H107" s="521"/>
      <c r="I107" s="86">
        <f t="shared" si="4"/>
        <v>2</v>
      </c>
      <c r="J107" s="87">
        <v>1</v>
      </c>
      <c r="K107" s="88">
        <v>0</v>
      </c>
      <c r="L107" s="561"/>
      <c r="M107" s="562"/>
      <c r="N107" s="92"/>
    </row>
    <row r="108" spans="1:17" ht="15.75" customHeight="1">
      <c r="A108" s="74"/>
      <c r="B108" s="79" t="s">
        <v>30</v>
      </c>
      <c r="C108" s="716" t="s">
        <v>262</v>
      </c>
      <c r="D108" s="743"/>
      <c r="E108" s="743"/>
      <c r="F108" s="743"/>
      <c r="G108" s="743"/>
      <c r="H108" s="743"/>
      <c r="I108" s="86">
        <f t="shared" si="4"/>
        <v>2</v>
      </c>
      <c r="J108" s="87">
        <v>1</v>
      </c>
      <c r="K108" s="88">
        <v>0</v>
      </c>
      <c r="L108" s="561"/>
      <c r="M108" s="562"/>
      <c r="N108" s="92"/>
    </row>
    <row r="109" spans="1:17" ht="15.75">
      <c r="A109" s="74"/>
      <c r="B109" s="81"/>
      <c r="C109" s="90"/>
      <c r="D109" s="102"/>
      <c r="E109" s="81"/>
      <c r="F109" s="81"/>
      <c r="G109" s="81"/>
      <c r="H109" s="12" t="s">
        <v>111</v>
      </c>
      <c r="I109" s="68">
        <f>SUM(I94:I108)</f>
        <v>36</v>
      </c>
      <c r="J109" s="740" t="s">
        <v>110</v>
      </c>
      <c r="K109" s="740"/>
      <c r="L109" s="740"/>
      <c r="M109" s="95"/>
      <c r="N109" s="96">
        <f>SUM(N94:N108)</f>
        <v>0</v>
      </c>
    </row>
    <row r="110" spans="1:17" ht="15.75">
      <c r="A110" s="74"/>
      <c r="B110" s="89"/>
      <c r="C110" s="90"/>
      <c r="D110" s="150"/>
      <c r="E110" s="81"/>
      <c r="F110" s="81"/>
      <c r="G110" s="81"/>
      <c r="H110" s="78"/>
      <c r="I110" s="68"/>
      <c r="J110" s="68"/>
      <c r="K110" s="68"/>
      <c r="L110" s="68"/>
      <c r="M110" s="94"/>
      <c r="N110" s="97">
        <f>SUM(N109/I109)</f>
        <v>0</v>
      </c>
    </row>
    <row r="111" spans="1:17" ht="16.5" thickBot="1">
      <c r="A111" s="74"/>
      <c r="B111" s="89"/>
      <c r="C111" s="90"/>
      <c r="D111" s="150"/>
      <c r="E111" s="81"/>
      <c r="F111" s="81"/>
      <c r="G111" s="81"/>
      <c r="H111" s="78"/>
      <c r="I111" s="68"/>
      <c r="J111" s="68"/>
      <c r="K111" s="68"/>
      <c r="L111" s="68"/>
      <c r="M111" s="94"/>
      <c r="N111" s="109"/>
    </row>
    <row r="112" spans="1:17" ht="16.5" thickBot="1">
      <c r="A112" s="74"/>
      <c r="B112" s="89"/>
      <c r="C112" s="118" t="s">
        <v>6</v>
      </c>
      <c r="D112" s="750"/>
      <c r="E112" s="751"/>
      <c r="F112" s="751"/>
      <c r="G112" s="751"/>
      <c r="H112" s="751"/>
      <c r="I112" s="751"/>
      <c r="J112" s="751"/>
      <c r="K112" s="751"/>
      <c r="L112" s="751"/>
      <c r="M112" s="751"/>
      <c r="N112" s="752"/>
    </row>
    <row r="113" spans="1:14" ht="15.75">
      <c r="A113" s="74"/>
      <c r="B113" s="89"/>
      <c r="C113" s="113"/>
      <c r="D113" s="753"/>
      <c r="E113" s="754"/>
      <c r="F113" s="754"/>
      <c r="G113" s="754"/>
      <c r="H113" s="754"/>
      <c r="I113" s="754"/>
      <c r="J113" s="754"/>
      <c r="K113" s="754"/>
      <c r="L113" s="754"/>
      <c r="M113" s="754"/>
      <c r="N113" s="755"/>
    </row>
    <row r="114" spans="1:14" ht="15.75">
      <c r="A114" s="74"/>
      <c r="B114" s="89"/>
      <c r="C114" s="113"/>
      <c r="D114" s="753"/>
      <c r="E114" s="754"/>
      <c r="F114" s="754"/>
      <c r="G114" s="754"/>
      <c r="H114" s="754"/>
      <c r="I114" s="754"/>
      <c r="J114" s="754"/>
      <c r="K114" s="754"/>
      <c r="L114" s="754"/>
      <c r="M114" s="754"/>
      <c r="N114" s="755"/>
    </row>
    <row r="115" spans="1:14" ht="16.5" thickBot="1">
      <c r="A115" s="74"/>
      <c r="B115" s="89"/>
      <c r="C115" s="78"/>
      <c r="D115" s="756"/>
      <c r="E115" s="757"/>
      <c r="F115" s="757"/>
      <c r="G115" s="757"/>
      <c r="H115" s="757"/>
      <c r="I115" s="757"/>
      <c r="J115" s="757"/>
      <c r="K115" s="757"/>
      <c r="L115" s="757"/>
      <c r="M115" s="757"/>
      <c r="N115" s="758"/>
    </row>
    <row r="116" spans="1:14" ht="15.75">
      <c r="A116" s="74"/>
      <c r="B116" s="89"/>
      <c r="C116" s="78"/>
      <c r="D116" s="112"/>
      <c r="E116" s="112"/>
      <c r="F116" s="112"/>
      <c r="G116" s="112"/>
      <c r="H116" s="112"/>
      <c r="I116" s="112"/>
      <c r="J116" s="112"/>
      <c r="K116" s="112"/>
      <c r="L116" s="112"/>
      <c r="M116" s="112"/>
      <c r="N116" s="112"/>
    </row>
    <row r="117" spans="1:14" ht="15.75" customHeight="1">
      <c r="A117" s="74">
        <v>6</v>
      </c>
      <c r="B117" s="768" t="s">
        <v>685</v>
      </c>
      <c r="C117" s="768"/>
      <c r="D117" s="768"/>
      <c r="E117" s="768"/>
      <c r="F117" s="768"/>
      <c r="G117" s="768"/>
      <c r="H117" s="768"/>
      <c r="I117" s="84" t="s">
        <v>2</v>
      </c>
      <c r="J117" s="120" t="s">
        <v>3</v>
      </c>
      <c r="K117" s="84" t="s">
        <v>4</v>
      </c>
      <c r="L117" s="84" t="s">
        <v>9</v>
      </c>
      <c r="M117" s="78" t="s">
        <v>5</v>
      </c>
      <c r="N117" s="84" t="s">
        <v>37</v>
      </c>
    </row>
    <row r="118" spans="1:14" ht="15.75">
      <c r="A118" s="74"/>
      <c r="B118" s="75" t="s">
        <v>16</v>
      </c>
      <c r="C118" s="78" t="s">
        <v>135</v>
      </c>
      <c r="D118" s="82"/>
      <c r="E118" s="78"/>
      <c r="F118" s="78"/>
      <c r="G118" s="78"/>
      <c r="H118" s="78"/>
      <c r="I118" s="86">
        <f>IF(L118=99,0,2)</f>
        <v>2</v>
      </c>
      <c r="J118" s="87">
        <v>1</v>
      </c>
      <c r="K118" s="88">
        <v>0</v>
      </c>
      <c r="L118" s="561"/>
      <c r="M118" s="562"/>
      <c r="N118" s="92"/>
    </row>
    <row r="119" spans="1:14" ht="15.75" customHeight="1">
      <c r="A119" s="74"/>
      <c r="B119" s="210" t="s">
        <v>17</v>
      </c>
      <c r="C119" s="772" t="s">
        <v>155</v>
      </c>
      <c r="D119" s="743"/>
      <c r="E119" s="743"/>
      <c r="F119" s="743"/>
      <c r="G119" s="743"/>
      <c r="H119" s="773"/>
      <c r="I119" s="86">
        <f>IF(L119=99,0,4)</f>
        <v>4</v>
      </c>
      <c r="J119" s="87">
        <v>2</v>
      </c>
      <c r="K119" s="88">
        <v>0</v>
      </c>
      <c r="L119" s="561"/>
      <c r="M119" s="562"/>
      <c r="N119" s="92"/>
    </row>
    <row r="120" spans="1:14" ht="16.5" customHeight="1">
      <c r="A120" s="74"/>
      <c r="B120" s="75" t="s">
        <v>18</v>
      </c>
      <c r="C120" s="81" t="s">
        <v>156</v>
      </c>
      <c r="D120" s="82"/>
      <c r="E120" s="78"/>
      <c r="F120" s="78"/>
      <c r="G120" s="78"/>
      <c r="H120" s="78"/>
      <c r="I120" s="86">
        <f>IF(L120=99,0,4)</f>
        <v>4</v>
      </c>
      <c r="J120" s="87">
        <v>2</v>
      </c>
      <c r="K120" s="88">
        <v>0</v>
      </c>
      <c r="L120" s="561"/>
      <c r="M120" s="562"/>
      <c r="N120" s="92"/>
    </row>
    <row r="121" spans="1:14" ht="15.75">
      <c r="A121" s="74"/>
      <c r="B121" s="75" t="s">
        <v>19</v>
      </c>
      <c r="C121" s="81" t="s">
        <v>159</v>
      </c>
      <c r="D121" s="102"/>
      <c r="E121" s="81"/>
      <c r="F121" s="81"/>
      <c r="G121" s="81"/>
      <c r="H121" s="78"/>
      <c r="I121" s="86">
        <f>IF(L121=99,0,2)</f>
        <v>2</v>
      </c>
      <c r="J121" s="87">
        <v>1</v>
      </c>
      <c r="K121" s="88">
        <v>0</v>
      </c>
      <c r="L121" s="561"/>
      <c r="M121" s="562"/>
      <c r="N121" s="92"/>
    </row>
    <row r="122" spans="1:14" ht="15.75" customHeight="1">
      <c r="A122" s="74"/>
      <c r="B122" s="210" t="s">
        <v>20</v>
      </c>
      <c r="C122" s="774" t="s">
        <v>160</v>
      </c>
      <c r="D122" s="743"/>
      <c r="E122" s="743"/>
      <c r="F122" s="743"/>
      <c r="G122" s="743"/>
      <c r="H122" s="773"/>
      <c r="I122" s="86">
        <f>IF(L122=99,0,2)</f>
        <v>2</v>
      </c>
      <c r="J122" s="87">
        <v>1</v>
      </c>
      <c r="K122" s="88">
        <v>0</v>
      </c>
      <c r="L122" s="561"/>
      <c r="M122" s="562"/>
      <c r="N122" s="92"/>
    </row>
    <row r="123" spans="1:14" ht="15.75">
      <c r="A123" s="74"/>
      <c r="B123" s="75"/>
      <c r="C123" s="78"/>
      <c r="D123" s="77"/>
      <c r="E123" s="78"/>
      <c r="F123" s="78"/>
      <c r="G123" s="78"/>
      <c r="H123" s="12" t="s">
        <v>111</v>
      </c>
      <c r="I123" s="68">
        <f>SUM(I118:I122)</f>
        <v>14</v>
      </c>
      <c r="J123" s="749" t="s">
        <v>110</v>
      </c>
      <c r="K123" s="749"/>
      <c r="L123" s="749"/>
      <c r="M123" s="95"/>
      <c r="N123" s="96">
        <f>SUM(N118:N122)</f>
        <v>0</v>
      </c>
    </row>
    <row r="124" spans="1:14" ht="15.75">
      <c r="A124" s="74"/>
      <c r="B124" s="75"/>
      <c r="C124" s="78"/>
      <c r="D124" s="82"/>
      <c r="E124" s="78"/>
      <c r="F124" s="78"/>
      <c r="G124" s="78"/>
      <c r="H124" s="78"/>
      <c r="I124" s="68"/>
      <c r="J124" s="68"/>
      <c r="K124" s="68"/>
      <c r="L124" s="68"/>
      <c r="M124" s="94"/>
      <c r="N124" s="97">
        <f>SUM(N123/I123)</f>
        <v>0</v>
      </c>
    </row>
    <row r="125" spans="1:14" ht="16.5" thickBot="1">
      <c r="A125" s="74"/>
      <c r="B125" s="75"/>
      <c r="C125" s="78"/>
      <c r="D125" s="82"/>
      <c r="E125" s="78"/>
      <c r="F125" s="78"/>
      <c r="G125" s="78"/>
      <c r="H125" s="78"/>
      <c r="I125" s="68"/>
      <c r="J125" s="68"/>
      <c r="K125" s="68"/>
      <c r="L125" s="68"/>
      <c r="M125" s="94"/>
      <c r="N125" s="109"/>
    </row>
    <row r="126" spans="1:14" ht="16.5" thickBot="1">
      <c r="A126" s="74"/>
      <c r="B126" s="75"/>
      <c r="C126" s="118" t="s">
        <v>6</v>
      </c>
      <c r="D126" s="750"/>
      <c r="E126" s="751"/>
      <c r="F126" s="751"/>
      <c r="G126" s="751"/>
      <c r="H126" s="751"/>
      <c r="I126" s="751"/>
      <c r="J126" s="751"/>
      <c r="K126" s="751"/>
      <c r="L126" s="751"/>
      <c r="M126" s="751"/>
      <c r="N126" s="752"/>
    </row>
    <row r="127" spans="1:14" ht="15.75">
      <c r="A127" s="74"/>
      <c r="B127" s="75"/>
      <c r="C127" s="113"/>
      <c r="D127" s="753"/>
      <c r="E127" s="754"/>
      <c r="F127" s="754"/>
      <c r="G127" s="754"/>
      <c r="H127" s="754"/>
      <c r="I127" s="754"/>
      <c r="J127" s="754"/>
      <c r="K127" s="754"/>
      <c r="L127" s="754"/>
      <c r="M127" s="754"/>
      <c r="N127" s="755"/>
    </row>
    <row r="128" spans="1:14" ht="18.75" customHeight="1">
      <c r="A128" s="74"/>
      <c r="B128" s="75"/>
      <c r="C128" s="113"/>
      <c r="D128" s="753"/>
      <c r="E128" s="754"/>
      <c r="F128" s="754"/>
      <c r="G128" s="754"/>
      <c r="H128" s="754"/>
      <c r="I128" s="754"/>
      <c r="J128" s="754"/>
      <c r="K128" s="754"/>
      <c r="L128" s="754"/>
      <c r="M128" s="754"/>
      <c r="N128" s="755"/>
    </row>
    <row r="129" spans="1:14" ht="16.5" thickBot="1">
      <c r="A129" s="74"/>
      <c r="B129" s="75"/>
      <c r="C129" s="78"/>
      <c r="D129" s="756"/>
      <c r="E129" s="757"/>
      <c r="F129" s="757"/>
      <c r="G129" s="757"/>
      <c r="H129" s="757"/>
      <c r="I129" s="757"/>
      <c r="J129" s="757"/>
      <c r="K129" s="757"/>
      <c r="L129" s="757"/>
      <c r="M129" s="757"/>
      <c r="N129" s="758"/>
    </row>
    <row r="130" spans="1:14" ht="15.75">
      <c r="A130" s="74"/>
      <c r="B130" s="75"/>
      <c r="C130" s="78"/>
      <c r="D130" s="112"/>
      <c r="E130" s="112"/>
      <c r="F130" s="112"/>
      <c r="G130" s="112"/>
      <c r="H130" s="112"/>
      <c r="I130" s="112"/>
      <c r="J130" s="112"/>
      <c r="K130" s="112"/>
      <c r="L130" s="112"/>
      <c r="M130" s="112"/>
      <c r="N130" s="112"/>
    </row>
    <row r="131" spans="1:14" ht="20.25" customHeight="1" thickBot="1">
      <c r="A131" s="74"/>
      <c r="B131" s="75"/>
      <c r="C131" s="78"/>
      <c r="D131" s="112"/>
      <c r="E131" s="112"/>
      <c r="F131" s="112"/>
      <c r="G131" s="112"/>
      <c r="H131" s="112"/>
      <c r="I131" s="112"/>
      <c r="J131" s="112"/>
      <c r="K131" s="112"/>
      <c r="L131" s="112"/>
      <c r="M131" s="112"/>
      <c r="N131" s="112"/>
    </row>
    <row r="132" spans="1:14" ht="16.5" thickBot="1">
      <c r="A132" s="74"/>
      <c r="B132" s="75"/>
      <c r="C132" s="78"/>
      <c r="D132" s="769" t="s">
        <v>53</v>
      </c>
      <c r="E132" s="770"/>
      <c r="F132" s="770"/>
      <c r="G132" s="770"/>
      <c r="H132" s="770"/>
      <c r="I132" s="771"/>
      <c r="J132" s="80"/>
      <c r="K132" s="744" t="s">
        <v>1530</v>
      </c>
      <c r="L132" s="745"/>
      <c r="M132" s="745"/>
      <c r="N132" s="746"/>
    </row>
    <row r="133" spans="1:14" ht="19.5" customHeight="1">
      <c r="A133" s="74"/>
      <c r="B133" s="75"/>
      <c r="C133" s="78"/>
      <c r="D133" s="112"/>
      <c r="E133" s="112"/>
      <c r="F133" s="112"/>
      <c r="G133" s="112"/>
      <c r="H133" s="112"/>
      <c r="I133" s="112"/>
      <c r="J133" s="112"/>
      <c r="K133" s="112"/>
      <c r="L133" s="112"/>
      <c r="M133" s="112"/>
      <c r="N133" s="112"/>
    </row>
    <row r="134" spans="1:14" ht="15.75">
      <c r="A134" s="74">
        <v>7</v>
      </c>
      <c r="B134" s="768" t="s">
        <v>686</v>
      </c>
      <c r="C134" s="768"/>
      <c r="D134" s="768"/>
      <c r="E134" s="768"/>
      <c r="F134" s="768"/>
      <c r="G134" s="768"/>
      <c r="H134" s="78"/>
      <c r="I134" s="84" t="s">
        <v>2</v>
      </c>
      <c r="J134" s="120" t="s">
        <v>3</v>
      </c>
      <c r="K134" s="84" t="s">
        <v>4</v>
      </c>
      <c r="L134" s="84" t="s">
        <v>9</v>
      </c>
      <c r="M134" s="78" t="s">
        <v>5</v>
      </c>
      <c r="N134" s="84" t="s">
        <v>37</v>
      </c>
    </row>
    <row r="135" spans="1:14" ht="15.75">
      <c r="A135" s="74"/>
      <c r="B135" s="75" t="s">
        <v>16</v>
      </c>
      <c r="C135" s="78" t="s">
        <v>161</v>
      </c>
      <c r="D135" s="82"/>
      <c r="E135" s="78"/>
      <c r="F135" s="78"/>
      <c r="G135" s="78"/>
      <c r="H135" s="78"/>
      <c r="I135" s="86">
        <f>IF(L135=99,0,2)</f>
        <v>2</v>
      </c>
      <c r="J135" s="87">
        <v>1</v>
      </c>
      <c r="K135" s="88">
        <v>0</v>
      </c>
      <c r="L135" s="561"/>
      <c r="M135" s="562"/>
      <c r="N135" s="92"/>
    </row>
    <row r="136" spans="1:14" ht="12" customHeight="1">
      <c r="A136" s="74"/>
      <c r="B136" s="75" t="s">
        <v>17</v>
      </c>
      <c r="C136" s="81" t="s">
        <v>162</v>
      </c>
      <c r="D136" s="102"/>
      <c r="E136" s="81"/>
      <c r="F136" s="81"/>
      <c r="G136" s="81"/>
      <c r="H136" s="78"/>
      <c r="I136" s="86">
        <f t="shared" ref="I136:I141" si="5">IF(L136=99,0,2)</f>
        <v>2</v>
      </c>
      <c r="J136" s="87">
        <v>1</v>
      </c>
      <c r="K136" s="88">
        <v>0</v>
      </c>
      <c r="L136" s="561"/>
      <c r="M136" s="562"/>
      <c r="N136" s="92"/>
    </row>
    <row r="137" spans="1:14" ht="15.75">
      <c r="A137" s="74"/>
      <c r="B137" s="75" t="s">
        <v>18</v>
      </c>
      <c r="C137" s="81" t="s">
        <v>163</v>
      </c>
      <c r="D137" s="81"/>
      <c r="E137" s="81"/>
      <c r="F137" s="81"/>
      <c r="G137" s="81"/>
      <c r="H137" s="78"/>
      <c r="I137" s="86">
        <f t="shared" si="5"/>
        <v>2</v>
      </c>
      <c r="J137" s="87">
        <v>1</v>
      </c>
      <c r="K137" s="88">
        <v>0</v>
      </c>
      <c r="L137" s="561"/>
      <c r="M137" s="562"/>
      <c r="N137" s="92"/>
    </row>
    <row r="138" spans="1:14" ht="15.75">
      <c r="A138" s="74"/>
      <c r="B138" s="75" t="s">
        <v>19</v>
      </c>
      <c r="C138" s="81" t="s">
        <v>164</v>
      </c>
      <c r="D138" s="81"/>
      <c r="E138" s="81"/>
      <c r="F138" s="81"/>
      <c r="G138" s="81"/>
      <c r="H138" s="78"/>
      <c r="I138" s="86">
        <f t="shared" si="5"/>
        <v>2</v>
      </c>
      <c r="J138" s="87">
        <v>1</v>
      </c>
      <c r="K138" s="88">
        <v>0</v>
      </c>
      <c r="L138" s="561"/>
      <c r="M138" s="562"/>
      <c r="N138" s="92"/>
    </row>
    <row r="139" spans="1:14" ht="15.75">
      <c r="A139" s="74"/>
      <c r="B139" s="75" t="s">
        <v>20</v>
      </c>
      <c r="C139" s="78" t="s">
        <v>165</v>
      </c>
      <c r="D139" s="78"/>
      <c r="E139" s="78"/>
      <c r="F139" s="78"/>
      <c r="G139" s="78"/>
      <c r="H139" s="78"/>
      <c r="I139" s="86">
        <f t="shared" si="5"/>
        <v>2</v>
      </c>
      <c r="J139" s="87">
        <v>1</v>
      </c>
      <c r="K139" s="88">
        <v>0</v>
      </c>
      <c r="L139" s="561"/>
      <c r="M139" s="562"/>
      <c r="N139" s="92"/>
    </row>
    <row r="140" spans="1:14" ht="15.75">
      <c r="A140" s="74"/>
      <c r="B140" s="75" t="s">
        <v>21</v>
      </c>
      <c r="C140" s="81" t="s">
        <v>166</v>
      </c>
      <c r="D140" s="81"/>
      <c r="E140" s="81"/>
      <c r="F140" s="81"/>
      <c r="G140" s="81"/>
      <c r="H140" s="81"/>
      <c r="I140" s="86">
        <f t="shared" si="5"/>
        <v>2</v>
      </c>
      <c r="J140" s="87">
        <v>1</v>
      </c>
      <c r="K140" s="88">
        <v>0</v>
      </c>
      <c r="L140" s="561"/>
      <c r="M140" s="562"/>
      <c r="N140" s="92"/>
    </row>
    <row r="141" spans="1:14" ht="15.75">
      <c r="A141" s="74"/>
      <c r="B141" s="75" t="s">
        <v>22</v>
      </c>
      <c r="C141" s="81" t="s">
        <v>167</v>
      </c>
      <c r="D141" s="81"/>
      <c r="E141" s="81"/>
      <c r="F141" s="81"/>
      <c r="G141" s="81"/>
      <c r="H141" s="81"/>
      <c r="I141" s="86">
        <f t="shared" si="5"/>
        <v>2</v>
      </c>
      <c r="J141" s="87">
        <v>1</v>
      </c>
      <c r="K141" s="88">
        <v>0</v>
      </c>
      <c r="L141" s="561"/>
      <c r="M141" s="562"/>
      <c r="N141" s="92"/>
    </row>
    <row r="142" spans="1:14" ht="15.75">
      <c r="A142" s="74"/>
      <c r="B142" s="75"/>
      <c r="C142" s="78"/>
      <c r="D142" s="77"/>
      <c r="E142" s="78"/>
      <c r="F142" s="78"/>
      <c r="G142" s="78"/>
      <c r="H142" s="12" t="s">
        <v>111</v>
      </c>
      <c r="I142" s="68">
        <f>SUM(I135:I141)</f>
        <v>14</v>
      </c>
      <c r="J142" s="749" t="s">
        <v>110</v>
      </c>
      <c r="K142" s="749"/>
      <c r="L142" s="749"/>
      <c r="M142" s="95"/>
      <c r="N142" s="96">
        <f>SUM(N135:N141)</f>
        <v>0</v>
      </c>
    </row>
    <row r="143" spans="1:14" ht="15.75">
      <c r="A143" s="74"/>
      <c r="B143" s="75"/>
      <c r="C143" s="78"/>
      <c r="D143" s="77"/>
      <c r="E143" s="78"/>
      <c r="F143" s="78"/>
      <c r="G143" s="78"/>
      <c r="H143" s="94"/>
      <c r="I143" s="68"/>
      <c r="J143" s="68"/>
      <c r="K143" s="68"/>
      <c r="L143" s="68"/>
      <c r="M143" s="94"/>
      <c r="N143" s="97">
        <f>SUM(N142/I142)</f>
        <v>0</v>
      </c>
    </row>
    <row r="144" spans="1:14" ht="16.5" thickBot="1">
      <c r="A144" s="74"/>
      <c r="B144" s="75"/>
      <c r="C144" s="78"/>
      <c r="D144" s="77"/>
      <c r="E144" s="78"/>
      <c r="F144" s="78"/>
      <c r="G144" s="78"/>
      <c r="H144" s="94"/>
      <c r="I144" s="68"/>
      <c r="J144" s="68"/>
      <c r="K144" s="68"/>
      <c r="L144" s="68"/>
      <c r="M144" s="94"/>
      <c r="N144" s="109"/>
    </row>
    <row r="145" spans="1:14" ht="16.5" thickBot="1">
      <c r="A145" s="74"/>
      <c r="B145" s="75"/>
      <c r="C145" s="118" t="s">
        <v>6</v>
      </c>
      <c r="D145" s="750"/>
      <c r="E145" s="751"/>
      <c r="F145" s="751"/>
      <c r="G145" s="751"/>
      <c r="H145" s="751"/>
      <c r="I145" s="751"/>
      <c r="J145" s="751"/>
      <c r="K145" s="751"/>
      <c r="L145" s="751"/>
      <c r="M145" s="751"/>
      <c r="N145" s="752"/>
    </row>
    <row r="146" spans="1:14" ht="15.75">
      <c r="A146" s="74"/>
      <c r="B146" s="75"/>
      <c r="C146" s="113"/>
      <c r="D146" s="753"/>
      <c r="E146" s="754"/>
      <c r="F146" s="754"/>
      <c r="G146" s="754"/>
      <c r="H146" s="754"/>
      <c r="I146" s="754"/>
      <c r="J146" s="754"/>
      <c r="K146" s="754"/>
      <c r="L146" s="754"/>
      <c r="M146" s="754"/>
      <c r="N146" s="755"/>
    </row>
    <row r="147" spans="1:14" ht="15.75">
      <c r="A147" s="74"/>
      <c r="B147" s="75"/>
      <c r="C147" s="113"/>
      <c r="D147" s="753"/>
      <c r="E147" s="754"/>
      <c r="F147" s="754"/>
      <c r="G147" s="754"/>
      <c r="H147" s="754"/>
      <c r="I147" s="754"/>
      <c r="J147" s="754"/>
      <c r="K147" s="754"/>
      <c r="L147" s="754"/>
      <c r="M147" s="754"/>
      <c r="N147" s="755"/>
    </row>
    <row r="148" spans="1:14" ht="15.75">
      <c r="A148" s="74"/>
      <c r="B148" s="75"/>
      <c r="C148" s="113"/>
      <c r="D148" s="753"/>
      <c r="E148" s="754"/>
      <c r="F148" s="754"/>
      <c r="G148" s="754"/>
      <c r="H148" s="754"/>
      <c r="I148" s="754"/>
      <c r="J148" s="754"/>
      <c r="K148" s="754"/>
      <c r="L148" s="754"/>
      <c r="M148" s="754"/>
      <c r="N148" s="755"/>
    </row>
    <row r="149" spans="1:14" ht="15.75">
      <c r="A149" s="74"/>
      <c r="B149" s="75"/>
      <c r="C149" s="113"/>
      <c r="D149" s="753"/>
      <c r="E149" s="754"/>
      <c r="F149" s="754"/>
      <c r="G149" s="754"/>
      <c r="H149" s="754"/>
      <c r="I149" s="754"/>
      <c r="J149" s="754"/>
      <c r="K149" s="754"/>
      <c r="L149" s="754"/>
      <c r="M149" s="754"/>
      <c r="N149" s="755"/>
    </row>
    <row r="150" spans="1:14" ht="16.5" thickBot="1">
      <c r="A150" s="104"/>
      <c r="B150" s="98"/>
      <c r="C150" s="78"/>
      <c r="D150" s="756"/>
      <c r="E150" s="757"/>
      <c r="F150" s="757"/>
      <c r="G150" s="757"/>
      <c r="H150" s="757"/>
      <c r="I150" s="757"/>
      <c r="J150" s="757"/>
      <c r="K150" s="757"/>
      <c r="L150" s="757"/>
      <c r="M150" s="757"/>
      <c r="N150" s="758"/>
    </row>
    <row r="151" spans="1:14" ht="15.75">
      <c r="A151" s="104"/>
      <c r="B151" s="98"/>
      <c r="C151" s="78"/>
      <c r="D151" s="112"/>
      <c r="E151" s="112"/>
      <c r="F151" s="112"/>
      <c r="G151" s="112"/>
      <c r="H151" s="112"/>
      <c r="I151" s="112"/>
      <c r="J151" s="112"/>
      <c r="K151" s="112"/>
      <c r="L151" s="112"/>
      <c r="M151" s="112"/>
      <c r="N151" s="112"/>
    </row>
    <row r="152" spans="1:14" ht="15.75">
      <c r="A152" s="74">
        <v>8</v>
      </c>
      <c r="B152" s="768" t="s">
        <v>639</v>
      </c>
      <c r="C152" s="768"/>
      <c r="D152" s="768"/>
      <c r="E152" s="768"/>
      <c r="F152" s="768"/>
      <c r="G152" s="768"/>
      <c r="H152" s="78"/>
      <c r="I152" s="84" t="s">
        <v>2</v>
      </c>
      <c r="J152" s="120" t="s">
        <v>3</v>
      </c>
      <c r="K152" s="84" t="s">
        <v>4</v>
      </c>
      <c r="L152" s="84" t="s">
        <v>9</v>
      </c>
      <c r="M152" s="78" t="s">
        <v>5</v>
      </c>
      <c r="N152" s="84" t="s">
        <v>37</v>
      </c>
    </row>
    <row r="153" spans="1:14" ht="15.75">
      <c r="A153" s="74"/>
      <c r="B153" s="101" t="s">
        <v>16</v>
      </c>
      <c r="C153" s="766" t="s">
        <v>64</v>
      </c>
      <c r="D153" s="766"/>
      <c r="E153" s="766"/>
      <c r="F153" s="766"/>
      <c r="G153" s="766"/>
      <c r="H153" s="767"/>
      <c r="I153" s="86">
        <f>IF(L153=99,0,2)</f>
        <v>2</v>
      </c>
      <c r="J153" s="87">
        <v>1</v>
      </c>
      <c r="K153" s="88">
        <v>0</v>
      </c>
      <c r="L153" s="561"/>
      <c r="M153" s="562"/>
      <c r="N153" s="92"/>
    </row>
    <row r="154" spans="1:14" ht="15.75">
      <c r="A154" s="74"/>
      <c r="B154" s="101" t="s">
        <v>17</v>
      </c>
      <c r="C154" s="766" t="s">
        <v>65</v>
      </c>
      <c r="D154" s="766"/>
      <c r="E154" s="766"/>
      <c r="F154" s="766"/>
      <c r="G154" s="766"/>
      <c r="H154" s="767"/>
      <c r="I154" s="86">
        <f t="shared" ref="I154:I163" si="6">IF(L154=99,0,2)</f>
        <v>2</v>
      </c>
      <c r="J154" s="87">
        <v>1</v>
      </c>
      <c r="K154" s="88">
        <v>0</v>
      </c>
      <c r="L154" s="561"/>
      <c r="M154" s="562"/>
      <c r="N154" s="92"/>
    </row>
    <row r="155" spans="1:14" ht="14.25" customHeight="1">
      <c r="A155" s="74"/>
      <c r="B155" s="101" t="s">
        <v>18</v>
      </c>
      <c r="C155" s="102" t="s">
        <v>66</v>
      </c>
      <c r="D155" s="102"/>
      <c r="E155" s="102"/>
      <c r="F155" s="102"/>
      <c r="G155" s="102"/>
      <c r="H155" s="102"/>
      <c r="I155" s="86">
        <f t="shared" si="6"/>
        <v>2</v>
      </c>
      <c r="J155" s="87">
        <v>1</v>
      </c>
      <c r="K155" s="88">
        <v>0</v>
      </c>
      <c r="L155" s="561"/>
      <c r="M155" s="562"/>
      <c r="N155" s="92"/>
    </row>
    <row r="156" spans="1:14" ht="15.75">
      <c r="A156" s="74"/>
      <c r="B156" s="101" t="s">
        <v>19</v>
      </c>
      <c r="C156" s="93" t="s">
        <v>89</v>
      </c>
      <c r="D156" s="93"/>
      <c r="E156" s="93"/>
      <c r="F156" s="93"/>
      <c r="G156" s="93"/>
      <c r="H156" s="119"/>
      <c r="I156" s="86">
        <f t="shared" si="6"/>
        <v>2</v>
      </c>
      <c r="J156" s="87">
        <v>1</v>
      </c>
      <c r="K156" s="88">
        <v>0</v>
      </c>
      <c r="L156" s="570"/>
      <c r="M156" s="562"/>
      <c r="N156" s="92"/>
    </row>
    <row r="157" spans="1:14" ht="15.75">
      <c r="A157" s="74"/>
      <c r="B157" s="101" t="s">
        <v>20</v>
      </c>
      <c r="C157" s="766" t="s">
        <v>67</v>
      </c>
      <c r="D157" s="766"/>
      <c r="E157" s="766"/>
      <c r="F157" s="766"/>
      <c r="G157" s="766"/>
      <c r="H157" s="767"/>
      <c r="I157" s="86">
        <f t="shared" si="6"/>
        <v>2</v>
      </c>
      <c r="J157" s="87">
        <v>1</v>
      </c>
      <c r="K157" s="88">
        <v>0</v>
      </c>
      <c r="L157" s="561"/>
      <c r="M157" s="562"/>
      <c r="N157" s="92"/>
    </row>
    <row r="158" spans="1:14" ht="15.75">
      <c r="A158" s="74"/>
      <c r="B158" s="101" t="s">
        <v>21</v>
      </c>
      <c r="C158" s="766" t="s">
        <v>68</v>
      </c>
      <c r="D158" s="766"/>
      <c r="E158" s="766"/>
      <c r="F158" s="766"/>
      <c r="G158" s="766"/>
      <c r="H158" s="767"/>
      <c r="I158" s="86">
        <f t="shared" si="6"/>
        <v>2</v>
      </c>
      <c r="J158" s="87">
        <v>1</v>
      </c>
      <c r="K158" s="88">
        <v>0</v>
      </c>
      <c r="L158" s="561"/>
      <c r="M158" s="562"/>
      <c r="N158" s="92"/>
    </row>
    <row r="159" spans="1:14" ht="15.75">
      <c r="A159" s="74"/>
      <c r="B159" s="101" t="s">
        <v>22</v>
      </c>
      <c r="C159" s="766" t="s">
        <v>70</v>
      </c>
      <c r="D159" s="766"/>
      <c r="E159" s="766"/>
      <c r="F159" s="766"/>
      <c r="G159" s="766"/>
      <c r="H159" s="767"/>
      <c r="I159" s="86">
        <f t="shared" si="6"/>
        <v>2</v>
      </c>
      <c r="J159" s="87">
        <v>1</v>
      </c>
      <c r="K159" s="88">
        <v>0</v>
      </c>
      <c r="L159" s="561"/>
      <c r="M159" s="562"/>
      <c r="N159" s="92"/>
    </row>
    <row r="160" spans="1:14" ht="15.75">
      <c r="A160" s="74"/>
      <c r="B160" s="98" t="s">
        <v>23</v>
      </c>
      <c r="C160" s="766" t="s">
        <v>107</v>
      </c>
      <c r="D160" s="766"/>
      <c r="E160" s="766"/>
      <c r="F160" s="766"/>
      <c r="G160" s="766"/>
      <c r="H160" s="767"/>
      <c r="I160" s="86">
        <f t="shared" si="6"/>
        <v>2</v>
      </c>
      <c r="J160" s="87">
        <v>1</v>
      </c>
      <c r="K160" s="88">
        <v>0</v>
      </c>
      <c r="L160" s="561"/>
      <c r="M160" s="562"/>
      <c r="N160" s="92"/>
    </row>
    <row r="161" spans="1:14" ht="15.75">
      <c r="A161" s="74"/>
      <c r="B161" s="101" t="s">
        <v>24</v>
      </c>
      <c r="C161" s="766" t="s">
        <v>718</v>
      </c>
      <c r="D161" s="766"/>
      <c r="E161" s="766"/>
      <c r="F161" s="766"/>
      <c r="G161" s="766"/>
      <c r="H161" s="767"/>
      <c r="I161" s="86">
        <f t="shared" si="6"/>
        <v>2</v>
      </c>
      <c r="J161" s="87">
        <v>1</v>
      </c>
      <c r="K161" s="88">
        <v>0</v>
      </c>
      <c r="L161" s="561"/>
      <c r="M161" s="562"/>
      <c r="N161" s="92"/>
    </row>
    <row r="162" spans="1:14" ht="15.75">
      <c r="A162" s="74"/>
      <c r="B162" s="101" t="s">
        <v>25</v>
      </c>
      <c r="C162" s="766" t="s">
        <v>108</v>
      </c>
      <c r="D162" s="766"/>
      <c r="E162" s="766"/>
      <c r="F162" s="766"/>
      <c r="G162" s="766"/>
      <c r="H162" s="767"/>
      <c r="I162" s="86">
        <f t="shared" si="6"/>
        <v>2</v>
      </c>
      <c r="J162" s="87">
        <v>1</v>
      </c>
      <c r="K162" s="88">
        <v>0</v>
      </c>
      <c r="L162" s="561"/>
      <c r="M162" s="562"/>
      <c r="N162" s="92"/>
    </row>
    <row r="163" spans="1:14" ht="15.75">
      <c r="A163" s="74"/>
      <c r="B163" s="98" t="s">
        <v>26</v>
      </c>
      <c r="C163" s="766" t="s">
        <v>90</v>
      </c>
      <c r="D163" s="766"/>
      <c r="E163" s="766"/>
      <c r="F163" s="766"/>
      <c r="G163" s="766"/>
      <c r="H163" s="767"/>
      <c r="I163" s="86">
        <f t="shared" si="6"/>
        <v>2</v>
      </c>
      <c r="J163" s="87">
        <v>1</v>
      </c>
      <c r="K163" s="88">
        <v>0</v>
      </c>
      <c r="L163" s="561"/>
      <c r="M163" s="562"/>
      <c r="N163" s="92"/>
    </row>
    <row r="164" spans="1:14" ht="15.75">
      <c r="A164" s="74"/>
      <c r="B164" s="75"/>
      <c r="C164" s="78"/>
      <c r="D164" s="76"/>
      <c r="E164" s="78"/>
      <c r="F164" s="78"/>
      <c r="G164" s="78"/>
      <c r="H164" s="12" t="s">
        <v>111</v>
      </c>
      <c r="I164" s="68">
        <f>SUM(I153:I163)</f>
        <v>22</v>
      </c>
      <c r="J164" s="749" t="s">
        <v>110</v>
      </c>
      <c r="K164" s="749"/>
      <c r="L164" s="749"/>
      <c r="M164" s="95"/>
      <c r="N164" s="96">
        <f>SUM(N153:N163)</f>
        <v>0</v>
      </c>
    </row>
    <row r="165" spans="1:14" ht="15.75">
      <c r="A165" s="74"/>
      <c r="B165" s="75"/>
      <c r="C165" s="78"/>
      <c r="D165" s="78"/>
      <c r="E165" s="78"/>
      <c r="F165" s="78"/>
      <c r="G165" s="78"/>
      <c r="H165" s="78"/>
      <c r="I165" s="68"/>
      <c r="J165" s="68"/>
      <c r="K165" s="68"/>
      <c r="L165" s="68"/>
      <c r="M165" s="94"/>
      <c r="N165" s="97">
        <f>N164/I164</f>
        <v>0</v>
      </c>
    </row>
    <row r="166" spans="1:14" ht="16.5" thickBot="1">
      <c r="A166" s="74"/>
      <c r="B166" s="75"/>
      <c r="C166" s="78"/>
      <c r="D166" s="78"/>
      <c r="E166" s="78"/>
      <c r="F166" s="78"/>
      <c r="G166" s="78"/>
      <c r="H166" s="78"/>
      <c r="I166" s="68"/>
      <c r="J166" s="68"/>
      <c r="K166" s="68"/>
      <c r="L166" s="68"/>
      <c r="M166" s="94"/>
      <c r="N166" s="109"/>
    </row>
    <row r="167" spans="1:14" ht="16.5" thickBot="1">
      <c r="A167" s="74"/>
      <c r="B167" s="89"/>
      <c r="C167" s="475" t="s">
        <v>6</v>
      </c>
      <c r="D167" s="750"/>
      <c r="E167" s="751"/>
      <c r="F167" s="751"/>
      <c r="G167" s="751"/>
      <c r="H167" s="751"/>
      <c r="I167" s="751"/>
      <c r="J167" s="751"/>
      <c r="K167" s="751"/>
      <c r="L167" s="751"/>
      <c r="M167" s="751"/>
      <c r="N167" s="752"/>
    </row>
    <row r="168" spans="1:14" ht="15.75">
      <c r="A168" s="74"/>
      <c r="B168" s="89"/>
      <c r="C168" s="113"/>
      <c r="D168" s="753"/>
      <c r="E168" s="754"/>
      <c r="F168" s="754"/>
      <c r="G168" s="754"/>
      <c r="H168" s="754"/>
      <c r="I168" s="754"/>
      <c r="J168" s="754"/>
      <c r="K168" s="754"/>
      <c r="L168" s="754"/>
      <c r="M168" s="754"/>
      <c r="N168" s="755"/>
    </row>
    <row r="169" spans="1:14" ht="15.75">
      <c r="A169" s="74"/>
      <c r="B169" s="89"/>
      <c r="C169" s="113"/>
      <c r="D169" s="753"/>
      <c r="E169" s="754"/>
      <c r="F169" s="754"/>
      <c r="G169" s="754"/>
      <c r="H169" s="754"/>
      <c r="I169" s="754"/>
      <c r="J169" s="754"/>
      <c r="K169" s="754"/>
      <c r="L169" s="754"/>
      <c r="M169" s="754"/>
      <c r="N169" s="755"/>
    </row>
    <row r="170" spans="1:14" ht="15.75">
      <c r="A170" s="74"/>
      <c r="B170" s="89"/>
      <c r="C170" s="113"/>
      <c r="D170" s="753"/>
      <c r="E170" s="754"/>
      <c r="F170" s="754"/>
      <c r="G170" s="754"/>
      <c r="H170" s="754"/>
      <c r="I170" s="754"/>
      <c r="J170" s="754"/>
      <c r="K170" s="754"/>
      <c r="L170" s="754"/>
      <c r="M170" s="754"/>
      <c r="N170" s="755"/>
    </row>
    <row r="171" spans="1:14" ht="15.75">
      <c r="A171" s="74"/>
      <c r="B171" s="89"/>
      <c r="C171" s="113"/>
      <c r="D171" s="753"/>
      <c r="E171" s="754"/>
      <c r="F171" s="754"/>
      <c r="G171" s="754"/>
      <c r="H171" s="754"/>
      <c r="I171" s="754"/>
      <c r="J171" s="754"/>
      <c r="K171" s="754"/>
      <c r="L171" s="754"/>
      <c r="M171" s="754"/>
      <c r="N171" s="755"/>
    </row>
    <row r="172" spans="1:14" ht="16.5" thickBot="1">
      <c r="A172" s="104"/>
      <c r="B172" s="98"/>
      <c r="C172" s="78"/>
      <c r="D172" s="756"/>
      <c r="E172" s="757"/>
      <c r="F172" s="757"/>
      <c r="G172" s="757"/>
      <c r="H172" s="757"/>
      <c r="I172" s="757"/>
      <c r="J172" s="757"/>
      <c r="K172" s="757"/>
      <c r="L172" s="757"/>
      <c r="M172" s="757"/>
      <c r="N172" s="758"/>
    </row>
    <row r="173" spans="1:14" ht="15.75">
      <c r="A173" s="104"/>
      <c r="B173" s="98"/>
      <c r="C173" s="78"/>
      <c r="D173" s="112"/>
      <c r="E173" s="112"/>
      <c r="F173" s="112"/>
      <c r="G173" s="112"/>
      <c r="H173" s="112"/>
      <c r="I173" s="112"/>
      <c r="J173" s="112"/>
      <c r="K173" s="112"/>
      <c r="L173" s="112"/>
      <c r="M173" s="112"/>
      <c r="N173" s="112"/>
    </row>
    <row r="174" spans="1:14" ht="15.75">
      <c r="A174" s="74">
        <v>9</v>
      </c>
      <c r="B174" s="768" t="s">
        <v>687</v>
      </c>
      <c r="C174" s="768"/>
      <c r="D174" s="768"/>
      <c r="E174" s="768"/>
      <c r="F174" s="768"/>
      <c r="G174" s="768"/>
      <c r="H174" s="78"/>
      <c r="I174" s="84" t="s">
        <v>2</v>
      </c>
      <c r="J174" s="120" t="s">
        <v>3</v>
      </c>
      <c r="K174" s="84" t="s">
        <v>4</v>
      </c>
      <c r="L174" s="84" t="s">
        <v>9</v>
      </c>
      <c r="M174" s="78" t="s">
        <v>5</v>
      </c>
      <c r="N174" s="84" t="s">
        <v>37</v>
      </c>
    </row>
    <row r="175" spans="1:14" ht="15.75">
      <c r="A175" s="74"/>
      <c r="B175" s="75" t="s">
        <v>16</v>
      </c>
      <c r="C175" s="78" t="s">
        <v>168</v>
      </c>
      <c r="D175" s="82"/>
      <c r="E175" s="78"/>
      <c r="F175" s="78"/>
      <c r="G175" s="78"/>
      <c r="H175" s="78"/>
      <c r="I175" s="86">
        <f t="shared" ref="I175:I182" si="7">IF(L175=99,0,2)</f>
        <v>2</v>
      </c>
      <c r="J175" s="87">
        <v>1</v>
      </c>
      <c r="K175" s="88">
        <v>0</v>
      </c>
      <c r="L175" s="561"/>
      <c r="M175" s="562"/>
      <c r="N175" s="92"/>
    </row>
    <row r="176" spans="1:14" ht="15.75" customHeight="1">
      <c r="A176" s="74"/>
      <c r="B176" s="75" t="s">
        <v>17</v>
      </c>
      <c r="C176" s="78" t="s">
        <v>169</v>
      </c>
      <c r="D176" s="82"/>
      <c r="E176" s="78"/>
      <c r="F176" s="78"/>
      <c r="G176" s="78"/>
      <c r="H176" s="78"/>
      <c r="I176" s="86">
        <f t="shared" si="7"/>
        <v>2</v>
      </c>
      <c r="J176" s="87">
        <v>1</v>
      </c>
      <c r="K176" s="88">
        <v>0</v>
      </c>
      <c r="L176" s="561"/>
      <c r="M176" s="562"/>
      <c r="N176" s="92"/>
    </row>
    <row r="177" spans="1:14" ht="14.25" customHeight="1">
      <c r="A177" s="74"/>
      <c r="B177" s="75" t="s">
        <v>18</v>
      </c>
      <c r="C177" s="78" t="s">
        <v>170</v>
      </c>
      <c r="D177" s="82"/>
      <c r="E177" s="78"/>
      <c r="F177" s="78"/>
      <c r="G177" s="78"/>
      <c r="H177" s="78"/>
      <c r="I177" s="86">
        <f t="shared" si="7"/>
        <v>2</v>
      </c>
      <c r="J177" s="87">
        <v>1</v>
      </c>
      <c r="K177" s="88">
        <v>0</v>
      </c>
      <c r="L177" s="561"/>
      <c r="M177" s="562"/>
      <c r="N177" s="92"/>
    </row>
    <row r="178" spans="1:14" ht="15.75">
      <c r="A178" s="74"/>
      <c r="B178" s="75" t="s">
        <v>19</v>
      </c>
      <c r="C178" s="78" t="s">
        <v>171</v>
      </c>
      <c r="D178" s="82"/>
      <c r="E178" s="78"/>
      <c r="F178" s="78"/>
      <c r="G178" s="78"/>
      <c r="H178" s="81"/>
      <c r="I178" s="86">
        <f t="shared" si="7"/>
        <v>2</v>
      </c>
      <c r="J178" s="87">
        <v>1</v>
      </c>
      <c r="K178" s="88">
        <v>0</v>
      </c>
      <c r="L178" s="561"/>
      <c r="M178" s="562"/>
      <c r="N178" s="92"/>
    </row>
    <row r="179" spans="1:14" ht="15.75">
      <c r="A179" s="74"/>
      <c r="B179" s="75" t="s">
        <v>20</v>
      </c>
      <c r="C179" s="78" t="s">
        <v>32</v>
      </c>
      <c r="D179" s="82"/>
      <c r="E179" s="78"/>
      <c r="F179" s="78"/>
      <c r="G179" s="78"/>
      <c r="H179" s="78"/>
      <c r="I179" s="86">
        <f t="shared" si="7"/>
        <v>2</v>
      </c>
      <c r="J179" s="87">
        <v>1</v>
      </c>
      <c r="K179" s="88">
        <v>0</v>
      </c>
      <c r="L179" s="561"/>
      <c r="M179" s="562"/>
      <c r="N179" s="92"/>
    </row>
    <row r="180" spans="1:14" ht="15.75">
      <c r="A180" s="74"/>
      <c r="B180" s="75" t="s">
        <v>21</v>
      </c>
      <c r="C180" s="78" t="s">
        <v>172</v>
      </c>
      <c r="D180" s="82"/>
      <c r="E180" s="78"/>
      <c r="F180" s="78"/>
      <c r="G180" s="78"/>
      <c r="H180" s="78"/>
      <c r="I180" s="86">
        <f>IF(L180=99,0,6)</f>
        <v>6</v>
      </c>
      <c r="J180" s="87">
        <v>3</v>
      </c>
      <c r="K180" s="88">
        <v>0</v>
      </c>
      <c r="L180" s="561"/>
      <c r="M180" s="562"/>
      <c r="N180" s="92"/>
    </row>
    <row r="181" spans="1:14" ht="15.75">
      <c r="A181" s="74"/>
      <c r="B181" s="75" t="s">
        <v>22</v>
      </c>
      <c r="C181" s="78" t="s">
        <v>173</v>
      </c>
      <c r="D181" s="82"/>
      <c r="E181" s="78"/>
      <c r="F181" s="78"/>
      <c r="G181" s="78"/>
      <c r="H181" s="78"/>
      <c r="I181" s="86">
        <f t="shared" si="7"/>
        <v>2</v>
      </c>
      <c r="J181" s="87">
        <v>1</v>
      </c>
      <c r="K181" s="88">
        <v>0</v>
      </c>
      <c r="L181" s="561"/>
      <c r="M181" s="562"/>
      <c r="N181" s="92"/>
    </row>
    <row r="182" spans="1:14" ht="15.75">
      <c r="A182" s="74"/>
      <c r="B182" s="75" t="s">
        <v>23</v>
      </c>
      <c r="C182" s="81" t="s">
        <v>174</v>
      </c>
      <c r="D182" s="82"/>
      <c r="E182" s="78"/>
      <c r="F182" s="78"/>
      <c r="G182" s="78"/>
      <c r="H182" s="78"/>
      <c r="I182" s="86">
        <f t="shared" si="7"/>
        <v>2</v>
      </c>
      <c r="J182" s="87">
        <v>1</v>
      </c>
      <c r="K182" s="88">
        <v>0</v>
      </c>
      <c r="L182" s="561"/>
      <c r="M182" s="562"/>
      <c r="N182" s="92"/>
    </row>
    <row r="183" spans="1:14" ht="15.75">
      <c r="A183" s="74"/>
      <c r="B183" s="75" t="s">
        <v>24</v>
      </c>
      <c r="C183" s="78" t="s">
        <v>175</v>
      </c>
      <c r="D183" s="82"/>
      <c r="E183" s="78"/>
      <c r="F183" s="78"/>
      <c r="G183" s="78"/>
      <c r="H183" s="78"/>
      <c r="I183" s="86">
        <f>IF(L183=99,0,2)</f>
        <v>2</v>
      </c>
      <c r="J183" s="87">
        <v>1</v>
      </c>
      <c r="K183" s="88">
        <v>0</v>
      </c>
      <c r="L183" s="561"/>
      <c r="M183" s="562"/>
      <c r="N183" s="92"/>
    </row>
    <row r="184" spans="1:14" ht="15.75">
      <c r="A184" s="74"/>
      <c r="B184" s="75"/>
      <c r="C184" s="90"/>
      <c r="D184" s="77"/>
      <c r="E184" s="78"/>
      <c r="F184" s="78"/>
      <c r="G184" s="78"/>
      <c r="H184" s="12" t="s">
        <v>111</v>
      </c>
      <c r="I184" s="68">
        <f>SUM(I175:I183)</f>
        <v>22</v>
      </c>
      <c r="J184" s="749" t="s">
        <v>110</v>
      </c>
      <c r="K184" s="749"/>
      <c r="L184" s="749"/>
      <c r="M184" s="95"/>
      <c r="N184" s="96">
        <f>SUM(N175:N183)</f>
        <v>0</v>
      </c>
    </row>
    <row r="185" spans="1:14" ht="15.75">
      <c r="A185" s="74"/>
      <c r="B185" s="75"/>
      <c r="C185" s="78"/>
      <c r="D185" s="82"/>
      <c r="E185" s="78"/>
      <c r="F185" s="78"/>
      <c r="G185" s="78"/>
      <c r="H185" s="78"/>
      <c r="I185" s="68"/>
      <c r="J185" s="68"/>
      <c r="K185" s="68"/>
      <c r="L185" s="68"/>
      <c r="M185" s="94"/>
      <c r="N185" s="97">
        <f>SUM(N184/I184)</f>
        <v>0</v>
      </c>
    </row>
    <row r="186" spans="1:14" ht="16.5" thickBot="1">
      <c r="A186" s="74"/>
      <c r="B186" s="75"/>
      <c r="C186" s="78"/>
      <c r="D186" s="82"/>
      <c r="E186" s="78"/>
      <c r="F186" s="78"/>
      <c r="G186" s="78"/>
      <c r="H186" s="78"/>
      <c r="I186" s="68"/>
      <c r="J186" s="68"/>
      <c r="K186" s="68"/>
      <c r="L186" s="68"/>
      <c r="M186" s="94"/>
      <c r="N186" s="109"/>
    </row>
    <row r="187" spans="1:14" ht="16.5" thickBot="1">
      <c r="B187" s="467"/>
      <c r="C187" s="118" t="s">
        <v>6</v>
      </c>
      <c r="D187" s="750"/>
      <c r="E187" s="751"/>
      <c r="F187" s="751"/>
      <c r="G187" s="751"/>
      <c r="H187" s="751"/>
      <c r="I187" s="751"/>
      <c r="J187" s="751"/>
      <c r="K187" s="751"/>
      <c r="L187" s="751"/>
      <c r="M187" s="751"/>
      <c r="N187" s="752"/>
    </row>
    <row r="188" spans="1:14" ht="15.75">
      <c r="B188" s="467"/>
      <c r="C188" s="113"/>
      <c r="D188" s="753"/>
      <c r="E188" s="754"/>
      <c r="F188" s="754"/>
      <c r="G188" s="754"/>
      <c r="H188" s="754"/>
      <c r="I188" s="754"/>
      <c r="J188" s="754"/>
      <c r="K188" s="754"/>
      <c r="L188" s="754"/>
      <c r="M188" s="754"/>
      <c r="N188" s="755"/>
    </row>
    <row r="189" spans="1:14" ht="15.75">
      <c r="B189" s="467"/>
      <c r="C189" s="113"/>
      <c r="D189" s="753"/>
      <c r="E189" s="754"/>
      <c r="F189" s="754"/>
      <c r="G189" s="754"/>
      <c r="H189" s="754"/>
      <c r="I189" s="754"/>
      <c r="J189" s="754"/>
      <c r="K189" s="754"/>
      <c r="L189" s="754"/>
      <c r="M189" s="754"/>
      <c r="N189" s="755"/>
    </row>
    <row r="190" spans="1:14" ht="15.75">
      <c r="B190" s="467"/>
      <c r="C190" s="113"/>
      <c r="D190" s="753"/>
      <c r="E190" s="754"/>
      <c r="F190" s="754"/>
      <c r="G190" s="754"/>
      <c r="H190" s="754"/>
      <c r="I190" s="754"/>
      <c r="J190" s="754"/>
      <c r="K190" s="754"/>
      <c r="L190" s="754"/>
      <c r="M190" s="754"/>
      <c r="N190" s="755"/>
    </row>
    <row r="191" spans="1:14" ht="15.75">
      <c r="B191" s="467"/>
      <c r="C191" s="113"/>
      <c r="D191" s="753"/>
      <c r="E191" s="754"/>
      <c r="F191" s="754"/>
      <c r="G191" s="754"/>
      <c r="H191" s="754"/>
      <c r="I191" s="754"/>
      <c r="J191" s="754"/>
      <c r="K191" s="754"/>
      <c r="L191" s="754"/>
      <c r="M191" s="754"/>
      <c r="N191" s="755"/>
    </row>
    <row r="192" spans="1:14" ht="15.75" thickBot="1">
      <c r="B192" s="467"/>
      <c r="C192" s="78"/>
      <c r="D192" s="756"/>
      <c r="E192" s="757"/>
      <c r="F192" s="757"/>
      <c r="G192" s="757"/>
      <c r="H192" s="757"/>
      <c r="I192" s="757"/>
      <c r="J192" s="757"/>
      <c r="K192" s="757"/>
      <c r="L192" s="757"/>
      <c r="M192" s="757"/>
      <c r="N192" s="758"/>
    </row>
    <row r="193" spans="1:14" ht="15.75" thickBot="1">
      <c r="B193" s="467"/>
      <c r="C193" s="22"/>
      <c r="D193" s="472"/>
      <c r="E193" s="472"/>
      <c r="F193" s="472"/>
      <c r="G193" s="472"/>
      <c r="H193" s="472"/>
      <c r="I193" s="472"/>
      <c r="J193" s="112"/>
      <c r="K193" s="472"/>
      <c r="L193" s="472"/>
      <c r="M193" s="472"/>
      <c r="N193" s="477"/>
    </row>
    <row r="194" spans="1:14" ht="16.5" thickBot="1">
      <c r="B194" s="467"/>
      <c r="D194" s="769" t="s">
        <v>53</v>
      </c>
      <c r="E194" s="770"/>
      <c r="F194" s="770"/>
      <c r="G194" s="770"/>
      <c r="H194" s="770"/>
      <c r="I194" s="771"/>
      <c r="J194" s="80"/>
      <c r="K194" s="744" t="s">
        <v>1531</v>
      </c>
      <c r="L194" s="745"/>
      <c r="M194" s="745"/>
      <c r="N194" s="746"/>
    </row>
    <row r="195" spans="1:14">
      <c r="B195" s="467"/>
    </row>
    <row r="196" spans="1:14" ht="15.75">
      <c r="A196" s="74">
        <v>10</v>
      </c>
      <c r="B196" s="768" t="s">
        <v>688</v>
      </c>
      <c r="C196" s="768"/>
      <c r="D196" s="768"/>
      <c r="E196" s="768"/>
      <c r="F196" s="768"/>
      <c r="G196" s="768"/>
      <c r="H196" s="78"/>
      <c r="I196" s="84" t="s">
        <v>2</v>
      </c>
      <c r="J196" s="120" t="s">
        <v>3</v>
      </c>
      <c r="K196" s="84" t="s">
        <v>4</v>
      </c>
      <c r="L196" s="84" t="s">
        <v>9</v>
      </c>
      <c r="M196" s="78" t="s">
        <v>5</v>
      </c>
      <c r="N196" s="84" t="s">
        <v>37</v>
      </c>
    </row>
    <row r="197" spans="1:14" ht="15.75">
      <c r="A197" s="74"/>
      <c r="B197" s="75" t="s">
        <v>16</v>
      </c>
      <c r="C197" s="78" t="s">
        <v>176</v>
      </c>
      <c r="D197" s="82"/>
      <c r="E197" s="78"/>
      <c r="F197" s="78"/>
      <c r="G197" s="78"/>
      <c r="H197" s="78"/>
      <c r="I197" s="86">
        <f t="shared" ref="I197:I203" si="8">IF(L197=99,0,2)</f>
        <v>2</v>
      </c>
      <c r="J197" s="87">
        <v>1</v>
      </c>
      <c r="K197" s="88">
        <v>0</v>
      </c>
      <c r="L197" s="561"/>
      <c r="M197" s="562"/>
      <c r="N197" s="92"/>
    </row>
    <row r="198" spans="1:14" ht="15.75" customHeight="1">
      <c r="A198" s="74"/>
      <c r="B198" s="75" t="s">
        <v>17</v>
      </c>
      <c r="C198" s="78" t="s">
        <v>177</v>
      </c>
      <c r="D198" s="82"/>
      <c r="E198" s="78"/>
      <c r="F198" s="78"/>
      <c r="G198" s="78"/>
      <c r="H198" s="78"/>
      <c r="I198" s="86">
        <f t="shared" si="8"/>
        <v>2</v>
      </c>
      <c r="J198" s="87">
        <v>1</v>
      </c>
      <c r="K198" s="88">
        <v>0</v>
      </c>
      <c r="L198" s="561"/>
      <c r="M198" s="562"/>
      <c r="N198" s="92"/>
    </row>
    <row r="199" spans="1:14" ht="15.75">
      <c r="A199" s="74"/>
      <c r="B199" s="75" t="s">
        <v>18</v>
      </c>
      <c r="C199" s="78" t="s">
        <v>178</v>
      </c>
      <c r="D199" s="82"/>
      <c r="E199" s="78"/>
      <c r="F199" s="78"/>
      <c r="G199" s="78"/>
      <c r="H199" s="78"/>
      <c r="I199" s="86">
        <f t="shared" si="8"/>
        <v>2</v>
      </c>
      <c r="J199" s="87">
        <v>1</v>
      </c>
      <c r="K199" s="88">
        <v>0</v>
      </c>
      <c r="L199" s="561"/>
      <c r="M199" s="562"/>
      <c r="N199" s="92"/>
    </row>
    <row r="200" spans="1:14" ht="15.75">
      <c r="A200" s="74"/>
      <c r="B200" s="75" t="s">
        <v>19</v>
      </c>
      <c r="C200" s="78" t="s">
        <v>621</v>
      </c>
      <c r="D200" s="82"/>
      <c r="E200" s="78"/>
      <c r="F200" s="78"/>
      <c r="G200" s="78"/>
      <c r="H200" s="78"/>
      <c r="I200" s="86">
        <f t="shared" si="8"/>
        <v>2</v>
      </c>
      <c r="J200" s="87">
        <v>1</v>
      </c>
      <c r="K200" s="88">
        <v>0</v>
      </c>
      <c r="L200" s="561"/>
      <c r="M200" s="562"/>
      <c r="N200" s="92"/>
    </row>
    <row r="201" spans="1:14" ht="15.75">
      <c r="A201" s="74"/>
      <c r="B201" s="75" t="s">
        <v>20</v>
      </c>
      <c r="C201" s="78" t="s">
        <v>180</v>
      </c>
      <c r="D201" s="82"/>
      <c r="E201" s="78"/>
      <c r="F201" s="78"/>
      <c r="G201" s="78"/>
      <c r="H201" s="78"/>
      <c r="I201" s="86">
        <f t="shared" si="8"/>
        <v>2</v>
      </c>
      <c r="J201" s="87">
        <v>1</v>
      </c>
      <c r="K201" s="88">
        <v>0</v>
      </c>
      <c r="L201" s="561"/>
      <c r="M201" s="562"/>
      <c r="N201" s="92"/>
    </row>
    <row r="202" spans="1:14" ht="15.75">
      <c r="A202" s="74"/>
      <c r="B202" s="98" t="s">
        <v>21</v>
      </c>
      <c r="C202" s="78" t="s">
        <v>181</v>
      </c>
      <c r="D202" s="82"/>
      <c r="E202" s="78"/>
      <c r="F202" s="78"/>
      <c r="G202" s="78"/>
      <c r="H202" s="78"/>
      <c r="I202" s="86">
        <f t="shared" si="8"/>
        <v>2</v>
      </c>
      <c r="J202" s="87">
        <v>1</v>
      </c>
      <c r="K202" s="88">
        <v>0</v>
      </c>
      <c r="L202" s="561"/>
      <c r="M202" s="562"/>
      <c r="N202" s="92"/>
    </row>
    <row r="203" spans="1:14" ht="15.75">
      <c r="A203" s="74"/>
      <c r="B203" s="98" t="s">
        <v>22</v>
      </c>
      <c r="C203" s="78" t="s">
        <v>182</v>
      </c>
      <c r="D203" s="82"/>
      <c r="E203" s="78"/>
      <c r="F203" s="78"/>
      <c r="G203" s="78"/>
      <c r="H203" s="78"/>
      <c r="I203" s="86">
        <f t="shared" si="8"/>
        <v>2</v>
      </c>
      <c r="J203" s="87">
        <v>1</v>
      </c>
      <c r="K203" s="88">
        <v>0</v>
      </c>
      <c r="L203" s="561"/>
      <c r="M203" s="562"/>
      <c r="N203" s="92"/>
    </row>
    <row r="204" spans="1:14" ht="15.75">
      <c r="A204" s="74"/>
      <c r="B204" s="98" t="s">
        <v>23</v>
      </c>
      <c r="C204" s="78" t="s">
        <v>183</v>
      </c>
      <c r="D204" s="82"/>
      <c r="E204" s="78"/>
      <c r="F204" s="78"/>
      <c r="G204" s="78"/>
      <c r="H204" s="78"/>
      <c r="I204" s="86">
        <f>IF(L204=99,0,2)</f>
        <v>2</v>
      </c>
      <c r="J204" s="87">
        <v>1</v>
      </c>
      <c r="K204" s="88">
        <v>0</v>
      </c>
      <c r="L204" s="561"/>
      <c r="M204" s="562"/>
      <c r="N204" s="92"/>
    </row>
    <row r="205" spans="1:14" ht="15.75">
      <c r="A205" s="74"/>
      <c r="B205" s="75"/>
      <c r="C205" s="78"/>
      <c r="D205" s="82"/>
      <c r="E205" s="78"/>
      <c r="F205" s="78"/>
      <c r="G205" s="78"/>
      <c r="H205" s="12" t="s">
        <v>111</v>
      </c>
      <c r="I205" s="68">
        <f>SUM(I197:I204)</f>
        <v>16</v>
      </c>
      <c r="J205" s="749" t="s">
        <v>110</v>
      </c>
      <c r="K205" s="749"/>
      <c r="L205" s="749"/>
      <c r="M205" s="95"/>
      <c r="N205" s="96">
        <f>SUM(N197:N204)</f>
        <v>0</v>
      </c>
    </row>
    <row r="206" spans="1:14" ht="15.75">
      <c r="A206" s="74"/>
      <c r="B206" s="75"/>
      <c r="C206" s="78"/>
      <c r="D206" s="82"/>
      <c r="E206" s="78"/>
      <c r="F206" s="78"/>
      <c r="G206" s="78"/>
      <c r="H206" s="94"/>
      <c r="I206" s="68"/>
      <c r="J206" s="68"/>
      <c r="K206" s="68"/>
      <c r="L206" s="68"/>
      <c r="M206" s="94"/>
      <c r="N206" s="97">
        <f>SUM(N205/I205)</f>
        <v>0</v>
      </c>
    </row>
    <row r="207" spans="1:14" ht="16.5" thickBot="1">
      <c r="A207" s="74"/>
      <c r="B207" s="75"/>
      <c r="C207" s="78"/>
      <c r="D207" s="82"/>
      <c r="E207" s="78"/>
      <c r="F207" s="78"/>
      <c r="G207" s="78"/>
      <c r="H207" s="94"/>
      <c r="I207" s="68"/>
      <c r="J207" s="68"/>
      <c r="K207" s="68"/>
      <c r="L207" s="68"/>
      <c r="M207" s="94"/>
      <c r="N207" s="109"/>
    </row>
    <row r="208" spans="1:14" ht="16.5" thickBot="1">
      <c r="A208" s="74"/>
      <c r="B208" s="75"/>
      <c r="C208" s="118" t="s">
        <v>6</v>
      </c>
      <c r="D208" s="750"/>
      <c r="E208" s="751"/>
      <c r="F208" s="751"/>
      <c r="G208" s="751"/>
      <c r="H208" s="751"/>
      <c r="I208" s="751"/>
      <c r="J208" s="751"/>
      <c r="K208" s="751"/>
      <c r="L208" s="751"/>
      <c r="M208" s="751"/>
      <c r="N208" s="752"/>
    </row>
    <row r="209" spans="1:14" ht="15.75">
      <c r="A209" s="74"/>
      <c r="B209" s="75"/>
      <c r="C209" s="113"/>
      <c r="D209" s="753"/>
      <c r="E209" s="754"/>
      <c r="F209" s="754"/>
      <c r="G209" s="754"/>
      <c r="H209" s="754"/>
      <c r="I209" s="754"/>
      <c r="J209" s="754"/>
      <c r="K209" s="754"/>
      <c r="L209" s="754"/>
      <c r="M209" s="754"/>
      <c r="N209" s="755"/>
    </row>
    <row r="210" spans="1:14" ht="15.75">
      <c r="A210" s="74"/>
      <c r="B210" s="75"/>
      <c r="C210" s="113"/>
      <c r="D210" s="753"/>
      <c r="E210" s="754"/>
      <c r="F210" s="754"/>
      <c r="G210" s="754"/>
      <c r="H210" s="754"/>
      <c r="I210" s="754"/>
      <c r="J210" s="754"/>
      <c r="K210" s="754"/>
      <c r="L210" s="754"/>
      <c r="M210" s="754"/>
      <c r="N210" s="755"/>
    </row>
    <row r="211" spans="1:14" ht="15.75">
      <c r="A211" s="74"/>
      <c r="B211" s="75"/>
      <c r="C211" s="113"/>
      <c r="D211" s="753"/>
      <c r="E211" s="754"/>
      <c r="F211" s="754"/>
      <c r="G211" s="754"/>
      <c r="H211" s="754"/>
      <c r="I211" s="754"/>
      <c r="J211" s="754"/>
      <c r="K211" s="754"/>
      <c r="L211" s="754"/>
      <c r="M211" s="754"/>
      <c r="N211" s="755"/>
    </row>
    <row r="212" spans="1:14" ht="16.5" thickBot="1">
      <c r="A212" s="104"/>
      <c r="B212" s="98"/>
      <c r="C212" s="78"/>
      <c r="D212" s="756"/>
      <c r="E212" s="757"/>
      <c r="F212" s="757"/>
      <c r="G212" s="757"/>
      <c r="H212" s="757"/>
      <c r="I212" s="757"/>
      <c r="J212" s="757"/>
      <c r="K212" s="757"/>
      <c r="L212" s="757"/>
      <c r="M212" s="757"/>
      <c r="N212" s="758"/>
    </row>
    <row r="213" spans="1:14" ht="15.75">
      <c r="A213" s="104"/>
      <c r="B213" s="98"/>
      <c r="C213" s="78"/>
      <c r="D213" s="112"/>
      <c r="E213" s="112"/>
      <c r="F213" s="112"/>
      <c r="G213" s="112"/>
      <c r="H213" s="112"/>
      <c r="I213" s="112"/>
      <c r="J213" s="112"/>
      <c r="K213" s="112"/>
      <c r="L213" s="112"/>
      <c r="M213" s="112"/>
      <c r="N213" s="112"/>
    </row>
    <row r="214" spans="1:14" ht="15.75">
      <c r="A214" s="74">
        <v>11</v>
      </c>
      <c r="B214" s="759" t="s">
        <v>683</v>
      </c>
      <c r="C214" s="759"/>
      <c r="D214" s="759"/>
      <c r="E214" s="759"/>
      <c r="F214" s="759"/>
      <c r="G214" s="173"/>
      <c r="H214" s="78"/>
      <c r="I214" s="84" t="s">
        <v>2</v>
      </c>
      <c r="J214" s="120" t="s">
        <v>3</v>
      </c>
      <c r="K214" s="84" t="s">
        <v>4</v>
      </c>
      <c r="L214" s="84" t="s">
        <v>9</v>
      </c>
      <c r="M214" s="78" t="s">
        <v>5</v>
      </c>
      <c r="N214" s="84" t="s">
        <v>37</v>
      </c>
    </row>
    <row r="215" spans="1:14" ht="15.75">
      <c r="A215" s="104"/>
      <c r="B215" s="89" t="s">
        <v>16</v>
      </c>
      <c r="C215" s="747" t="s">
        <v>705</v>
      </c>
      <c r="D215" s="747"/>
      <c r="E215" s="747"/>
      <c r="F215" s="747"/>
      <c r="G215" s="747"/>
      <c r="H215" s="747"/>
      <c r="I215" s="86">
        <f t="shared" ref="I215:I222" si="9">IF(L215=99,0,2)</f>
        <v>2</v>
      </c>
      <c r="J215" s="87">
        <v>1</v>
      </c>
      <c r="K215" s="88">
        <v>0</v>
      </c>
      <c r="L215" s="561"/>
      <c r="M215" s="562"/>
      <c r="N215" s="92"/>
    </row>
    <row r="216" spans="1:14" ht="15.75">
      <c r="A216" s="104"/>
      <c r="B216" s="89" t="s">
        <v>17</v>
      </c>
      <c r="C216" s="747" t="s">
        <v>76</v>
      </c>
      <c r="D216" s="747"/>
      <c r="E216" s="747"/>
      <c r="F216" s="747"/>
      <c r="G216" s="747"/>
      <c r="H216" s="747"/>
      <c r="I216" s="86">
        <f t="shared" si="9"/>
        <v>2</v>
      </c>
      <c r="J216" s="87">
        <v>1</v>
      </c>
      <c r="K216" s="88">
        <v>0</v>
      </c>
      <c r="L216" s="561"/>
      <c r="M216" s="562"/>
      <c r="N216" s="92"/>
    </row>
    <row r="217" spans="1:14" ht="15.75">
      <c r="A217" s="104"/>
      <c r="B217" s="89" t="s">
        <v>18</v>
      </c>
      <c r="C217" s="144" t="s">
        <v>229</v>
      </c>
      <c r="D217" s="144"/>
      <c r="E217" s="93"/>
      <c r="F217" s="144"/>
      <c r="G217" s="144"/>
      <c r="H217" s="82"/>
      <c r="I217" s="86">
        <f t="shared" si="9"/>
        <v>2</v>
      </c>
      <c r="J217" s="87">
        <v>1</v>
      </c>
      <c r="K217" s="88">
        <v>0</v>
      </c>
      <c r="L217" s="561"/>
      <c r="M217" s="562"/>
      <c r="N217" s="92"/>
    </row>
    <row r="218" spans="1:14" ht="15.75">
      <c r="A218" s="104"/>
      <c r="B218" s="89" t="s">
        <v>19</v>
      </c>
      <c r="C218" s="747" t="s">
        <v>185</v>
      </c>
      <c r="D218" s="747"/>
      <c r="E218" s="747"/>
      <c r="F218" s="747"/>
      <c r="G218" s="747"/>
      <c r="H218" s="747"/>
      <c r="I218" s="86">
        <f t="shared" si="9"/>
        <v>2</v>
      </c>
      <c r="J218" s="87">
        <v>1</v>
      </c>
      <c r="K218" s="88">
        <v>0</v>
      </c>
      <c r="L218" s="561"/>
      <c r="M218" s="562"/>
      <c r="N218" s="92"/>
    </row>
    <row r="219" spans="1:14" ht="15.75">
      <c r="A219" s="104"/>
      <c r="B219" s="89" t="s">
        <v>20</v>
      </c>
      <c r="C219" s="747" t="s">
        <v>61</v>
      </c>
      <c r="D219" s="747"/>
      <c r="E219" s="747"/>
      <c r="F219" s="747"/>
      <c r="G219" s="747"/>
      <c r="H219" s="747"/>
      <c r="I219" s="86">
        <f t="shared" si="9"/>
        <v>2</v>
      </c>
      <c r="J219" s="87">
        <v>1</v>
      </c>
      <c r="K219" s="88">
        <v>0</v>
      </c>
      <c r="L219" s="561"/>
      <c r="M219" s="562"/>
      <c r="N219" s="92"/>
    </row>
    <row r="220" spans="1:14" ht="15" customHeight="1">
      <c r="A220" s="104"/>
      <c r="B220" s="89" t="s">
        <v>21</v>
      </c>
      <c r="C220" s="747" t="s">
        <v>77</v>
      </c>
      <c r="D220" s="747"/>
      <c r="E220" s="747"/>
      <c r="F220" s="747"/>
      <c r="G220" s="747"/>
      <c r="H220" s="747"/>
      <c r="I220" s="86">
        <f t="shared" si="9"/>
        <v>2</v>
      </c>
      <c r="J220" s="106">
        <v>1</v>
      </c>
      <c r="K220" s="107">
        <v>0</v>
      </c>
      <c r="L220" s="571"/>
      <c r="M220" s="562"/>
      <c r="N220" s="92"/>
    </row>
    <row r="221" spans="1:14" ht="15.75">
      <c r="A221" s="104"/>
      <c r="B221" s="89" t="s">
        <v>22</v>
      </c>
      <c r="C221" s="747" t="s">
        <v>706</v>
      </c>
      <c r="D221" s="747"/>
      <c r="E221" s="747"/>
      <c r="F221" s="747"/>
      <c r="G221" s="747"/>
      <c r="H221" s="747"/>
      <c r="I221" s="86">
        <f t="shared" si="9"/>
        <v>2</v>
      </c>
      <c r="J221" s="87">
        <v>1</v>
      </c>
      <c r="K221" s="88">
        <v>0</v>
      </c>
      <c r="L221" s="572"/>
      <c r="M221" s="573"/>
      <c r="N221" s="92"/>
    </row>
    <row r="222" spans="1:14" ht="15.75">
      <c r="A222" s="104"/>
      <c r="B222" s="89" t="s">
        <v>23</v>
      </c>
      <c r="C222" s="735" t="s">
        <v>187</v>
      </c>
      <c r="D222" s="735"/>
      <c r="E222" s="735"/>
      <c r="F222" s="735"/>
      <c r="G222" s="735"/>
      <c r="H222" s="735"/>
      <c r="I222" s="86">
        <f t="shared" si="9"/>
        <v>2</v>
      </c>
      <c r="J222" s="87">
        <v>1</v>
      </c>
      <c r="K222" s="88">
        <v>0</v>
      </c>
      <c r="L222" s="572"/>
      <c r="M222" s="573"/>
      <c r="N222" s="92"/>
    </row>
    <row r="223" spans="1:14" ht="15.75">
      <c r="A223" s="74"/>
      <c r="B223" s="75" t="s">
        <v>24</v>
      </c>
      <c r="C223" s="735" t="s">
        <v>91</v>
      </c>
      <c r="D223" s="735"/>
      <c r="E223" s="735"/>
      <c r="F223" s="735"/>
      <c r="G223" s="735"/>
      <c r="H223" s="735"/>
      <c r="I223" s="86">
        <f>IF(L223=99,0,6)</f>
        <v>6</v>
      </c>
      <c r="J223" s="87">
        <v>3</v>
      </c>
      <c r="K223" s="88">
        <v>0</v>
      </c>
      <c r="L223" s="561"/>
      <c r="M223" s="562"/>
      <c r="N223" s="92"/>
    </row>
    <row r="224" spans="1:14" ht="15.75">
      <c r="A224" s="74"/>
      <c r="B224" s="75" t="s">
        <v>25</v>
      </c>
      <c r="C224" s="735" t="s">
        <v>92</v>
      </c>
      <c r="D224" s="735"/>
      <c r="E224" s="735"/>
      <c r="F224" s="735"/>
      <c r="G224" s="735"/>
      <c r="H224" s="748"/>
      <c r="I224" s="86">
        <f>IF(L224=99,0,2)</f>
        <v>2</v>
      </c>
      <c r="J224" s="87">
        <v>1</v>
      </c>
      <c r="K224" s="88">
        <v>0</v>
      </c>
      <c r="L224" s="561"/>
      <c r="M224" s="562"/>
      <c r="N224" s="92"/>
    </row>
    <row r="225" spans="1:14" ht="15.75">
      <c r="A225" s="74"/>
      <c r="B225" s="89" t="s">
        <v>26</v>
      </c>
      <c r="C225" s="735" t="s">
        <v>230</v>
      </c>
      <c r="D225" s="735"/>
      <c r="E225" s="735"/>
      <c r="F225" s="735"/>
      <c r="G225" s="735"/>
      <c r="H225" s="735"/>
      <c r="I225" s="86">
        <f>IF(L225=99,0,4)</f>
        <v>4</v>
      </c>
      <c r="J225" s="87">
        <v>2</v>
      </c>
      <c r="K225" s="88">
        <v>0</v>
      </c>
      <c r="L225" s="561"/>
      <c r="M225" s="562"/>
      <c r="N225" s="92"/>
    </row>
    <row r="226" spans="1:14" ht="15.75">
      <c r="A226" s="104"/>
      <c r="B226" s="98" t="s">
        <v>27</v>
      </c>
      <c r="C226" s="747" t="s">
        <v>231</v>
      </c>
      <c r="D226" s="747"/>
      <c r="E226" s="747"/>
      <c r="F226" s="747"/>
      <c r="G226" s="747"/>
      <c r="H226" s="747"/>
      <c r="I226" s="86">
        <f>IF(L226=99,0,4)</f>
        <v>4</v>
      </c>
      <c r="J226" s="87">
        <v>2</v>
      </c>
      <c r="K226" s="88">
        <v>0</v>
      </c>
      <c r="L226" s="572"/>
      <c r="M226" s="573"/>
      <c r="N226" s="92"/>
    </row>
    <row r="227" spans="1:14" ht="15.75">
      <c r="A227" s="104"/>
      <c r="B227" s="98" t="s">
        <v>28</v>
      </c>
      <c r="C227" s="144" t="s">
        <v>310</v>
      </c>
      <c r="D227" s="144"/>
      <c r="E227" s="144"/>
      <c r="F227" s="144"/>
      <c r="G227" s="144"/>
      <c r="H227" s="185"/>
      <c r="I227" s="86">
        <f>IF(L227=99,0,2)</f>
        <v>2</v>
      </c>
      <c r="J227" s="87">
        <v>1</v>
      </c>
      <c r="K227" s="88">
        <v>0</v>
      </c>
      <c r="L227" s="561"/>
      <c r="M227" s="577"/>
      <c r="N227" s="92"/>
    </row>
    <row r="228" spans="1:14" ht="15.75">
      <c r="A228" s="74"/>
      <c r="B228" s="75" t="s">
        <v>29</v>
      </c>
      <c r="C228" s="735" t="s">
        <v>719</v>
      </c>
      <c r="D228" s="735"/>
      <c r="E228" s="735"/>
      <c r="F228" s="735"/>
      <c r="G228" s="735"/>
      <c r="H228" s="735"/>
      <c r="I228" s="86">
        <f>IF(L228=99,0,2)</f>
        <v>2</v>
      </c>
      <c r="J228" s="87">
        <v>1</v>
      </c>
      <c r="K228" s="88">
        <v>0</v>
      </c>
      <c r="L228" s="561"/>
      <c r="M228" s="562"/>
      <c r="N228" s="92"/>
    </row>
    <row r="229" spans="1:14" ht="15.75">
      <c r="A229" s="74"/>
      <c r="B229" s="75" t="s">
        <v>30</v>
      </c>
      <c r="C229" s="93" t="s">
        <v>238</v>
      </c>
      <c r="D229" s="93"/>
      <c r="E229" s="93"/>
      <c r="F229" s="93"/>
      <c r="G229" s="93"/>
      <c r="H229" s="82"/>
      <c r="I229" s="86">
        <f>IF(L229=99,0,2)</f>
        <v>2</v>
      </c>
      <c r="J229" s="87">
        <v>1</v>
      </c>
      <c r="K229" s="88">
        <v>0</v>
      </c>
      <c r="L229" s="561"/>
      <c r="M229" s="562"/>
      <c r="N229" s="92"/>
    </row>
    <row r="230" spans="1:14" ht="15.75">
      <c r="B230" s="89" t="s">
        <v>31</v>
      </c>
      <c r="C230" s="93" t="s">
        <v>87</v>
      </c>
      <c r="D230" s="93"/>
      <c r="E230" s="93"/>
      <c r="F230" s="93"/>
      <c r="G230" s="93"/>
      <c r="H230" s="82"/>
      <c r="I230" s="86">
        <f>IF(L230=99,0,2)</f>
        <v>2</v>
      </c>
      <c r="J230" s="87">
        <v>1</v>
      </c>
      <c r="K230" s="88">
        <v>0</v>
      </c>
      <c r="L230" s="561"/>
      <c r="M230" s="562"/>
      <c r="N230" s="92"/>
    </row>
    <row r="231" spans="1:14" ht="15.75">
      <c r="B231" s="89" t="s">
        <v>227</v>
      </c>
      <c r="C231" s="93" t="s">
        <v>1261</v>
      </c>
      <c r="D231" s="93"/>
      <c r="E231" s="93"/>
      <c r="F231" s="93"/>
      <c r="G231" s="93"/>
      <c r="H231" s="82"/>
      <c r="I231" s="86">
        <f>IF(L231=99,0,4)</f>
        <v>4</v>
      </c>
      <c r="J231" s="87">
        <v>2</v>
      </c>
      <c r="K231" s="88">
        <v>0</v>
      </c>
      <c r="L231" s="578"/>
      <c r="M231" s="562"/>
      <c r="N231" s="92"/>
    </row>
    <row r="232" spans="1:14" ht="15.75">
      <c r="B232" s="89" t="s">
        <v>226</v>
      </c>
      <c r="C232" s="93" t="s">
        <v>234</v>
      </c>
      <c r="D232" s="93"/>
      <c r="E232" s="93"/>
      <c r="F232" s="93"/>
      <c r="G232" s="93"/>
      <c r="H232" s="82"/>
      <c r="I232" s="86">
        <f>IF(L232=99,0,4)</f>
        <v>4</v>
      </c>
      <c r="J232" s="87">
        <v>2</v>
      </c>
      <c r="K232" s="88">
        <v>0</v>
      </c>
      <c r="L232" s="578"/>
      <c r="M232" s="562"/>
      <c r="N232" s="92"/>
    </row>
    <row r="233" spans="1:14" ht="15.75">
      <c r="B233" s="65"/>
      <c r="C233" s="13"/>
      <c r="D233" s="13"/>
      <c r="E233" s="13"/>
      <c r="F233" s="13"/>
      <c r="G233" s="13"/>
      <c r="H233" s="12" t="s">
        <v>111</v>
      </c>
      <c r="I233" s="68">
        <f>SUM(I215:I232)</f>
        <v>48</v>
      </c>
      <c r="J233" s="740" t="s">
        <v>110</v>
      </c>
      <c r="K233" s="749"/>
      <c r="L233" s="749"/>
      <c r="M233" s="95"/>
      <c r="N233" s="96">
        <f>SUM(N215:N232)</f>
        <v>0</v>
      </c>
    </row>
    <row r="234" spans="1:14" ht="15.75">
      <c r="A234" s="85"/>
      <c r="B234" s="134"/>
      <c r="C234" s="13"/>
      <c r="D234" s="134"/>
      <c r="E234" s="134"/>
      <c r="F234" s="134"/>
      <c r="G234" s="134"/>
      <c r="H234" s="81"/>
      <c r="I234" s="68"/>
      <c r="J234" s="68"/>
      <c r="K234" s="68"/>
      <c r="L234" s="68"/>
      <c r="M234" s="94"/>
      <c r="N234" s="97">
        <f>SUM(N233/I233)</f>
        <v>0</v>
      </c>
    </row>
    <row r="235" spans="1:14" ht="16.5" thickBot="1">
      <c r="A235" s="85"/>
      <c r="B235" s="134"/>
      <c r="C235" s="134"/>
      <c r="D235" s="134"/>
      <c r="E235" s="134"/>
      <c r="F235" s="134"/>
      <c r="G235" s="134"/>
      <c r="H235" s="81"/>
      <c r="I235" s="68"/>
      <c r="J235" s="68"/>
      <c r="K235" s="68"/>
      <c r="L235" s="68"/>
      <c r="M235" s="94"/>
      <c r="N235" s="109"/>
    </row>
    <row r="236" spans="1:14" ht="15.75">
      <c r="A236" s="85"/>
      <c r="B236" s="134"/>
      <c r="C236" s="134"/>
      <c r="D236" s="750"/>
      <c r="E236" s="751"/>
      <c r="F236" s="751"/>
      <c r="G236" s="751"/>
      <c r="H236" s="751"/>
      <c r="I236" s="751"/>
      <c r="J236" s="751"/>
      <c r="K236" s="751"/>
      <c r="L236" s="751"/>
      <c r="M236" s="751"/>
      <c r="N236" s="752"/>
    </row>
    <row r="237" spans="1:14" ht="15.75">
      <c r="A237" s="85"/>
      <c r="B237" s="134"/>
      <c r="C237" s="134"/>
      <c r="D237" s="753"/>
      <c r="E237" s="754"/>
      <c r="F237" s="754"/>
      <c r="G237" s="754"/>
      <c r="H237" s="754"/>
      <c r="I237" s="754"/>
      <c r="J237" s="754"/>
      <c r="K237" s="754"/>
      <c r="L237" s="754"/>
      <c r="M237" s="754"/>
      <c r="N237" s="755"/>
    </row>
    <row r="238" spans="1:14" ht="16.5" thickBot="1">
      <c r="A238" s="85"/>
      <c r="B238" s="134"/>
      <c r="C238" s="134"/>
      <c r="D238" s="753"/>
      <c r="E238" s="754"/>
      <c r="F238" s="754"/>
      <c r="G238" s="754"/>
      <c r="H238" s="754"/>
      <c r="I238" s="754"/>
      <c r="J238" s="754"/>
      <c r="K238" s="754"/>
      <c r="L238" s="754"/>
      <c r="M238" s="754"/>
      <c r="N238" s="755"/>
    </row>
    <row r="239" spans="1:14" ht="16.5" thickBot="1">
      <c r="A239" s="85"/>
      <c r="B239" s="134"/>
      <c r="C239" s="118" t="s">
        <v>6</v>
      </c>
      <c r="D239" s="753"/>
      <c r="E239" s="754"/>
      <c r="F239" s="754"/>
      <c r="G239" s="754"/>
      <c r="H239" s="754"/>
      <c r="I239" s="754"/>
      <c r="J239" s="754"/>
      <c r="K239" s="754"/>
      <c r="L239" s="754"/>
      <c r="M239" s="754"/>
      <c r="N239" s="755"/>
    </row>
    <row r="240" spans="1:14" ht="15.75" customHeight="1">
      <c r="A240" s="85"/>
      <c r="B240" s="134"/>
      <c r="C240" s="113"/>
      <c r="D240" s="753"/>
      <c r="E240" s="754"/>
      <c r="F240" s="754"/>
      <c r="G240" s="754"/>
      <c r="H240" s="754"/>
      <c r="I240" s="754"/>
      <c r="J240" s="754"/>
      <c r="K240" s="754"/>
      <c r="L240" s="754"/>
      <c r="M240" s="754"/>
      <c r="N240" s="755"/>
    </row>
    <row r="241" spans="1:15" ht="16.5" thickBot="1">
      <c r="A241" s="85"/>
      <c r="B241" s="134"/>
      <c r="C241" s="113"/>
      <c r="D241" s="756"/>
      <c r="E241" s="757"/>
      <c r="F241" s="757"/>
      <c r="G241" s="757"/>
      <c r="H241" s="757"/>
      <c r="I241" s="757"/>
      <c r="J241" s="757"/>
      <c r="K241" s="757"/>
      <c r="L241" s="757"/>
      <c r="M241" s="757"/>
      <c r="N241" s="758"/>
    </row>
    <row r="242" spans="1:15" s="598" customFormat="1" ht="15.75">
      <c r="A242" s="85"/>
      <c r="B242" s="591"/>
      <c r="C242" s="113"/>
      <c r="D242" s="610"/>
      <c r="E242" s="610"/>
      <c r="F242" s="610"/>
      <c r="G242" s="610"/>
      <c r="H242" s="610"/>
      <c r="I242" s="610"/>
      <c r="J242" s="610"/>
      <c r="K242" s="610"/>
      <c r="L242" s="610"/>
      <c r="M242" s="610"/>
      <c r="N242" s="610"/>
    </row>
    <row r="243" spans="1:15" ht="15.75">
      <c r="A243" s="74">
        <v>12</v>
      </c>
      <c r="B243" s="759" t="s">
        <v>1538</v>
      </c>
      <c r="C243" s="759"/>
      <c r="D243" s="759"/>
      <c r="E243" s="759"/>
      <c r="F243" s="759"/>
      <c r="G243" s="759"/>
      <c r="H243" s="759"/>
      <c r="I243" s="84" t="s">
        <v>2</v>
      </c>
      <c r="J243" s="120" t="s">
        <v>3</v>
      </c>
      <c r="K243" s="84" t="s">
        <v>4</v>
      </c>
      <c r="L243" s="84" t="s">
        <v>9</v>
      </c>
      <c r="M243" s="589" t="s">
        <v>5</v>
      </c>
      <c r="N243" s="84" t="s">
        <v>37</v>
      </c>
    </row>
    <row r="244" spans="1:15" ht="31.5" customHeight="1">
      <c r="A244" s="74"/>
      <c r="B244" s="75" t="s">
        <v>16</v>
      </c>
      <c r="C244" s="760" t="s">
        <v>1539</v>
      </c>
      <c r="D244" s="760"/>
      <c r="E244" s="760"/>
      <c r="F244" s="760"/>
      <c r="G244" s="760"/>
      <c r="H244" s="761"/>
      <c r="I244" s="86">
        <f>IF(L244=99,0,2)</f>
        <v>2</v>
      </c>
      <c r="J244" s="87">
        <v>1</v>
      </c>
      <c r="K244" s="88">
        <v>0</v>
      </c>
      <c r="L244" s="561"/>
      <c r="M244" s="562"/>
      <c r="N244" s="92"/>
    </row>
    <row r="245" spans="1:15" ht="15.75">
      <c r="A245" s="74"/>
      <c r="B245" s="110" t="s">
        <v>17</v>
      </c>
      <c r="C245" s="735" t="s">
        <v>1540</v>
      </c>
      <c r="D245" s="735"/>
      <c r="E245" s="735"/>
      <c r="F245" s="735"/>
      <c r="G245" s="735"/>
      <c r="H245" s="762"/>
      <c r="I245" s="86">
        <v>4</v>
      </c>
      <c r="J245" s="87">
        <v>2</v>
      </c>
      <c r="K245" s="88">
        <v>0</v>
      </c>
      <c r="L245" s="561"/>
      <c r="M245" s="562"/>
      <c r="N245" s="92"/>
    </row>
    <row r="246" spans="1:15" ht="35.25" customHeight="1">
      <c r="A246" s="74"/>
      <c r="B246" s="110" t="s">
        <v>18</v>
      </c>
      <c r="C246" s="731" t="s">
        <v>1541</v>
      </c>
      <c r="D246" s="731"/>
      <c r="E246" s="731"/>
      <c r="F246" s="731"/>
      <c r="G246" s="731"/>
      <c r="H246" s="763"/>
      <c r="I246" s="86">
        <f t="shared" ref="I246:I257" si="10">IF(L246=99,0,2)</f>
        <v>2</v>
      </c>
      <c r="J246" s="87">
        <v>1</v>
      </c>
      <c r="K246" s="88">
        <v>0</v>
      </c>
      <c r="L246" s="561"/>
      <c r="M246" s="562"/>
      <c r="N246" s="92"/>
    </row>
    <row r="247" spans="1:15" ht="28.5" customHeight="1">
      <c r="A247" s="74"/>
      <c r="B247" s="110" t="s">
        <v>19</v>
      </c>
      <c r="C247" s="716" t="s">
        <v>1542</v>
      </c>
      <c r="D247" s="716"/>
      <c r="E247" s="716"/>
      <c r="F247" s="716"/>
      <c r="G247" s="716"/>
      <c r="H247" s="717"/>
      <c r="I247" s="86">
        <f t="shared" si="10"/>
        <v>2</v>
      </c>
      <c r="J247" s="87">
        <v>1</v>
      </c>
      <c r="K247" s="88">
        <v>0</v>
      </c>
      <c r="L247" s="561"/>
      <c r="M247" s="562"/>
      <c r="N247" s="92"/>
    </row>
    <row r="248" spans="1:15" ht="30" customHeight="1">
      <c r="A248" s="74"/>
      <c r="B248" s="110" t="s">
        <v>20</v>
      </c>
      <c r="C248" s="716" t="s">
        <v>1543</v>
      </c>
      <c r="D248" s="716"/>
      <c r="E248" s="716"/>
      <c r="F248" s="716"/>
      <c r="G248" s="716"/>
      <c r="H248" s="717"/>
      <c r="I248" s="86">
        <f>IF(L248=99,0,2)</f>
        <v>2</v>
      </c>
      <c r="J248" s="87">
        <v>1</v>
      </c>
      <c r="K248" s="88">
        <v>0</v>
      </c>
      <c r="L248" s="561"/>
      <c r="M248" s="562"/>
      <c r="N248" s="92"/>
    </row>
    <row r="249" spans="1:15" ht="34.5" customHeight="1">
      <c r="A249" s="74"/>
      <c r="B249" s="110" t="s">
        <v>21</v>
      </c>
      <c r="C249" s="716" t="s">
        <v>1544</v>
      </c>
      <c r="D249" s="716"/>
      <c r="E249" s="716"/>
      <c r="F249" s="716"/>
      <c r="G249" s="716"/>
      <c r="H249" s="717"/>
      <c r="I249" s="86">
        <v>4</v>
      </c>
      <c r="J249" s="87">
        <v>2</v>
      </c>
      <c r="K249" s="88">
        <v>0</v>
      </c>
      <c r="L249" s="561"/>
      <c r="M249" s="562"/>
      <c r="N249" s="92"/>
    </row>
    <row r="250" spans="1:15" ht="15.75">
      <c r="A250" s="74"/>
      <c r="B250" s="110" t="s">
        <v>22</v>
      </c>
      <c r="C250" s="716" t="s">
        <v>1545</v>
      </c>
      <c r="D250" s="764"/>
      <c r="E250" s="764"/>
      <c r="F250" s="764"/>
      <c r="G250" s="764"/>
      <c r="H250" s="765"/>
      <c r="I250" s="86">
        <f>IF(L250=99,0,2)</f>
        <v>2</v>
      </c>
      <c r="J250" s="87">
        <v>1</v>
      </c>
      <c r="K250" s="88">
        <v>0</v>
      </c>
      <c r="L250" s="561"/>
      <c r="M250" s="562"/>
      <c r="N250" s="92"/>
    </row>
    <row r="251" spans="1:15" ht="15.75">
      <c r="A251" s="74"/>
      <c r="B251" s="110" t="s">
        <v>23</v>
      </c>
      <c r="C251" s="766" t="s">
        <v>1546</v>
      </c>
      <c r="D251" s="766"/>
      <c r="E251" s="766"/>
      <c r="F251" s="766"/>
      <c r="G251" s="766"/>
      <c r="H251" s="767"/>
      <c r="I251" s="86">
        <f t="shared" si="10"/>
        <v>2</v>
      </c>
      <c r="J251" s="87">
        <v>1</v>
      </c>
      <c r="K251" s="88">
        <v>0</v>
      </c>
      <c r="L251" s="561"/>
      <c r="M251" s="562"/>
      <c r="N251" s="92"/>
    </row>
    <row r="252" spans="1:15" ht="30" customHeight="1">
      <c r="A252" s="74"/>
      <c r="B252" s="98" t="s">
        <v>24</v>
      </c>
      <c r="C252" s="716" t="s">
        <v>1547</v>
      </c>
      <c r="D252" s="716"/>
      <c r="E252" s="716"/>
      <c r="F252" s="716"/>
      <c r="G252" s="716"/>
      <c r="H252" s="717"/>
      <c r="I252" s="86">
        <v>4</v>
      </c>
      <c r="J252" s="87">
        <v>2</v>
      </c>
      <c r="K252" s="88">
        <v>0</v>
      </c>
      <c r="L252" s="561"/>
      <c r="M252" s="562"/>
      <c r="N252" s="92"/>
    </row>
    <row r="253" spans="1:15" ht="15.75">
      <c r="A253" s="74"/>
      <c r="B253" s="110" t="s">
        <v>25</v>
      </c>
      <c r="C253" s="766" t="s">
        <v>1548</v>
      </c>
      <c r="D253" s="766"/>
      <c r="E253" s="766"/>
      <c r="F253" s="766"/>
      <c r="G253" s="766"/>
      <c r="H253" s="767"/>
      <c r="I253" s="86">
        <v>4</v>
      </c>
      <c r="J253" s="87">
        <v>2</v>
      </c>
      <c r="K253" s="88">
        <v>0</v>
      </c>
      <c r="L253" s="561"/>
      <c r="M253" s="562"/>
      <c r="N253" s="92"/>
    </row>
    <row r="254" spans="1:15" ht="30" customHeight="1">
      <c r="A254" s="74"/>
      <c r="B254" s="110" t="s">
        <v>26</v>
      </c>
      <c r="C254" s="716" t="s">
        <v>1549</v>
      </c>
      <c r="D254" s="716"/>
      <c r="E254" s="716"/>
      <c r="F254" s="716"/>
      <c r="G254" s="716"/>
      <c r="H254" s="717"/>
      <c r="I254" s="86">
        <v>4</v>
      </c>
      <c r="J254" s="87">
        <v>2</v>
      </c>
      <c r="K254" s="88">
        <v>0</v>
      </c>
      <c r="L254" s="561"/>
      <c r="M254" s="562"/>
      <c r="N254" s="92"/>
      <c r="O254" s="3"/>
    </row>
    <row r="255" spans="1:15" ht="34.5" customHeight="1">
      <c r="A255" s="74"/>
      <c r="B255" s="110" t="s">
        <v>27</v>
      </c>
      <c r="C255" s="716" t="s">
        <v>1550</v>
      </c>
      <c r="D255" s="716"/>
      <c r="E255" s="716"/>
      <c r="F255" s="716"/>
      <c r="G255" s="716"/>
      <c r="H255" s="717"/>
      <c r="I255" s="86">
        <f t="shared" si="10"/>
        <v>2</v>
      </c>
      <c r="J255" s="87">
        <v>1</v>
      </c>
      <c r="K255" s="88">
        <v>0</v>
      </c>
      <c r="L255" s="561"/>
      <c r="M255" s="562"/>
      <c r="N255" s="92"/>
      <c r="O255" s="3"/>
    </row>
    <row r="256" spans="1:15" ht="33" customHeight="1">
      <c r="A256" s="85"/>
      <c r="B256" s="98" t="s">
        <v>28</v>
      </c>
      <c r="C256" s="716" t="s">
        <v>1551</v>
      </c>
      <c r="D256" s="716"/>
      <c r="E256" s="716"/>
      <c r="F256" s="716"/>
      <c r="G256" s="716"/>
      <c r="H256" s="717"/>
      <c r="I256" s="86">
        <v>4</v>
      </c>
      <c r="J256" s="87">
        <v>2</v>
      </c>
      <c r="K256" s="88">
        <v>0</v>
      </c>
      <c r="L256" s="561"/>
      <c r="M256" s="562"/>
      <c r="N256" s="92"/>
      <c r="O256" s="3"/>
    </row>
    <row r="257" spans="1:15" ht="29.25" customHeight="1">
      <c r="A257" s="74"/>
      <c r="B257" s="186" t="s">
        <v>29</v>
      </c>
      <c r="C257" s="716" t="s">
        <v>1552</v>
      </c>
      <c r="D257" s="716"/>
      <c r="E257" s="716"/>
      <c r="F257" s="716"/>
      <c r="G257" s="716"/>
      <c r="H257" s="717"/>
      <c r="I257" s="86">
        <f t="shared" si="10"/>
        <v>2</v>
      </c>
      <c r="J257" s="87">
        <v>1</v>
      </c>
      <c r="K257" s="88">
        <v>0</v>
      </c>
      <c r="L257" s="561"/>
      <c r="M257" s="562"/>
      <c r="N257" s="92"/>
      <c r="O257" s="3"/>
    </row>
    <row r="258" spans="1:15" ht="15.75">
      <c r="A258" s="74"/>
      <c r="B258" s="76"/>
      <c r="C258" s="90"/>
      <c r="D258" s="90"/>
      <c r="E258" s="90"/>
      <c r="F258" s="589"/>
      <c r="G258" s="589"/>
      <c r="H258" s="597" t="s">
        <v>111</v>
      </c>
      <c r="I258" s="68">
        <f>SUM(I244:I257)</f>
        <v>40</v>
      </c>
      <c r="J258" s="718" t="s">
        <v>110</v>
      </c>
      <c r="K258" s="718"/>
      <c r="L258" s="718"/>
      <c r="M258" s="95"/>
      <c r="N258" s="96">
        <f>SUM(N244:N257)</f>
        <v>0</v>
      </c>
      <c r="O258" s="3"/>
    </row>
    <row r="259" spans="1:15" ht="15.75">
      <c r="A259" s="74"/>
      <c r="B259" s="76"/>
      <c r="C259" s="83"/>
      <c r="D259" s="589"/>
      <c r="E259" s="589"/>
      <c r="F259" s="589"/>
      <c r="G259" s="589"/>
      <c r="H259" s="589"/>
      <c r="I259" s="68"/>
      <c r="J259" s="68"/>
      <c r="K259" s="68"/>
      <c r="L259" s="68"/>
      <c r="M259" s="593"/>
      <c r="N259" s="605">
        <f>N258/I258</f>
        <v>0</v>
      </c>
      <c r="O259" s="3"/>
    </row>
    <row r="260" spans="1:15" ht="15.75" customHeight="1" thickBot="1">
      <c r="A260" s="74"/>
      <c r="B260" s="76"/>
      <c r="C260" s="83"/>
      <c r="D260" s="589"/>
      <c r="E260" s="589"/>
      <c r="F260" s="589"/>
      <c r="G260" s="589"/>
      <c r="H260" s="589"/>
      <c r="I260" s="68"/>
      <c r="J260" s="68"/>
      <c r="K260" s="68"/>
      <c r="L260" s="68"/>
      <c r="M260" s="593"/>
      <c r="N260" s="606"/>
      <c r="O260" s="3"/>
    </row>
    <row r="261" spans="1:15" ht="24" customHeight="1" thickBot="1">
      <c r="A261" s="74"/>
      <c r="B261" s="76"/>
      <c r="C261" s="118" t="s">
        <v>6</v>
      </c>
      <c r="D261" s="719"/>
      <c r="E261" s="720"/>
      <c r="F261" s="720"/>
      <c r="G261" s="720"/>
      <c r="H261" s="720"/>
      <c r="I261" s="720"/>
      <c r="J261" s="720"/>
      <c r="K261" s="720"/>
      <c r="L261" s="720"/>
      <c r="M261" s="720"/>
      <c r="N261" s="721"/>
      <c r="O261" s="3"/>
    </row>
    <row r="262" spans="1:15" ht="17.25" customHeight="1">
      <c r="A262" s="74"/>
      <c r="B262" s="76"/>
      <c r="C262" s="191"/>
      <c r="D262" s="722"/>
      <c r="E262" s="723"/>
      <c r="F262" s="723"/>
      <c r="G262" s="723"/>
      <c r="H262" s="723"/>
      <c r="I262" s="723"/>
      <c r="J262" s="723"/>
      <c r="K262" s="723"/>
      <c r="L262" s="723"/>
      <c r="M262" s="723"/>
      <c r="N262" s="724"/>
      <c r="O262" s="3"/>
    </row>
    <row r="263" spans="1:15" ht="17.25" customHeight="1">
      <c r="A263" s="74"/>
      <c r="B263" s="76"/>
      <c r="C263" s="589"/>
      <c r="D263" s="722"/>
      <c r="E263" s="723"/>
      <c r="F263" s="723"/>
      <c r="G263" s="723"/>
      <c r="H263" s="723"/>
      <c r="I263" s="723"/>
      <c r="J263" s="723"/>
      <c r="K263" s="723"/>
      <c r="L263" s="723"/>
      <c r="M263" s="723"/>
      <c r="N263" s="724"/>
      <c r="O263" s="3"/>
    </row>
    <row r="264" spans="1:15" ht="27" customHeight="1">
      <c r="A264" s="74"/>
      <c r="B264" s="76"/>
      <c r="C264" s="589"/>
      <c r="D264" s="722"/>
      <c r="E264" s="723"/>
      <c r="F264" s="723"/>
      <c r="G264" s="723"/>
      <c r="H264" s="723"/>
      <c r="I264" s="723"/>
      <c r="J264" s="723"/>
      <c r="K264" s="723"/>
      <c r="L264" s="723"/>
      <c r="M264" s="723"/>
      <c r="N264" s="724"/>
      <c r="O264" s="3"/>
    </row>
    <row r="265" spans="1:15" ht="35.25" customHeight="1" thickBot="1">
      <c r="A265" s="74"/>
      <c r="B265" s="76"/>
      <c r="C265" s="589"/>
      <c r="D265" s="725"/>
      <c r="E265" s="726"/>
      <c r="F265" s="726"/>
      <c r="G265" s="726"/>
      <c r="H265" s="726"/>
      <c r="I265" s="726"/>
      <c r="J265" s="726"/>
      <c r="K265" s="726"/>
      <c r="L265" s="726"/>
      <c r="M265" s="726"/>
      <c r="N265" s="727"/>
      <c r="O265" s="3"/>
    </row>
    <row r="266" spans="1:15" ht="17.25" customHeight="1">
      <c r="A266" s="85"/>
      <c r="B266" s="134"/>
      <c r="C266" s="78"/>
      <c r="D266" s="112"/>
      <c r="E266" s="112"/>
      <c r="F266" s="112"/>
      <c r="G266" s="112"/>
      <c r="H266" s="112"/>
      <c r="I266" s="112"/>
      <c r="J266" s="112"/>
      <c r="K266" s="112"/>
      <c r="L266" s="112"/>
      <c r="M266" s="112"/>
      <c r="N266" s="112"/>
      <c r="O266" s="3"/>
    </row>
    <row r="267" spans="1:15" ht="17.25" customHeight="1">
      <c r="A267" s="85">
        <v>12</v>
      </c>
      <c r="B267" s="736" t="s">
        <v>722</v>
      </c>
      <c r="C267" s="743"/>
      <c r="D267" s="743"/>
      <c r="E267" s="743"/>
      <c r="F267" s="743"/>
      <c r="G267" s="743"/>
      <c r="H267" s="124"/>
      <c r="I267" s="112"/>
      <c r="J267" s="112"/>
      <c r="K267" s="112"/>
      <c r="L267" s="112"/>
      <c r="M267" s="112"/>
      <c r="N267" s="112"/>
      <c r="O267" s="3"/>
    </row>
    <row r="268" spans="1:15" ht="17.25" customHeight="1">
      <c r="A268" s="85"/>
      <c r="B268" s="736"/>
      <c r="C268" s="736"/>
      <c r="D268" s="736"/>
      <c r="E268" s="736"/>
      <c r="F268" s="736"/>
      <c r="G268" s="124"/>
      <c r="H268" s="124"/>
      <c r="I268" s="112"/>
      <c r="J268" s="112"/>
      <c r="K268" s="112"/>
      <c r="L268" s="112"/>
      <c r="M268" s="112"/>
      <c r="N268" s="112"/>
      <c r="O268" s="3"/>
    </row>
    <row r="269" spans="1:15" ht="33.75" customHeight="1">
      <c r="A269" s="74"/>
      <c r="B269" s="75"/>
      <c r="C269" s="102"/>
      <c r="D269" s="102"/>
      <c r="E269" s="102"/>
      <c r="F269" s="387"/>
      <c r="G269" s="170"/>
      <c r="H269" s="99"/>
      <c r="I269" s="388" t="s">
        <v>244</v>
      </c>
      <c r="J269" s="388" t="s">
        <v>245</v>
      </c>
      <c r="K269" s="737" t="s">
        <v>56</v>
      </c>
      <c r="L269" s="738"/>
      <c r="M269" s="81"/>
      <c r="N269" s="139"/>
      <c r="O269" s="3"/>
    </row>
    <row r="270" spans="1:15" ht="27.75" customHeight="1">
      <c r="A270" s="74"/>
      <c r="B270" s="75"/>
      <c r="C270" s="102"/>
      <c r="D270" s="102"/>
      <c r="E270" s="102"/>
      <c r="F270" s="387"/>
      <c r="G270" s="170"/>
      <c r="H270" s="99"/>
      <c r="I270" s="129" t="s">
        <v>1027</v>
      </c>
      <c r="J270" s="434" t="s">
        <v>1028</v>
      </c>
      <c r="K270" s="130" t="s">
        <v>1029</v>
      </c>
      <c r="L270" s="129" t="s">
        <v>9</v>
      </c>
      <c r="M270" s="81"/>
      <c r="N270" s="140" t="s">
        <v>15</v>
      </c>
      <c r="O270" s="3"/>
    </row>
    <row r="271" spans="1:15" ht="17.25" customHeight="1">
      <c r="A271" s="74"/>
      <c r="B271" s="430" t="s">
        <v>1535</v>
      </c>
      <c r="C271" s="716" t="s">
        <v>998</v>
      </c>
      <c r="D271" s="716"/>
      <c r="E271" s="716"/>
      <c r="F271" s="739"/>
      <c r="G271" s="739"/>
      <c r="H271" s="739"/>
      <c r="I271" s="86">
        <f>IF(L271=99,0,10)</f>
        <v>10</v>
      </c>
      <c r="J271" s="87">
        <v>5</v>
      </c>
      <c r="K271" s="88">
        <v>0</v>
      </c>
      <c r="L271" s="561"/>
      <c r="M271" s="562"/>
      <c r="N271" s="92">
        <v>0</v>
      </c>
    </row>
    <row r="272" spans="1:15" ht="15.75" customHeight="1">
      <c r="A272" s="74"/>
      <c r="B272" s="138" t="s">
        <v>1040</v>
      </c>
      <c r="C272" s="731" t="s">
        <v>1040</v>
      </c>
      <c r="D272" s="731"/>
      <c r="E272" s="731"/>
      <c r="F272" s="731"/>
      <c r="G272" s="731"/>
      <c r="H272" s="731"/>
      <c r="I272" s="203" t="s">
        <v>1040</v>
      </c>
      <c r="J272" s="203" t="s">
        <v>1040</v>
      </c>
      <c r="K272" s="203" t="s">
        <v>1040</v>
      </c>
      <c r="L272" s="204" t="s">
        <v>1040</v>
      </c>
      <c r="M272" s="81"/>
      <c r="N272" s="139"/>
    </row>
    <row r="273" spans="1:14" ht="16.5" customHeight="1">
      <c r="A273" s="74"/>
      <c r="B273" s="138"/>
      <c r="C273" s="82"/>
      <c r="D273" s="82"/>
      <c r="E273" s="82"/>
      <c r="F273" s="82"/>
      <c r="G273" s="82"/>
      <c r="H273" s="12"/>
      <c r="I273" s="129" t="s">
        <v>479</v>
      </c>
      <c r="J273" s="130" t="s">
        <v>480</v>
      </c>
      <c r="K273" s="130" t="s">
        <v>481</v>
      </c>
      <c r="L273" s="129" t="s">
        <v>9</v>
      </c>
      <c r="M273" s="81"/>
      <c r="N273" s="140" t="s">
        <v>15</v>
      </c>
    </row>
    <row r="274" spans="1:14" ht="30.75" customHeight="1">
      <c r="A274" s="74"/>
      <c r="B274" s="138" t="s">
        <v>1536</v>
      </c>
      <c r="C274" s="82" t="s">
        <v>478</v>
      </c>
      <c r="D274" s="82"/>
      <c r="E274" s="82"/>
      <c r="F274" s="82"/>
      <c r="G274" s="82"/>
      <c r="H274" s="12"/>
      <c r="I274" s="86">
        <f>IF(L274=99,0,10)</f>
        <v>10</v>
      </c>
      <c r="J274" s="87">
        <v>5</v>
      </c>
      <c r="K274" s="88">
        <v>0</v>
      </c>
      <c r="L274" s="561"/>
      <c r="M274" s="562"/>
      <c r="N274" s="92">
        <v>0</v>
      </c>
    </row>
    <row r="275" spans="1:14" ht="29.25" customHeight="1">
      <c r="A275" s="74"/>
      <c r="B275" s="138"/>
      <c r="C275" s="82"/>
      <c r="D275" s="82"/>
      <c r="E275" s="82"/>
      <c r="F275" s="82"/>
      <c r="G275" s="82"/>
      <c r="H275" s="263"/>
      <c r="I275" s="68"/>
      <c r="J275" s="68"/>
      <c r="K275" s="68"/>
      <c r="L275" s="68"/>
      <c r="M275" s="81"/>
      <c r="N275" s="139"/>
    </row>
    <row r="276" spans="1:14" ht="15.75" customHeight="1">
      <c r="A276" s="74"/>
      <c r="B276" s="138"/>
      <c r="C276" s="82"/>
      <c r="D276" s="82"/>
      <c r="E276" s="82"/>
      <c r="F276" s="82"/>
      <c r="G276" s="82"/>
      <c r="H276" s="114"/>
      <c r="I276" s="129" t="s">
        <v>1033</v>
      </c>
      <c r="J276" s="130" t="s">
        <v>1034</v>
      </c>
      <c r="K276" s="130" t="s">
        <v>112</v>
      </c>
      <c r="L276" s="129" t="s">
        <v>9</v>
      </c>
      <c r="M276" s="81"/>
      <c r="N276" s="140" t="s">
        <v>15</v>
      </c>
    </row>
    <row r="277" spans="1:14" ht="15.75" customHeight="1">
      <c r="A277" s="74"/>
      <c r="B277" s="430" t="s">
        <v>1537</v>
      </c>
      <c r="C277" s="82" t="s">
        <v>1000</v>
      </c>
      <c r="D277" s="522"/>
      <c r="E277" s="82"/>
      <c r="F277" s="82"/>
      <c r="G277" s="82"/>
      <c r="H277" s="114"/>
      <c r="I277" s="86">
        <f>IF(L277=99,0,10)</f>
        <v>10</v>
      </c>
      <c r="J277" s="87">
        <v>5</v>
      </c>
      <c r="K277" s="88">
        <v>0</v>
      </c>
      <c r="L277" s="561"/>
      <c r="M277" s="562"/>
      <c r="N277" s="92">
        <v>0</v>
      </c>
    </row>
    <row r="278" spans="1:14" ht="15.75">
      <c r="A278" s="74"/>
      <c r="B278" s="138"/>
      <c r="C278" s="82"/>
      <c r="D278" s="82"/>
      <c r="E278" s="82"/>
      <c r="F278" s="82"/>
      <c r="G278" s="581"/>
      <c r="H278" s="114"/>
      <c r="N278" s="109"/>
    </row>
    <row r="279" spans="1:14" ht="23.25">
      <c r="A279" s="74"/>
      <c r="B279" s="138"/>
      <c r="C279" s="82"/>
      <c r="D279" s="82"/>
      <c r="E279" s="82"/>
      <c r="F279" s="82"/>
      <c r="G279" s="82"/>
      <c r="H279" s="114"/>
      <c r="I279" s="283" t="s">
        <v>475</v>
      </c>
      <c r="J279" s="284" t="s">
        <v>476</v>
      </c>
      <c r="K279" s="284" t="s">
        <v>477</v>
      </c>
      <c r="L279" s="129" t="s">
        <v>9</v>
      </c>
      <c r="M279" s="81"/>
      <c r="N279" s="140" t="s">
        <v>15</v>
      </c>
    </row>
    <row r="280" spans="1:14" ht="15.75">
      <c r="A280" s="74"/>
      <c r="B280" s="138" t="s">
        <v>622</v>
      </c>
      <c r="C280" s="82" t="s">
        <v>474</v>
      </c>
      <c r="D280" s="82"/>
      <c r="E280" s="82"/>
      <c r="F280" s="82"/>
      <c r="G280" s="82"/>
      <c r="H280" s="114"/>
      <c r="I280" s="86">
        <f>IF(L280=99,0,10)</f>
        <v>10</v>
      </c>
      <c r="J280" s="87">
        <v>5</v>
      </c>
      <c r="K280" s="88">
        <v>0</v>
      </c>
      <c r="L280" s="561"/>
      <c r="M280" s="562"/>
      <c r="N280" s="92">
        <v>0</v>
      </c>
    </row>
    <row r="281" spans="1:14" ht="15.75">
      <c r="A281" s="74"/>
      <c r="B281" s="138"/>
      <c r="C281" s="82"/>
      <c r="D281" s="82"/>
      <c r="E281" s="82"/>
      <c r="F281" s="82"/>
      <c r="G281" s="82"/>
      <c r="H281" s="114"/>
      <c r="N281" s="109"/>
    </row>
    <row r="282" spans="1:14" ht="15.75" customHeight="1">
      <c r="A282" s="74"/>
      <c r="B282" s="138"/>
      <c r="C282" s="82"/>
      <c r="D282" s="82"/>
      <c r="E282" s="82"/>
      <c r="F282" s="82"/>
      <c r="G282" s="82"/>
      <c r="H282" s="12" t="s">
        <v>111</v>
      </c>
      <c r="I282" s="104">
        <f>I271+I274+I277+I280</f>
        <v>40</v>
      </c>
      <c r="J282" s="740" t="s">
        <v>110</v>
      </c>
      <c r="K282" s="740"/>
      <c r="L282" s="740"/>
      <c r="N282" s="104">
        <f>N271+N274+N280+N277</f>
        <v>0</v>
      </c>
    </row>
    <row r="283" spans="1:14" ht="15.75" outlineLevel="1">
      <c r="A283" s="74"/>
      <c r="B283" s="138"/>
      <c r="C283" s="82"/>
      <c r="D283" s="82"/>
      <c r="E283" s="82"/>
      <c r="F283" s="82"/>
      <c r="G283" s="82"/>
      <c r="H283" s="114"/>
      <c r="N283" s="97">
        <f>N282/I282</f>
        <v>0</v>
      </c>
    </row>
    <row r="284" spans="1:14" ht="16.5" thickBot="1">
      <c r="A284" s="74"/>
      <c r="B284" s="138"/>
      <c r="C284" s="82"/>
      <c r="D284" s="82"/>
      <c r="E284" s="82"/>
      <c r="F284" s="82"/>
      <c r="G284" s="82"/>
      <c r="H284" s="114"/>
      <c r="N284" s="109"/>
    </row>
    <row r="285" spans="1:14" ht="16.5" thickBot="1">
      <c r="A285" s="506"/>
      <c r="B285" s="741" t="s">
        <v>723</v>
      </c>
      <c r="C285" s="742"/>
      <c r="D285" s="742"/>
      <c r="E285" s="742"/>
      <c r="F285" s="742"/>
      <c r="G285" s="742"/>
      <c r="H285" s="463"/>
      <c r="I285" s="463"/>
      <c r="J285" s="463"/>
      <c r="K285" s="744" t="s">
        <v>1532</v>
      </c>
      <c r="L285" s="745"/>
      <c r="M285" s="745"/>
      <c r="N285" s="746"/>
    </row>
    <row r="286" spans="1:14" ht="15.75">
      <c r="A286" s="506"/>
      <c r="B286" s="743"/>
      <c r="C286" s="743"/>
      <c r="D286" s="743"/>
      <c r="E286" s="743"/>
      <c r="F286" s="743"/>
      <c r="G286" s="743"/>
      <c r="H286" s="463"/>
      <c r="I286" s="463"/>
      <c r="J286" s="463"/>
      <c r="K286" s="463"/>
      <c r="L286" s="463"/>
      <c r="M286" s="463"/>
      <c r="N286" s="463"/>
    </row>
    <row r="287" spans="1:14" ht="25.5">
      <c r="A287" s="74"/>
      <c r="B287" s="138"/>
      <c r="C287" s="82"/>
      <c r="D287" s="82"/>
      <c r="E287" s="82"/>
      <c r="F287" s="82"/>
      <c r="G287" s="82"/>
      <c r="H287" s="114"/>
      <c r="I287" s="482" t="s">
        <v>244</v>
      </c>
      <c r="J287" s="482" t="s">
        <v>245</v>
      </c>
      <c r="K287" s="730" t="s">
        <v>56</v>
      </c>
      <c r="L287" s="729"/>
      <c r="M287" s="481"/>
      <c r="N287" s="463"/>
    </row>
    <row r="288" spans="1:14" ht="15.75">
      <c r="A288" s="74"/>
      <c r="B288" s="138"/>
      <c r="C288" s="731" t="s">
        <v>483</v>
      </c>
      <c r="D288" s="731"/>
      <c r="E288" s="731"/>
      <c r="F288" s="82" t="s">
        <v>49</v>
      </c>
      <c r="G288" s="82"/>
      <c r="H288" s="114"/>
      <c r="I288" s="565"/>
      <c r="J288" s="565"/>
      <c r="K288" s="258">
        <f>J288-I288</f>
        <v>0</v>
      </c>
      <c r="L288" s="267" t="e">
        <f>K288/I288</f>
        <v>#DIV/0!</v>
      </c>
      <c r="M288" s="81"/>
      <c r="N288" s="139"/>
    </row>
    <row r="289" spans="1:14" ht="15.75">
      <c r="A289" s="74"/>
      <c r="B289" s="138"/>
      <c r="C289" s="253"/>
      <c r="D289" s="253"/>
      <c r="E289" s="253"/>
      <c r="F289" s="82"/>
      <c r="G289" s="82"/>
      <c r="H289" s="114"/>
      <c r="I289" s="204"/>
      <c r="J289" s="204"/>
      <c r="K289" s="205"/>
      <c r="L289" s="204"/>
      <c r="M289" s="81"/>
      <c r="N289" s="139"/>
    </row>
    <row r="290" spans="1:14" ht="15.75">
      <c r="A290" s="74"/>
      <c r="B290" s="138"/>
      <c r="C290" s="731" t="s">
        <v>484</v>
      </c>
      <c r="D290" s="731"/>
      <c r="E290" s="731"/>
      <c r="F290" s="82" t="s">
        <v>482</v>
      </c>
      <c r="G290" s="82"/>
      <c r="H290" s="114"/>
      <c r="I290" s="566"/>
      <c r="J290" s="566"/>
      <c r="K290" s="259">
        <f>J290-I290</f>
        <v>0</v>
      </c>
      <c r="L290" s="257" t="e">
        <f>K290/I290</f>
        <v>#DIV/0!</v>
      </c>
      <c r="M290" s="81"/>
      <c r="N290" s="139"/>
    </row>
    <row r="291" spans="1:14" ht="15.75">
      <c r="A291" s="74"/>
      <c r="B291" s="138"/>
      <c r="C291" s="253"/>
      <c r="D291" s="253"/>
      <c r="E291" s="253"/>
      <c r="F291" s="82"/>
      <c r="G291" s="82"/>
      <c r="H291" s="114"/>
      <c r="I291" s="203"/>
      <c r="J291" s="203"/>
      <c r="K291" s="203"/>
      <c r="L291" s="204"/>
      <c r="M291" s="81"/>
      <c r="N291" s="139"/>
    </row>
    <row r="292" spans="1:14" ht="15.75">
      <c r="A292" s="74"/>
      <c r="B292" s="124"/>
      <c r="C292" s="285"/>
      <c r="D292" s="285"/>
      <c r="E292" s="285"/>
      <c r="F292" s="500"/>
      <c r="G292" s="114"/>
      <c r="H292" s="501"/>
      <c r="I292" s="182"/>
      <c r="J292" s="212"/>
      <c r="K292" s="212"/>
      <c r="L292" s="48"/>
      <c r="M292" s="48"/>
      <c r="N292" s="48"/>
    </row>
    <row r="293" spans="1:14" ht="26.25">
      <c r="A293" s="74"/>
      <c r="B293" s="733" t="s">
        <v>95</v>
      </c>
      <c r="C293" s="733"/>
      <c r="D293" s="733"/>
      <c r="E293" s="733"/>
      <c r="F293" s="733"/>
      <c r="G293" s="82" t="s">
        <v>100</v>
      </c>
      <c r="H293" s="111"/>
      <c r="I293" s="187" t="s">
        <v>244</v>
      </c>
      <c r="J293" s="188" t="s">
        <v>245</v>
      </c>
      <c r="K293" s="728" t="s">
        <v>56</v>
      </c>
      <c r="L293" s="729"/>
      <c r="M293" s="81"/>
      <c r="N293" s="140"/>
    </row>
    <row r="294" spans="1:14" ht="15.75">
      <c r="A294" s="74"/>
      <c r="B294" s="75" t="s">
        <v>16</v>
      </c>
      <c r="C294" s="734" t="s">
        <v>263</v>
      </c>
      <c r="D294" s="734"/>
      <c r="E294" s="734"/>
      <c r="F294" s="141">
        <v>0.5</v>
      </c>
      <c r="G294" s="567"/>
      <c r="H294" s="123"/>
      <c r="I294" s="565"/>
      <c r="J294" s="565"/>
      <c r="K294" s="258">
        <f>J294-I294</f>
        <v>0</v>
      </c>
      <c r="L294" s="267" t="e">
        <f>K294/I294</f>
        <v>#DIV/0!</v>
      </c>
      <c r="M294" s="78"/>
      <c r="N294" s="139"/>
    </row>
    <row r="295" spans="1:14" ht="15.75">
      <c r="A295" s="74"/>
      <c r="B295" s="75" t="s">
        <v>17</v>
      </c>
      <c r="C295" s="734" t="s">
        <v>264</v>
      </c>
      <c r="D295" s="734"/>
      <c r="E295" s="734"/>
      <c r="F295" s="142">
        <v>0.75</v>
      </c>
      <c r="G295" s="580"/>
      <c r="H295" s="123"/>
      <c r="I295" s="565"/>
      <c r="J295" s="565"/>
      <c r="K295" s="258">
        <f>J295-I295</f>
        <v>0</v>
      </c>
      <c r="L295" s="267" t="e">
        <f>K295/I295</f>
        <v>#DIV/0!</v>
      </c>
      <c r="M295" s="78"/>
      <c r="N295" s="139"/>
    </row>
    <row r="296" spans="1:14" ht="15.75">
      <c r="A296" s="74"/>
      <c r="B296" s="75" t="s">
        <v>18</v>
      </c>
      <c r="C296" s="734" t="s">
        <v>34</v>
      </c>
      <c r="D296" s="734"/>
      <c r="E296" s="734"/>
      <c r="F296" s="483">
        <v>17</v>
      </c>
      <c r="G296" s="301"/>
      <c r="H296" s="123"/>
      <c r="I296" s="579"/>
      <c r="J296" s="579"/>
      <c r="K296" s="478">
        <f>J296-I296</f>
        <v>0</v>
      </c>
      <c r="L296" s="277" t="e">
        <f>K296/I296</f>
        <v>#DIV/0!</v>
      </c>
      <c r="M296" s="22"/>
      <c r="N296" s="139"/>
    </row>
    <row r="297" spans="1:14" ht="15.75">
      <c r="A297" s="74"/>
      <c r="B297" s="75"/>
      <c r="C297" s="735"/>
      <c r="D297" s="735"/>
      <c r="E297" s="735"/>
      <c r="F297" s="82"/>
      <c r="G297" s="82"/>
      <c r="H297" s="123"/>
      <c r="I297" s="480"/>
      <c r="J297" s="480"/>
      <c r="K297" s="480"/>
      <c r="L297" s="480"/>
      <c r="M297" s="479"/>
      <c r="N297" s="139"/>
    </row>
    <row r="298" spans="1:14" ht="26.25">
      <c r="A298" s="74"/>
      <c r="B298" s="732" t="s">
        <v>101</v>
      </c>
      <c r="C298" s="732"/>
      <c r="D298" s="732"/>
      <c r="E298" s="732"/>
      <c r="F298" s="732"/>
      <c r="G298" s="526" t="s">
        <v>100</v>
      </c>
      <c r="H298" s="117"/>
      <c r="I298" s="187" t="s">
        <v>244</v>
      </c>
      <c r="J298" s="188" t="s">
        <v>245</v>
      </c>
      <c r="K298" s="728" t="s">
        <v>56</v>
      </c>
      <c r="L298" s="729"/>
      <c r="M298" s="113"/>
      <c r="N298" s="113"/>
    </row>
    <row r="299" spans="1:14" ht="15.75">
      <c r="A299" s="74"/>
      <c r="B299" s="75" t="s">
        <v>16</v>
      </c>
      <c r="C299" s="78" t="s">
        <v>35</v>
      </c>
      <c r="D299" s="78"/>
      <c r="E299" s="78"/>
      <c r="F299" s="141">
        <v>0.35</v>
      </c>
      <c r="G299" s="567"/>
      <c r="H299" s="115"/>
      <c r="I299" s="565"/>
      <c r="J299" s="565"/>
      <c r="K299" s="258">
        <f>J299-I299</f>
        <v>0</v>
      </c>
      <c r="L299" s="267" t="e">
        <f>K299/I299</f>
        <v>#DIV/0!</v>
      </c>
      <c r="M299" s="78"/>
      <c r="N299" s="139"/>
    </row>
    <row r="300" spans="1:14" ht="15.75">
      <c r="A300" s="74"/>
      <c r="B300" s="75" t="s">
        <v>17</v>
      </c>
      <c r="C300" s="78" t="s">
        <v>38</v>
      </c>
      <c r="D300" s="78"/>
      <c r="E300" s="78"/>
      <c r="F300" s="141">
        <v>0.35</v>
      </c>
      <c r="G300" s="567"/>
      <c r="H300" s="115"/>
      <c r="I300" s="565"/>
      <c r="J300" s="565"/>
      <c r="K300" s="258">
        <f>J300-I300</f>
        <v>0</v>
      </c>
      <c r="L300" s="267" t="e">
        <f>K300/I300</f>
        <v>#DIV/0!</v>
      </c>
      <c r="M300" s="78"/>
      <c r="N300" s="139"/>
    </row>
    <row r="301" spans="1:14" ht="15.75">
      <c r="A301" s="74"/>
      <c r="B301" s="75" t="s">
        <v>18</v>
      </c>
      <c r="C301" s="78" t="s">
        <v>36</v>
      </c>
      <c r="D301" s="78"/>
      <c r="E301" s="78"/>
      <c r="F301" s="141">
        <v>0.1</v>
      </c>
      <c r="G301" s="567"/>
      <c r="H301" s="115"/>
      <c r="I301" s="565"/>
      <c r="J301" s="565"/>
      <c r="K301" s="258">
        <f>J301-I301</f>
        <v>0</v>
      </c>
      <c r="L301" s="267" t="e">
        <f>K301/I301</f>
        <v>#DIV/0!</v>
      </c>
      <c r="M301" s="78"/>
      <c r="N301" s="139"/>
    </row>
    <row r="302" spans="1:14" ht="15.75">
      <c r="A302" s="74"/>
      <c r="B302" s="124"/>
      <c r="C302" s="285"/>
      <c r="D302" s="285"/>
      <c r="E302" s="285"/>
      <c r="F302" s="286"/>
      <c r="G302" s="114"/>
      <c r="H302" s="287"/>
      <c r="I302" s="182"/>
      <c r="J302" s="212"/>
      <c r="K302" s="212"/>
      <c r="L302" s="48"/>
      <c r="M302" s="48"/>
      <c r="N302" s="48"/>
    </row>
    <row r="303" spans="1:14" ht="26.25">
      <c r="A303" s="74"/>
      <c r="B303" s="733" t="s">
        <v>95</v>
      </c>
      <c r="C303" s="733"/>
      <c r="D303" s="733"/>
      <c r="E303" s="733"/>
      <c r="F303" s="733"/>
      <c r="G303" s="82" t="s">
        <v>100</v>
      </c>
      <c r="H303" s="111"/>
      <c r="I303" s="187" t="s">
        <v>244</v>
      </c>
      <c r="J303" s="188" t="s">
        <v>245</v>
      </c>
      <c r="K303" s="728" t="s">
        <v>56</v>
      </c>
      <c r="L303" s="729"/>
      <c r="M303" s="81"/>
      <c r="N303" s="140"/>
    </row>
    <row r="304" spans="1:14" ht="15.75">
      <c r="A304" s="74"/>
      <c r="B304" s="75" t="s">
        <v>16</v>
      </c>
      <c r="C304" s="734" t="s">
        <v>263</v>
      </c>
      <c r="D304" s="734"/>
      <c r="E304" s="734"/>
      <c r="F304" s="141">
        <v>0.5</v>
      </c>
      <c r="G304" s="567"/>
      <c r="H304" s="123"/>
      <c r="I304" s="565"/>
      <c r="J304" s="565"/>
      <c r="K304" s="258">
        <f>J304-I304</f>
        <v>0</v>
      </c>
      <c r="L304" s="267" t="e">
        <f>K304/I304</f>
        <v>#DIV/0!</v>
      </c>
      <c r="M304" s="78"/>
      <c r="N304" s="139"/>
    </row>
    <row r="305" spans="1:14" ht="15.75">
      <c r="A305" s="74"/>
      <c r="B305" s="75" t="s">
        <v>17</v>
      </c>
      <c r="C305" s="734" t="s">
        <v>264</v>
      </c>
      <c r="D305" s="734"/>
      <c r="E305" s="734"/>
      <c r="F305" s="142">
        <v>0.75</v>
      </c>
      <c r="G305" s="580"/>
      <c r="H305" s="123"/>
      <c r="I305" s="565"/>
      <c r="J305" s="565"/>
      <c r="K305" s="258">
        <f>J305-I305</f>
        <v>0</v>
      </c>
      <c r="L305" s="267" t="e">
        <f>K305/I305</f>
        <v>#DIV/0!</v>
      </c>
      <c r="M305" s="78"/>
      <c r="N305" s="139"/>
    </row>
    <row r="306" spans="1:14" ht="15.75">
      <c r="A306" s="74"/>
      <c r="B306" s="75" t="s">
        <v>18</v>
      </c>
      <c r="C306" s="734" t="s">
        <v>34</v>
      </c>
      <c r="D306" s="734"/>
      <c r="E306" s="734"/>
      <c r="F306" s="218">
        <v>17</v>
      </c>
      <c r="G306" s="301"/>
      <c r="H306" s="123"/>
      <c r="I306" s="579"/>
      <c r="J306" s="579"/>
      <c r="K306" s="189">
        <f>J306-I306</f>
        <v>0</v>
      </c>
      <c r="L306" s="277" t="e">
        <f>K306/I306</f>
        <v>#DIV/0!</v>
      </c>
      <c r="M306" s="22"/>
      <c r="N306" s="139"/>
    </row>
    <row r="307" spans="1:14" ht="15.75">
      <c r="A307" s="74"/>
      <c r="B307" s="75"/>
      <c r="C307" s="735"/>
      <c r="D307" s="735"/>
      <c r="E307" s="735"/>
      <c r="F307" s="82"/>
      <c r="G307" s="82"/>
      <c r="H307" s="123"/>
      <c r="I307" s="193"/>
      <c r="J307" s="193"/>
      <c r="K307" s="193"/>
      <c r="L307" s="193"/>
      <c r="M307" s="192"/>
      <c r="N307" s="139"/>
    </row>
    <row r="308" spans="1:14" ht="26.25">
      <c r="A308" s="74"/>
      <c r="B308" s="732" t="s">
        <v>101</v>
      </c>
      <c r="C308" s="732"/>
      <c r="D308" s="732"/>
      <c r="E308" s="732"/>
      <c r="F308" s="732"/>
      <c r="G308" s="526" t="s">
        <v>100</v>
      </c>
      <c r="H308" s="117"/>
      <c r="I308" s="187" t="s">
        <v>244</v>
      </c>
      <c r="J308" s="188" t="s">
        <v>245</v>
      </c>
      <c r="K308" s="728" t="s">
        <v>56</v>
      </c>
      <c r="L308" s="729"/>
      <c r="M308" s="113"/>
      <c r="N308" s="113"/>
    </row>
    <row r="309" spans="1:14" ht="15.75">
      <c r="A309" s="74"/>
      <c r="B309" s="75" t="s">
        <v>16</v>
      </c>
      <c r="C309" s="78" t="s">
        <v>35</v>
      </c>
      <c r="D309" s="78"/>
      <c r="E309" s="78"/>
      <c r="F309" s="141">
        <v>0.35</v>
      </c>
      <c r="G309" s="567"/>
      <c r="H309" s="115"/>
      <c r="I309" s="565"/>
      <c r="J309" s="565"/>
      <c r="K309" s="258">
        <f>J309-I309</f>
        <v>0</v>
      </c>
      <c r="L309" s="267" t="e">
        <f>K309/I309</f>
        <v>#DIV/0!</v>
      </c>
      <c r="M309" s="78"/>
      <c r="N309" s="139"/>
    </row>
    <row r="310" spans="1:14" ht="15.75">
      <c r="A310" s="74"/>
      <c r="B310" s="75" t="s">
        <v>17</v>
      </c>
      <c r="C310" s="78" t="s">
        <v>38</v>
      </c>
      <c r="D310" s="78"/>
      <c r="E310" s="78"/>
      <c r="F310" s="141">
        <v>0.35</v>
      </c>
      <c r="G310" s="567"/>
      <c r="H310" s="115"/>
      <c r="I310" s="565"/>
      <c r="J310" s="565"/>
      <c r="K310" s="258">
        <f>J310-I310</f>
        <v>0</v>
      </c>
      <c r="L310" s="267" t="e">
        <f>K310/I310</f>
        <v>#DIV/0!</v>
      </c>
      <c r="M310" s="78"/>
      <c r="N310" s="139"/>
    </row>
    <row r="311" spans="1:14" ht="15.75">
      <c r="A311" s="74"/>
      <c r="B311" s="75" t="s">
        <v>18</v>
      </c>
      <c r="C311" s="78" t="s">
        <v>36</v>
      </c>
      <c r="D311" s="78"/>
      <c r="E311" s="78"/>
      <c r="F311" s="141">
        <v>0.1</v>
      </c>
      <c r="G311" s="567"/>
      <c r="H311" s="115"/>
      <c r="I311" s="565"/>
      <c r="J311" s="565"/>
      <c r="K311" s="258">
        <f>J311-I311</f>
        <v>0</v>
      </c>
      <c r="L311" s="267" t="e">
        <f>K311/I311</f>
        <v>#DIV/0!</v>
      </c>
      <c r="M311" s="78"/>
      <c r="N311" s="139"/>
    </row>
    <row r="312" spans="1:14" ht="15.75">
      <c r="A312" s="74"/>
      <c r="B312" s="75"/>
      <c r="C312" s="82"/>
      <c r="D312" s="82"/>
      <c r="E312" s="82"/>
      <c r="F312" s="82"/>
      <c r="G312" s="82"/>
      <c r="H312" s="117"/>
      <c r="I312" s="193"/>
      <c r="J312" s="193"/>
      <c r="K312" s="193"/>
      <c r="L312" s="193"/>
      <c r="M312" s="78"/>
      <c r="N312" s="197"/>
    </row>
    <row r="313" spans="1:14" ht="15.75">
      <c r="A313" s="212"/>
      <c r="B313" s="207"/>
      <c r="C313" s="206"/>
      <c r="D313" s="206"/>
      <c r="E313" s="206"/>
      <c r="F313" s="213"/>
      <c r="G313" s="208"/>
      <c r="H313" s="214"/>
      <c r="I313" s="108"/>
      <c r="J313" s="740"/>
      <c r="K313" s="740"/>
      <c r="L313" s="740"/>
      <c r="M313" s="11"/>
      <c r="N313" s="68"/>
    </row>
    <row r="314" spans="1:14" ht="18">
      <c r="A314" s="212"/>
      <c r="B314" s="209"/>
      <c r="C314" s="206"/>
      <c r="D314" s="206"/>
      <c r="E314" s="206"/>
      <c r="F314" s="206"/>
      <c r="G314" s="208"/>
      <c r="H314" s="155"/>
      <c r="I314" s="155"/>
      <c r="J314" s="775"/>
      <c r="K314" s="775"/>
      <c r="L314" s="775"/>
      <c r="M314" s="263"/>
      <c r="N314" s="109"/>
    </row>
    <row r="315" spans="1:14" ht="15">
      <c r="A315" s="50"/>
      <c r="C315" s="183"/>
      <c r="H315" s="2"/>
      <c r="I315" s="2"/>
      <c r="J315" s="2"/>
      <c r="K315" s="2"/>
      <c r="L315" s="2"/>
      <c r="M315" s="2"/>
      <c r="N315" s="2"/>
    </row>
    <row r="316" spans="1:14">
      <c r="A316" s="50"/>
      <c r="H316" s="151"/>
      <c r="I316" s="151"/>
      <c r="J316" s="151"/>
      <c r="K316" s="151"/>
      <c r="L316" s="151"/>
      <c r="M316" s="151"/>
      <c r="N316" s="151"/>
    </row>
    <row r="317" spans="1:14">
      <c r="A317" s="50"/>
      <c r="B317" s="51"/>
      <c r="D317" s="152"/>
      <c r="E317" s="151"/>
      <c r="F317" s="151"/>
      <c r="G317" s="151"/>
      <c r="H317" s="151"/>
      <c r="I317" s="151"/>
      <c r="J317" s="151"/>
      <c r="K317" s="151"/>
      <c r="L317" s="151"/>
      <c r="M317" s="151"/>
      <c r="N317" s="151"/>
    </row>
    <row r="318" spans="1:14">
      <c r="A318" s="50"/>
      <c r="B318" s="51"/>
      <c r="C318" s="153"/>
    </row>
    <row r="319" spans="1:14">
      <c r="A319" s="50"/>
      <c r="B319" s="51"/>
    </row>
    <row r="320" spans="1:14">
      <c r="A320" s="50"/>
      <c r="B320" s="51"/>
    </row>
    <row r="321" spans="1:14">
      <c r="A321" s="50"/>
      <c r="B321" s="51"/>
    </row>
    <row r="322" spans="1:14">
      <c r="A322" s="50"/>
      <c r="B322" s="51"/>
    </row>
    <row r="323" spans="1:14">
      <c r="A323" s="50"/>
      <c r="B323" s="51"/>
      <c r="D323" s="152"/>
      <c r="E323" s="151"/>
      <c r="F323" s="151"/>
      <c r="G323" s="151"/>
      <c r="H323" s="151"/>
      <c r="I323" s="151"/>
      <c r="J323" s="151"/>
      <c r="K323" s="151"/>
      <c r="L323" s="151"/>
      <c r="M323" s="151"/>
      <c r="N323" s="151"/>
    </row>
    <row r="324" spans="1:14">
      <c r="A324" s="50"/>
      <c r="B324" s="51"/>
      <c r="C324" s="153"/>
      <c r="D324" s="152"/>
      <c r="E324" s="151"/>
      <c r="F324" s="151"/>
      <c r="G324" s="151"/>
      <c r="H324" s="151"/>
      <c r="I324" s="151"/>
      <c r="J324" s="151"/>
      <c r="K324" s="151"/>
      <c r="L324" s="151"/>
      <c r="M324" s="151"/>
      <c r="N324" s="151"/>
    </row>
    <row r="325" spans="1:14">
      <c r="A325" s="50"/>
      <c r="B325" s="51"/>
      <c r="C325" s="153"/>
      <c r="D325" s="152"/>
      <c r="E325" s="151"/>
      <c r="F325" s="151"/>
      <c r="G325" s="151"/>
      <c r="H325" s="151"/>
      <c r="I325" s="151"/>
      <c r="J325" s="151"/>
      <c r="K325" s="151"/>
      <c r="L325" s="151"/>
      <c r="M325" s="151"/>
      <c r="N325" s="151"/>
    </row>
    <row r="326" spans="1:14">
      <c r="A326" s="50"/>
      <c r="B326" s="51"/>
      <c r="C326" s="153"/>
      <c r="D326" s="152"/>
      <c r="E326" s="151"/>
      <c r="F326" s="151"/>
      <c r="G326" s="151"/>
      <c r="H326" s="151"/>
      <c r="I326" s="151"/>
      <c r="J326" s="151"/>
      <c r="K326" s="151"/>
      <c r="L326" s="151"/>
      <c r="M326" s="151"/>
      <c r="N326" s="151"/>
    </row>
    <row r="327" spans="1:14">
      <c r="A327" s="50"/>
      <c r="B327" s="51"/>
      <c r="C327" s="153"/>
      <c r="D327" s="152"/>
      <c r="E327" s="151"/>
      <c r="F327" s="151"/>
      <c r="G327" s="151"/>
      <c r="H327" s="151"/>
      <c r="I327" s="151"/>
      <c r="J327" s="151"/>
      <c r="K327" s="151"/>
      <c r="L327" s="151"/>
      <c r="M327" s="151"/>
      <c r="N327" s="151"/>
    </row>
    <row r="328" spans="1:14">
      <c r="A328" s="50"/>
      <c r="B328" s="51"/>
      <c r="C328" s="153"/>
      <c r="D328" s="152"/>
      <c r="E328" s="151"/>
      <c r="F328" s="151"/>
      <c r="G328" s="151"/>
      <c r="H328" s="151"/>
      <c r="I328" s="151"/>
      <c r="J328" s="151"/>
      <c r="K328" s="151"/>
      <c r="L328" s="151"/>
      <c r="M328" s="151"/>
      <c r="N328" s="151"/>
    </row>
    <row r="329" spans="1:14">
      <c r="A329" s="50"/>
      <c r="B329" s="51"/>
      <c r="C329" s="153"/>
      <c r="D329" s="152"/>
      <c r="E329" s="151"/>
      <c r="F329" s="151"/>
      <c r="G329" s="151"/>
      <c r="H329" s="151"/>
      <c r="I329" s="151"/>
      <c r="J329" s="151"/>
      <c r="K329" s="151"/>
      <c r="L329" s="151"/>
      <c r="M329" s="151"/>
      <c r="N329" s="151"/>
    </row>
    <row r="330" spans="1:14">
      <c r="A330" s="50"/>
      <c r="B330" s="51"/>
      <c r="C330" s="153"/>
      <c r="D330" s="67"/>
      <c r="E330" s="14"/>
      <c r="F330" s="14"/>
      <c r="G330" s="14"/>
      <c r="H330" s="14"/>
      <c r="I330" s="14"/>
      <c r="J330" s="14"/>
      <c r="K330" s="14"/>
      <c r="L330" s="14"/>
      <c r="M330" s="14"/>
      <c r="N330" s="14"/>
    </row>
    <row r="331" spans="1:14">
      <c r="C331" s="6"/>
    </row>
  </sheetData>
  <sheetProtection algorithmName="SHA-512" hashValue="hSDkzgpRDNZ/xjvzad21UGshpCdS2sMfQuCYf1/5txzrqVjePGVjCLzgagXD2fNW31ilDHyG93FpdGg7jEPs4w==" saltValue="wWu8HAgkb8JrkQfeJ0iK8g==" spinCount="100000" sheet="1" objects="1" scenarios="1" selectLockedCells="1"/>
  <mergeCells count="152">
    <mergeCell ref="C108:H108"/>
    <mergeCell ref="J109:L109"/>
    <mergeCell ref="C47:H47"/>
    <mergeCell ref="C54:H54"/>
    <mergeCell ref="C58:H58"/>
    <mergeCell ref="E5:H5"/>
    <mergeCell ref="B7:G7"/>
    <mergeCell ref="C8:H8"/>
    <mergeCell ref="C27:H27"/>
    <mergeCell ref="C48:H48"/>
    <mergeCell ref="C49:H49"/>
    <mergeCell ref="C28:H28"/>
    <mergeCell ref="C30:H30"/>
    <mergeCell ref="C29:H29"/>
    <mergeCell ref="C32:H32"/>
    <mergeCell ref="C82:H82"/>
    <mergeCell ref="C56:H56"/>
    <mergeCell ref="C83:H83"/>
    <mergeCell ref="C84:H84"/>
    <mergeCell ref="C75:H75"/>
    <mergeCell ref="C59:H59"/>
    <mergeCell ref="C55:H55"/>
    <mergeCell ref="C57:H57"/>
    <mergeCell ref="C77:H77"/>
    <mergeCell ref="B72:H72"/>
    <mergeCell ref="C73:H73"/>
    <mergeCell ref="C76:H76"/>
    <mergeCell ref="J85:L85"/>
    <mergeCell ref="D88:N91"/>
    <mergeCell ref="B93:H93"/>
    <mergeCell ref="C79:H79"/>
    <mergeCell ref="C80:H80"/>
    <mergeCell ref="C81:H81"/>
    <mergeCell ref="C78:H78"/>
    <mergeCell ref="A1:N1"/>
    <mergeCell ref="K3:N3"/>
    <mergeCell ref="C9:H9"/>
    <mergeCell ref="C10:H10"/>
    <mergeCell ref="E3:H3"/>
    <mergeCell ref="C12:H12"/>
    <mergeCell ref="E4:H4"/>
    <mergeCell ref="D70:I70"/>
    <mergeCell ref="K70:N70"/>
    <mergeCell ref="J314:L314"/>
    <mergeCell ref="J313:L313"/>
    <mergeCell ref="C304:E304"/>
    <mergeCell ref="C305:E305"/>
    <mergeCell ref="C306:E306"/>
    <mergeCell ref="C307:E307"/>
    <mergeCell ref="B308:F308"/>
    <mergeCell ref="C15:G15"/>
    <mergeCell ref="J15:L15"/>
    <mergeCell ref="D18:N23"/>
    <mergeCell ref="B25:G25"/>
    <mergeCell ref="C26:H26"/>
    <mergeCell ref="C34:H34"/>
    <mergeCell ref="C31:H31"/>
    <mergeCell ref="C35:G35"/>
    <mergeCell ref="J35:L35"/>
    <mergeCell ref="D38:N43"/>
    <mergeCell ref="B45:G45"/>
    <mergeCell ref="C46:H46"/>
    <mergeCell ref="C52:H52"/>
    <mergeCell ref="C53:H53"/>
    <mergeCell ref="C60:G60"/>
    <mergeCell ref="J60:L60"/>
    <mergeCell ref="D63:N68"/>
    <mergeCell ref="D112:N115"/>
    <mergeCell ref="B117:H117"/>
    <mergeCell ref="C119:H119"/>
    <mergeCell ref="C122:H122"/>
    <mergeCell ref="J123:L123"/>
    <mergeCell ref="D126:N129"/>
    <mergeCell ref="D132:I132"/>
    <mergeCell ref="K132:N132"/>
    <mergeCell ref="B134:G134"/>
    <mergeCell ref="J142:L142"/>
    <mergeCell ref="D145:N150"/>
    <mergeCell ref="B152:G152"/>
    <mergeCell ref="C153:H153"/>
    <mergeCell ref="C154:H154"/>
    <mergeCell ref="C157:H157"/>
    <mergeCell ref="C158:H158"/>
    <mergeCell ref="C159:H159"/>
    <mergeCell ref="C160:H160"/>
    <mergeCell ref="C161:H161"/>
    <mergeCell ref="C162:H162"/>
    <mergeCell ref="C163:H163"/>
    <mergeCell ref="J164:L164"/>
    <mergeCell ref="D167:N172"/>
    <mergeCell ref="B174:G174"/>
    <mergeCell ref="J184:L184"/>
    <mergeCell ref="D187:N192"/>
    <mergeCell ref="D194:I194"/>
    <mergeCell ref="K194:N194"/>
    <mergeCell ref="B196:G196"/>
    <mergeCell ref="J205:L205"/>
    <mergeCell ref="D208:N212"/>
    <mergeCell ref="B214:F214"/>
    <mergeCell ref="C215:H215"/>
    <mergeCell ref="C216:H216"/>
    <mergeCell ref="C218:H218"/>
    <mergeCell ref="C219:H219"/>
    <mergeCell ref="C220:H220"/>
    <mergeCell ref="C221:H221"/>
    <mergeCell ref="C222:H222"/>
    <mergeCell ref="C223:H223"/>
    <mergeCell ref="C224:H224"/>
    <mergeCell ref="C225:H225"/>
    <mergeCell ref="C226:H226"/>
    <mergeCell ref="J233:L233"/>
    <mergeCell ref="D236:N241"/>
    <mergeCell ref="B267:G267"/>
    <mergeCell ref="C228:H228"/>
    <mergeCell ref="B243:H243"/>
    <mergeCell ref="C244:H244"/>
    <mergeCell ref="C245:H245"/>
    <mergeCell ref="C246:H246"/>
    <mergeCell ref="C247:H247"/>
    <mergeCell ref="C248:H248"/>
    <mergeCell ref="C249:H249"/>
    <mergeCell ref="C250:H250"/>
    <mergeCell ref="C251:H251"/>
    <mergeCell ref="C252:H252"/>
    <mergeCell ref="C253:H253"/>
    <mergeCell ref="C254:H254"/>
    <mergeCell ref="C255:H255"/>
    <mergeCell ref="C256:H256"/>
    <mergeCell ref="C257:H257"/>
    <mergeCell ref="J258:L258"/>
    <mergeCell ref="D261:N265"/>
    <mergeCell ref="K308:L308"/>
    <mergeCell ref="K298:L298"/>
    <mergeCell ref="K287:L287"/>
    <mergeCell ref="C288:E288"/>
    <mergeCell ref="C290:E290"/>
    <mergeCell ref="B298:F298"/>
    <mergeCell ref="B293:F293"/>
    <mergeCell ref="K293:L293"/>
    <mergeCell ref="C294:E294"/>
    <mergeCell ref="C295:E295"/>
    <mergeCell ref="C296:E296"/>
    <mergeCell ref="C297:E297"/>
    <mergeCell ref="B303:F303"/>
    <mergeCell ref="K303:L303"/>
    <mergeCell ref="B268:F268"/>
    <mergeCell ref="K269:L269"/>
    <mergeCell ref="C271:H271"/>
    <mergeCell ref="C272:H272"/>
    <mergeCell ref="J282:L282"/>
    <mergeCell ref="B285:G286"/>
    <mergeCell ref="K285:N285"/>
  </mergeCells>
  <phoneticPr fontId="11" type="noConversion"/>
  <conditionalFormatting sqref="G278">
    <cfRule type="cellIs" dxfId="397" priority="118" stopIfTrue="1" operator="between">
      <formula>0.799</formula>
      <formula>0.5</formula>
    </cfRule>
    <cfRule type="cellIs" dxfId="396" priority="119" stopIfTrue="1" operator="lessThan">
      <formula>0.5</formula>
    </cfRule>
  </conditionalFormatting>
  <conditionalFormatting sqref="G304">
    <cfRule type="cellIs" dxfId="395" priority="37" stopIfTrue="1" operator="greaterThan">
      <formula>$F$304+5%</formula>
    </cfRule>
  </conditionalFormatting>
  <conditionalFormatting sqref="H304:H307">
    <cfRule type="cellIs" dxfId="394" priority="102" stopIfTrue="1" operator="lessThanOrEqual">
      <formula>0.4</formula>
    </cfRule>
    <cfRule type="cellIs" dxfId="393" priority="103" stopIfTrue="1" operator="lessThan">
      <formula>0.45</formula>
    </cfRule>
    <cfRule type="cellIs" priority="104" stopIfTrue="1" operator="greaterThan">
      <formula>0.45</formula>
    </cfRule>
  </conditionalFormatting>
  <conditionalFormatting sqref="G305">
    <cfRule type="cellIs" dxfId="392" priority="99" stopIfTrue="1" operator="lessThanOrEqual">
      <formula>$F$305</formula>
    </cfRule>
    <cfRule type="cellIs" dxfId="391" priority="100" stopIfTrue="1" operator="lessThanOrEqual">
      <formula>$F$305+5%</formula>
    </cfRule>
    <cfRule type="cellIs" dxfId="390" priority="101" stopIfTrue="1" operator="greaterThan">
      <formula>$F$305+5%</formula>
    </cfRule>
  </conditionalFormatting>
  <conditionalFormatting sqref="G278">
    <cfRule type="cellIs" dxfId="389" priority="72" stopIfTrue="1" operator="greaterThanOrEqual">
      <formula>$F$278</formula>
    </cfRule>
  </conditionalFormatting>
  <conditionalFormatting sqref="G306">
    <cfRule type="cellIs" dxfId="388" priority="65" stopIfTrue="1" operator="greaterThanOrEqual">
      <formula>$F$306</formula>
    </cfRule>
    <cfRule type="cellIs" dxfId="387" priority="67" stopIfTrue="1" operator="lessThan">
      <formula>$F$306</formula>
    </cfRule>
  </conditionalFormatting>
  <conditionalFormatting sqref="G304">
    <cfRule type="cellIs" dxfId="386" priority="35" stopIfTrue="1" operator="lessThanOrEqual">
      <formula>$F$304</formula>
    </cfRule>
    <cfRule type="cellIs" dxfId="385" priority="36" stopIfTrue="1" operator="lessThanOrEqual">
      <formula>$F$304+5%</formula>
    </cfRule>
  </conditionalFormatting>
  <conditionalFormatting sqref="G309">
    <cfRule type="cellIs" dxfId="384" priority="32" stopIfTrue="1" operator="lessThanOrEqual">
      <formula>$F$309</formula>
    </cfRule>
    <cfRule type="cellIs" dxfId="383" priority="33" stopIfTrue="1" operator="lessThanOrEqual">
      <formula>$F$309+5%</formula>
    </cfRule>
    <cfRule type="cellIs" dxfId="382" priority="34" stopIfTrue="1" operator="greaterThan">
      <formula>$F$309+5%</formula>
    </cfRule>
  </conditionalFormatting>
  <conditionalFormatting sqref="G310">
    <cfRule type="cellIs" dxfId="381" priority="29" stopIfTrue="1" operator="lessThanOrEqual">
      <formula>$F$310</formula>
    </cfRule>
    <cfRule type="cellIs" dxfId="380" priority="30" stopIfTrue="1" operator="lessThanOrEqual">
      <formula>$F$310+5%</formula>
    </cfRule>
    <cfRule type="cellIs" dxfId="379" priority="31" stopIfTrue="1" operator="greaterThan">
      <formula>$F$310+5%</formula>
    </cfRule>
  </conditionalFormatting>
  <conditionalFormatting sqref="G311">
    <cfRule type="cellIs" dxfId="378" priority="26" stopIfTrue="1" operator="lessThanOrEqual">
      <formula>$F$311</formula>
    </cfRule>
    <cfRule type="cellIs" dxfId="377" priority="27" stopIfTrue="1" operator="lessThanOrEqual">
      <formula>$F$311+2%</formula>
    </cfRule>
    <cfRule type="cellIs" dxfId="376" priority="28" stopIfTrue="1" operator="greaterThan">
      <formula>$F$311+2%</formula>
    </cfRule>
  </conditionalFormatting>
  <conditionalFormatting sqref="G294">
    <cfRule type="cellIs" dxfId="375" priority="21" stopIfTrue="1" operator="greaterThan">
      <formula>$F$294+5%</formula>
    </cfRule>
  </conditionalFormatting>
  <conditionalFormatting sqref="H294:H297">
    <cfRule type="cellIs" dxfId="374" priority="18" stopIfTrue="1" operator="lessThanOrEqual">
      <formula>0.4</formula>
    </cfRule>
    <cfRule type="cellIs" dxfId="373" priority="19" stopIfTrue="1" operator="lessThan">
      <formula>0.45</formula>
    </cfRule>
    <cfRule type="cellIs" priority="20" stopIfTrue="1" operator="greaterThan">
      <formula>0.45</formula>
    </cfRule>
  </conditionalFormatting>
  <conditionalFormatting sqref="G295">
    <cfRule type="cellIs" dxfId="372" priority="15" stopIfTrue="1" operator="lessThanOrEqual">
      <formula>$F$295</formula>
    </cfRule>
    <cfRule type="cellIs" dxfId="371" priority="16" stopIfTrue="1" operator="lessThanOrEqual">
      <formula>$F$295+5%</formula>
    </cfRule>
    <cfRule type="cellIs" dxfId="370" priority="17" stopIfTrue="1" operator="greaterThan">
      <formula>$F$295+5%</formula>
    </cfRule>
  </conditionalFormatting>
  <conditionalFormatting sqref="G296">
    <cfRule type="cellIs" dxfId="369" priority="12" stopIfTrue="1" operator="greaterThanOrEqual">
      <formula>$F$296</formula>
    </cfRule>
    <cfRule type="cellIs" dxfId="368" priority="13" stopIfTrue="1" operator="lessThan">
      <formula>$F$296</formula>
    </cfRule>
  </conditionalFormatting>
  <conditionalFormatting sqref="G294">
    <cfRule type="cellIs" dxfId="367" priority="10" stopIfTrue="1" operator="lessThanOrEqual">
      <formula>$F$294</formula>
    </cfRule>
    <cfRule type="cellIs" dxfId="366" priority="11" stopIfTrue="1" operator="lessThanOrEqual">
      <formula>$F$294+5%</formula>
    </cfRule>
  </conditionalFormatting>
  <conditionalFormatting sqref="G299">
    <cfRule type="cellIs" dxfId="365" priority="7" stopIfTrue="1" operator="lessThanOrEqual">
      <formula>$F$299</formula>
    </cfRule>
    <cfRule type="cellIs" dxfId="364" priority="8" stopIfTrue="1" operator="lessThanOrEqual">
      <formula>$F$299+5%</formula>
    </cfRule>
    <cfRule type="cellIs" dxfId="363" priority="9" stopIfTrue="1" operator="greaterThan">
      <formula>$F$299+5%</formula>
    </cfRule>
  </conditionalFormatting>
  <conditionalFormatting sqref="G300">
    <cfRule type="cellIs" dxfId="362" priority="4" stopIfTrue="1" operator="lessThanOrEqual">
      <formula>$F$300</formula>
    </cfRule>
    <cfRule type="cellIs" dxfId="361" priority="5" stopIfTrue="1" operator="lessThanOrEqual">
      <formula>$F$300+5%</formula>
    </cfRule>
    <cfRule type="cellIs" dxfId="360" priority="6" stopIfTrue="1" operator="greaterThan">
      <formula>$F$300+5%</formula>
    </cfRule>
  </conditionalFormatting>
  <conditionalFormatting sqref="G301">
    <cfRule type="cellIs" dxfId="359" priority="1" stopIfTrue="1" operator="lessThanOrEqual">
      <formula>$F$301</formula>
    </cfRule>
    <cfRule type="cellIs" dxfId="358" priority="2" stopIfTrue="1" operator="lessThanOrEqual">
      <formula>$F$301+2%</formula>
    </cfRule>
    <cfRule type="cellIs" dxfId="357" priority="3" stopIfTrue="1" operator="greaterThan">
      <formula>$F$301+2%</formula>
    </cfRule>
  </conditionalFormatting>
  <printOptions horizontalCentered="1"/>
  <pageMargins left="0.25" right="0.25" top="0.47" bottom="0.25" header="0" footer="0"/>
  <pageSetup scale="65" fitToHeight="3" orientation="portrait" r:id="rId1"/>
  <headerFooter alignWithMargins="0"/>
  <rowBreaks count="4" manualBreakCount="4">
    <brk id="70" max="16383" man="1"/>
    <brk id="141" max="13" man="1"/>
    <brk id="204" max="16383" man="1"/>
    <brk id="29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49"/>
  <sheetViews>
    <sheetView topLeftCell="A4" zoomScaleNormal="100" zoomScaleSheetLayoutView="100" workbookViewId="0">
      <selection activeCell="D4" sqref="D4:G4"/>
    </sheetView>
  </sheetViews>
  <sheetFormatPr defaultRowHeight="12.75"/>
  <cols>
    <col min="1" max="1" width="54.140625" customWidth="1"/>
    <col min="2" max="2" width="6.7109375" customWidth="1"/>
    <col min="3" max="3" width="4.28515625" customWidth="1"/>
    <col min="4" max="4" width="3.5703125" customWidth="1"/>
    <col min="5" max="5" width="14.42578125" customWidth="1"/>
    <col min="6" max="6" width="12.42578125" customWidth="1"/>
    <col min="7" max="7" width="10.7109375" style="48" customWidth="1"/>
  </cols>
  <sheetData>
    <row r="1" spans="1:7" ht="12.75" customHeight="1">
      <c r="A1" s="678" t="s">
        <v>54</v>
      </c>
      <c r="B1" s="679"/>
      <c r="C1" s="679"/>
      <c r="D1" s="679"/>
      <c r="E1" s="679"/>
      <c r="F1" s="679"/>
      <c r="G1" s="680"/>
    </row>
    <row r="2" spans="1:7" ht="13.5" customHeight="1" thickBot="1">
      <c r="A2" s="681"/>
      <c r="B2" s="682"/>
      <c r="C2" s="682"/>
      <c r="D2" s="682"/>
      <c r="E2" s="682"/>
      <c r="F2" s="682"/>
      <c r="G2" s="683"/>
    </row>
    <row r="3" spans="1:7" ht="15">
      <c r="A3" s="21"/>
      <c r="B3" s="22"/>
      <c r="C3" s="22"/>
      <c r="D3" s="22"/>
      <c r="E3" s="22"/>
      <c r="F3" s="22"/>
      <c r="G3" s="23"/>
    </row>
    <row r="4" spans="1:7" ht="15.75">
      <c r="A4" s="24" t="s">
        <v>10</v>
      </c>
      <c r="B4" s="25"/>
      <c r="C4" s="19"/>
      <c r="D4" s="684"/>
      <c r="E4" s="685"/>
      <c r="F4" s="685"/>
      <c r="G4" s="686"/>
    </row>
    <row r="5" spans="1:7" ht="15.75">
      <c r="A5" s="24" t="s">
        <v>0</v>
      </c>
      <c r="B5" s="25"/>
      <c r="C5" s="19"/>
      <c r="D5" s="690"/>
      <c r="E5" s="691"/>
      <c r="F5" s="691"/>
      <c r="G5" s="692"/>
    </row>
    <row r="6" spans="1:7" ht="15.75">
      <c r="A6" s="24" t="s">
        <v>1</v>
      </c>
      <c r="B6" s="25"/>
      <c r="C6" s="19"/>
      <c r="D6" s="687"/>
      <c r="E6" s="688"/>
      <c r="F6" s="688"/>
      <c r="G6" s="689"/>
    </row>
    <row r="7" spans="1:7" ht="15">
      <c r="A7" s="21"/>
      <c r="B7" s="22"/>
      <c r="C7" s="22"/>
      <c r="D7" s="22"/>
      <c r="E7" s="22"/>
      <c r="F7" s="22"/>
      <c r="G7" s="23"/>
    </row>
    <row r="8" spans="1:7" ht="15.75">
      <c r="A8" s="24" t="s">
        <v>51</v>
      </c>
      <c r="B8" s="22"/>
      <c r="C8" s="19"/>
      <c r="D8" s="690"/>
      <c r="E8" s="691"/>
      <c r="F8" s="691"/>
      <c r="G8" s="692"/>
    </row>
    <row r="9" spans="1:7" ht="15.75">
      <c r="A9" s="24" t="s">
        <v>41</v>
      </c>
      <c r="B9" s="22"/>
      <c r="C9" s="19"/>
      <c r="D9" s="649"/>
      <c r="E9" s="650"/>
      <c r="F9" s="650"/>
      <c r="G9" s="651"/>
    </row>
    <row r="10" spans="1:7" ht="15">
      <c r="A10" s="21"/>
      <c r="B10" s="22"/>
      <c r="C10" s="19"/>
      <c r="D10" s="649"/>
      <c r="E10" s="650"/>
      <c r="F10" s="650"/>
      <c r="G10" s="651"/>
    </row>
    <row r="11" spans="1:7" ht="15">
      <c r="A11" s="21"/>
      <c r="B11" s="22"/>
      <c r="C11" s="19"/>
      <c r="D11" s="649"/>
      <c r="E11" s="650"/>
      <c r="F11" s="650"/>
      <c r="G11" s="651"/>
    </row>
    <row r="12" spans="1:7" ht="15">
      <c r="A12" s="21"/>
      <c r="B12" s="22"/>
      <c r="C12" s="19"/>
      <c r="D12" s="649"/>
      <c r="E12" s="650"/>
      <c r="F12" s="650"/>
      <c r="G12" s="651"/>
    </row>
    <row r="13" spans="1:7" ht="15.75" thickBot="1">
      <c r="A13" s="21"/>
      <c r="B13" s="22"/>
      <c r="C13" s="22"/>
      <c r="D13" s="22"/>
      <c r="E13" s="22"/>
      <c r="F13" s="22"/>
      <c r="G13" s="23"/>
    </row>
    <row r="14" spans="1:7" ht="16.5" thickBot="1">
      <c r="A14" s="132" t="s">
        <v>8</v>
      </c>
      <c r="B14" s="699" t="s">
        <v>42</v>
      </c>
      <c r="C14" s="700"/>
      <c r="D14" s="701"/>
      <c r="E14" s="26"/>
      <c r="F14" s="22"/>
      <c r="G14" s="23"/>
    </row>
    <row r="15" spans="1:7" ht="16.5" thickBot="1">
      <c r="A15" s="49"/>
      <c r="B15" s="699" t="s">
        <v>43</v>
      </c>
      <c r="C15" s="700"/>
      <c r="D15" s="701"/>
      <c r="E15" s="27"/>
      <c r="F15" s="19"/>
      <c r="G15" s="28"/>
    </row>
    <row r="16" spans="1:7" ht="16.5" thickBot="1">
      <c r="A16" s="133"/>
      <c r="B16" s="699" t="s">
        <v>44</v>
      </c>
      <c r="C16" s="700"/>
      <c r="D16" s="701"/>
      <c r="E16" s="30"/>
      <c r="F16" s="19"/>
      <c r="G16" s="28"/>
    </row>
    <row r="17" spans="1:7" ht="15">
      <c r="A17" s="21"/>
      <c r="B17" s="19"/>
      <c r="C17" s="19"/>
      <c r="D17" s="19"/>
      <c r="E17" s="19"/>
      <c r="F17" s="19" t="s">
        <v>45</v>
      </c>
      <c r="G17" s="28"/>
    </row>
    <row r="18" spans="1:7" ht="16.5" thickBot="1">
      <c r="A18" s="31"/>
      <c r="B18" s="32"/>
      <c r="C18" s="32"/>
      <c r="D18" s="32"/>
      <c r="E18" s="33"/>
      <c r="F18" s="33"/>
      <c r="G18" s="53"/>
    </row>
    <row r="19" spans="1:7" ht="48" thickBot="1">
      <c r="A19" s="673" t="s">
        <v>46</v>
      </c>
      <c r="B19" s="674"/>
      <c r="C19" s="674"/>
      <c r="D19" s="675"/>
      <c r="E19" s="35" t="s">
        <v>47</v>
      </c>
      <c r="F19" s="36" t="s">
        <v>48</v>
      </c>
      <c r="G19" s="37" t="s">
        <v>49</v>
      </c>
    </row>
    <row r="20" spans="1:7" ht="15.75" thickBot="1">
      <c r="A20" s="38"/>
      <c r="B20" s="39"/>
      <c r="C20" s="39"/>
      <c r="D20" s="39"/>
      <c r="E20" s="39"/>
      <c r="F20" s="39"/>
      <c r="G20" s="297"/>
    </row>
    <row r="21" spans="1:7" ht="21" thickBot="1">
      <c r="A21" s="810" t="s">
        <v>7</v>
      </c>
      <c r="B21" s="811"/>
      <c r="C21" s="811"/>
      <c r="D21" s="812"/>
      <c r="E21" s="40">
        <f>SUM(E23:E34)</f>
        <v>346</v>
      </c>
      <c r="F21" s="40">
        <f>SUM(F23:F34)</f>
        <v>0</v>
      </c>
      <c r="G21" s="296">
        <f>F21/E21</f>
        <v>0</v>
      </c>
    </row>
    <row r="22" spans="1:7" ht="16.5" thickBot="1">
      <c r="A22" s="645"/>
      <c r="B22" s="646"/>
      <c r="C22" s="646"/>
      <c r="D22" s="42" t="s">
        <v>45</v>
      </c>
      <c r="E22" s="42"/>
      <c r="F22" s="42"/>
      <c r="G22" s="299"/>
    </row>
    <row r="23" spans="1:7" ht="15.75">
      <c r="A23" s="807" t="s">
        <v>650</v>
      </c>
      <c r="B23" s="808"/>
      <c r="C23" s="808"/>
      <c r="D23" s="809"/>
      <c r="E23" s="293">
        <f>'FBE SC'!I16</f>
        <v>30</v>
      </c>
      <c r="F23" s="293">
        <f>'FBE SC'!N16</f>
        <v>0</v>
      </c>
      <c r="G23" s="298">
        <f>F23/E23</f>
        <v>0</v>
      </c>
    </row>
    <row r="24" spans="1:7" ht="15.75">
      <c r="A24" s="54" t="s">
        <v>50</v>
      </c>
      <c r="B24" s="46"/>
      <c r="C24" s="46"/>
      <c r="D24" s="47"/>
      <c r="E24" s="256">
        <f>'FBE SC'!I35</f>
        <v>24</v>
      </c>
      <c r="F24" s="293">
        <f>'FBE SC'!N35</f>
        <v>0</v>
      </c>
      <c r="G24" s="167">
        <f t="shared" ref="G24:G34" si="0">F24/E24</f>
        <v>0</v>
      </c>
    </row>
    <row r="25" spans="1:7" ht="15.75">
      <c r="A25" s="54" t="s">
        <v>665</v>
      </c>
      <c r="B25" s="46"/>
      <c r="C25" s="46"/>
      <c r="D25" s="47"/>
      <c r="E25" s="256">
        <f>'FBE SC'!I61</f>
        <v>44</v>
      </c>
      <c r="F25" s="293">
        <f>'FBE SC'!N61</f>
        <v>0</v>
      </c>
      <c r="G25" s="167">
        <f t="shared" si="0"/>
        <v>0</v>
      </c>
    </row>
    <row r="26" spans="1:7" ht="15.75">
      <c r="A26" s="54" t="s">
        <v>62</v>
      </c>
      <c r="B26" s="46"/>
      <c r="C26" s="46"/>
      <c r="D26" s="47"/>
      <c r="E26" s="256">
        <f>'FBE SC'!I83</f>
        <v>20</v>
      </c>
      <c r="F26" s="293">
        <f>'FBE SC'!N83</f>
        <v>0</v>
      </c>
      <c r="G26" s="167">
        <f t="shared" si="0"/>
        <v>0</v>
      </c>
    </row>
    <row r="27" spans="1:7" ht="15.75">
      <c r="A27" s="54" t="s">
        <v>257</v>
      </c>
      <c r="B27" s="46"/>
      <c r="C27" s="46"/>
      <c r="D27" s="47"/>
      <c r="E27" s="256">
        <f>'FBE SC'!I113</f>
        <v>56</v>
      </c>
      <c r="F27" s="293">
        <f>'FBE SC'!N113</f>
        <v>0</v>
      </c>
      <c r="G27" s="167">
        <f t="shared" si="0"/>
        <v>0</v>
      </c>
    </row>
    <row r="28" spans="1:7" ht="15.75">
      <c r="A28" s="54" t="s">
        <v>258</v>
      </c>
      <c r="B28" s="46"/>
      <c r="C28" s="46"/>
      <c r="D28" s="47"/>
      <c r="E28" s="256">
        <f>'FBE SC'!I128</f>
        <v>16</v>
      </c>
      <c r="F28" s="293">
        <f>'FBE SC'!N128</f>
        <v>0</v>
      </c>
      <c r="G28" s="167">
        <f t="shared" si="0"/>
        <v>0</v>
      </c>
    </row>
    <row r="29" spans="1:7" ht="15.75">
      <c r="A29" s="54" t="s">
        <v>259</v>
      </c>
      <c r="B29" s="46"/>
      <c r="C29" s="46"/>
      <c r="D29" s="47"/>
      <c r="E29" s="256">
        <f>'FBE SC'!I147</f>
        <v>22</v>
      </c>
      <c r="F29" s="293">
        <f>'FBE SC'!N147</f>
        <v>0</v>
      </c>
      <c r="G29" s="167">
        <f t="shared" si="0"/>
        <v>0</v>
      </c>
    </row>
    <row r="30" spans="1:7" ht="15.75">
      <c r="A30" s="54" t="s">
        <v>260</v>
      </c>
      <c r="B30" s="46"/>
      <c r="C30" s="46"/>
      <c r="D30" s="47"/>
      <c r="E30" s="256">
        <f>'FBE SC'!I162</f>
        <v>16</v>
      </c>
      <c r="F30" s="293">
        <f>'FBE SC'!N162</f>
        <v>0</v>
      </c>
      <c r="G30" s="167">
        <f t="shared" si="0"/>
        <v>0</v>
      </c>
    </row>
    <row r="31" spans="1:7" ht="15.75">
      <c r="A31" s="54" t="s">
        <v>297</v>
      </c>
      <c r="B31" s="46"/>
      <c r="C31" s="46"/>
      <c r="D31" s="47"/>
      <c r="E31" s="256">
        <f>'FBE SC'!I182</f>
        <v>22</v>
      </c>
      <c r="F31" s="293">
        <f>'FBE SC'!N182</f>
        <v>0</v>
      </c>
      <c r="G31" s="167">
        <f t="shared" si="0"/>
        <v>0</v>
      </c>
    </row>
    <row r="32" spans="1:7" ht="15.75">
      <c r="A32" s="54" t="s">
        <v>296</v>
      </c>
      <c r="B32" s="46"/>
      <c r="C32" s="46"/>
      <c r="D32" s="47"/>
      <c r="E32" s="256">
        <f>'FBE SC'!I201</f>
        <v>26</v>
      </c>
      <c r="F32" s="293">
        <f>'FBE SC'!N201</f>
        <v>0</v>
      </c>
      <c r="G32" s="167">
        <f t="shared" si="0"/>
        <v>0</v>
      </c>
    </row>
    <row r="33" spans="1:11" s="598" customFormat="1" ht="15.75">
      <c r="A33" s="607" t="s">
        <v>1554</v>
      </c>
      <c r="B33" s="608"/>
      <c r="C33" s="608"/>
      <c r="D33" s="609"/>
      <c r="E33" s="256">
        <f>SUM('FBE SC'!I227)</f>
        <v>40</v>
      </c>
      <c r="F33" s="293">
        <f>SUM('FBE SC'!N227)</f>
        <v>0</v>
      </c>
      <c r="G33" s="167">
        <f t="shared" si="0"/>
        <v>0</v>
      </c>
    </row>
    <row r="34" spans="1:11" ht="16.5" thickBot="1">
      <c r="A34" s="146" t="s">
        <v>1553</v>
      </c>
      <c r="B34" s="147"/>
      <c r="C34" s="147"/>
      <c r="D34" s="148"/>
      <c r="E34" s="256">
        <f>'FBE SC'!I253</f>
        <v>30</v>
      </c>
      <c r="F34" s="293">
        <f>'FBE SC'!N253</f>
        <v>0</v>
      </c>
      <c r="G34" s="300">
        <f t="shared" si="0"/>
        <v>0</v>
      </c>
    </row>
    <row r="35" spans="1:11" ht="15.75">
      <c r="A35" s="69"/>
      <c r="B35" s="70"/>
      <c r="C35" s="70"/>
      <c r="D35" s="70"/>
      <c r="E35" s="71"/>
      <c r="F35" s="71"/>
      <c r="G35" s="168"/>
    </row>
    <row r="36" spans="1:11" ht="15.75" customHeight="1">
      <c r="A36" s="661" t="s">
        <v>632</v>
      </c>
      <c r="B36" s="662"/>
      <c r="C36" s="662"/>
      <c r="D36" s="662"/>
      <c r="E36" s="662"/>
      <c r="F36" s="662"/>
      <c r="G36" s="663"/>
    </row>
    <row r="37" spans="1:11" ht="15.75" customHeight="1">
      <c r="A37" s="661"/>
      <c r="B37" s="662"/>
      <c r="C37" s="662"/>
      <c r="D37" s="662"/>
      <c r="E37" s="662"/>
      <c r="F37" s="662"/>
      <c r="G37" s="663"/>
    </row>
    <row r="38" spans="1:11" ht="15.75" customHeight="1">
      <c r="A38" s="664"/>
      <c r="B38" s="805"/>
      <c r="C38" s="805"/>
      <c r="D38" s="805"/>
      <c r="E38" s="805"/>
      <c r="F38" s="805"/>
      <c r="G38" s="806"/>
    </row>
    <row r="39" spans="1:11">
      <c r="A39" s="667"/>
      <c r="B39" s="668"/>
      <c r="C39" s="668"/>
      <c r="D39" s="668"/>
      <c r="E39" s="668"/>
      <c r="F39" s="668"/>
      <c r="G39" s="669"/>
    </row>
    <row r="40" spans="1:11">
      <c r="A40" s="667"/>
      <c r="B40" s="668"/>
      <c r="C40" s="668"/>
      <c r="D40" s="668"/>
      <c r="E40" s="668"/>
      <c r="F40" s="668"/>
      <c r="G40" s="669"/>
    </row>
    <row r="41" spans="1:11">
      <c r="A41" s="667"/>
      <c r="B41" s="668"/>
      <c r="C41" s="668"/>
      <c r="D41" s="668"/>
      <c r="E41" s="668"/>
      <c r="F41" s="668"/>
      <c r="G41" s="669"/>
    </row>
    <row r="42" spans="1:11">
      <c r="A42" s="667"/>
      <c r="B42" s="668"/>
      <c r="C42" s="668"/>
      <c r="D42" s="668"/>
      <c r="E42" s="668"/>
      <c r="F42" s="668"/>
      <c r="G42" s="669"/>
    </row>
    <row r="43" spans="1:11">
      <c r="A43" s="667"/>
      <c r="B43" s="668"/>
      <c r="C43" s="668"/>
      <c r="D43" s="668"/>
      <c r="E43" s="668"/>
      <c r="F43" s="668"/>
      <c r="G43" s="669"/>
    </row>
    <row r="44" spans="1:11">
      <c r="A44" s="667"/>
      <c r="B44" s="668"/>
      <c r="C44" s="668"/>
      <c r="D44" s="668"/>
      <c r="E44" s="668"/>
      <c r="F44" s="668"/>
      <c r="G44" s="669"/>
    </row>
    <row r="45" spans="1:11">
      <c r="A45" s="667"/>
      <c r="B45" s="668"/>
      <c r="C45" s="668"/>
      <c r="D45" s="668"/>
      <c r="E45" s="668"/>
      <c r="F45" s="668"/>
      <c r="G45" s="669"/>
    </row>
    <row r="46" spans="1:11">
      <c r="A46" s="670"/>
      <c r="B46" s="671"/>
      <c r="C46" s="671"/>
      <c r="D46" s="671"/>
      <c r="E46" s="671"/>
      <c r="F46" s="671"/>
      <c r="G46" s="672"/>
    </row>
    <row r="47" spans="1:11" ht="15.75" customHeight="1">
      <c r="A47" s="693" t="s">
        <v>97</v>
      </c>
      <c r="B47" s="694"/>
      <c r="C47" s="694"/>
      <c r="D47" s="694"/>
      <c r="E47" s="694"/>
      <c r="F47" s="694"/>
      <c r="G47" s="695"/>
      <c r="H47" s="145"/>
      <c r="I47" s="145"/>
      <c r="J47" s="145"/>
      <c r="K47" s="145"/>
    </row>
    <row r="48" spans="1:11" ht="15.75" customHeight="1" thickBot="1">
      <c r="A48" s="696"/>
      <c r="B48" s="697"/>
      <c r="C48" s="697"/>
      <c r="D48" s="697"/>
      <c r="E48" s="697"/>
      <c r="F48" s="697"/>
      <c r="G48" s="698"/>
      <c r="H48" s="145"/>
      <c r="I48" s="145"/>
      <c r="J48" s="145"/>
      <c r="K48" s="145"/>
    </row>
    <row r="49" spans="5:6">
      <c r="E49" s="558" t="s">
        <v>1533</v>
      </c>
      <c r="F49" s="557">
        <v>42563</v>
      </c>
    </row>
  </sheetData>
  <sheetProtection algorithmName="SHA-512" hashValue="r9f4BrGpv4nwgnQwi7PmfdoQFDY/6ROWfGb+pXDJ+92A3vyY7fEyBuS/EPO366fgHT4BbJL5YsUJkPYn34eKIw==" saltValue="Rv6tKqlsOXw+0AIyy+Rz9g==" spinCount="100000" sheet="1" objects="1" scenarios="1" selectLockedCells="1"/>
  <protectedRanges>
    <protectedRange sqref="D8:G12" name="Range2_1"/>
    <protectedRange sqref="D4:G6" name="Range1_1"/>
  </protectedRanges>
  <mergeCells count="19">
    <mergeCell ref="A19:D19"/>
    <mergeCell ref="A21:D21"/>
    <mergeCell ref="A22:C22"/>
    <mergeCell ref="A38:G46"/>
    <mergeCell ref="A47:G48"/>
    <mergeCell ref="A1:G2"/>
    <mergeCell ref="D4:G4"/>
    <mergeCell ref="D5:G5"/>
    <mergeCell ref="D6:G6"/>
    <mergeCell ref="D8:G8"/>
    <mergeCell ref="B15:D15"/>
    <mergeCell ref="B16:D16"/>
    <mergeCell ref="A36:G37"/>
    <mergeCell ref="A23:D23"/>
    <mergeCell ref="D9:G9"/>
    <mergeCell ref="D10:G10"/>
    <mergeCell ref="D11:G11"/>
    <mergeCell ref="D12:G12"/>
    <mergeCell ref="B14:D14"/>
  </mergeCells>
  <phoneticPr fontId="11" type="noConversion"/>
  <conditionalFormatting sqref="G23:G34">
    <cfRule type="cellIs" dxfId="356" priority="7" stopIfTrue="1" operator="between">
      <formula>0.9</formula>
      <formula>1</formula>
    </cfRule>
    <cfRule type="cellIs" dxfId="355" priority="8" stopIfTrue="1" operator="between">
      <formula>0.899</formula>
      <formula>0.75</formula>
    </cfRule>
    <cfRule type="cellIs" dxfId="354" priority="9" stopIfTrue="1" operator="between">
      <formula>0.749</formula>
      <formula>0</formula>
    </cfRule>
  </conditionalFormatting>
  <conditionalFormatting sqref="G21">
    <cfRule type="cellIs" dxfId="353" priority="10" stopIfTrue="1" operator="between">
      <formula>0.9</formula>
      <formula>1</formula>
    </cfRule>
    <cfRule type="cellIs" dxfId="352" priority="11" stopIfTrue="1" operator="between">
      <formula>0.899</formula>
      <formula>0.75</formula>
    </cfRule>
    <cfRule type="cellIs" dxfId="351" priority="12" stopIfTrue="1" operator="between">
      <formula>0.749</formula>
      <formula>0</formula>
    </cfRule>
  </conditionalFormatting>
  <conditionalFormatting sqref="G23:G34">
    <cfRule type="cellIs" dxfId="350" priority="4" stopIfTrue="1" operator="between">
      <formula>0.9</formula>
      <formula>1</formula>
    </cfRule>
    <cfRule type="cellIs" dxfId="349" priority="5" stopIfTrue="1" operator="between">
      <formula>0.899</formula>
      <formula>0.75</formula>
    </cfRule>
    <cfRule type="cellIs" dxfId="348" priority="6" stopIfTrue="1" operator="between">
      <formula>0.749</formula>
      <formula>0</formula>
    </cfRule>
  </conditionalFormatting>
  <conditionalFormatting sqref="G21">
    <cfRule type="cellIs" dxfId="347" priority="1" stopIfTrue="1" operator="between">
      <formula>0.9</formula>
      <formula>1</formula>
    </cfRule>
    <cfRule type="cellIs" dxfId="346" priority="2" stopIfTrue="1" operator="between">
      <formula>0.899</formula>
      <formula>0.75</formula>
    </cfRule>
    <cfRule type="cellIs" dxfId="345" priority="3" stopIfTrue="1" operator="between">
      <formula>0.749</formula>
      <formula>0</formula>
    </cfRule>
  </conditionalFormatting>
  <printOptions horizontalCentered="1"/>
  <pageMargins left="0.75" right="0.75" top="1" bottom="1" header="0.5" footer="0.5"/>
  <pageSetup scale="82" orientation="portrait" r:id="rId1"/>
  <headerFooter alignWithMargins="0">
    <oddFooter>&amp;CIMCOM SCORECARD JUN 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306"/>
  <sheetViews>
    <sheetView topLeftCell="A236" zoomScaleNormal="100" zoomScaleSheetLayoutView="100" workbookViewId="0">
      <selection activeCell="N241" sqref="N241"/>
    </sheetView>
  </sheetViews>
  <sheetFormatPr defaultRowHeight="12.75"/>
  <cols>
    <col min="1" max="1" width="3.7109375" style="10" customWidth="1"/>
    <col min="2" max="2" width="2.28515625" style="15" customWidth="1"/>
    <col min="3" max="3" width="10.7109375" customWidth="1"/>
    <col min="5" max="5" width="9.28515625" customWidth="1"/>
    <col min="6" max="6" width="9.85546875" customWidth="1"/>
    <col min="7" max="7" width="11" customWidth="1"/>
    <col min="8" max="8" width="31.140625" customWidth="1"/>
    <col min="9" max="9" width="10.28515625" customWidth="1"/>
    <col min="10" max="10" width="11" customWidth="1"/>
    <col min="11" max="11" width="10.85546875" customWidth="1"/>
    <col min="12" max="12" width="9.85546875" customWidth="1"/>
    <col min="13" max="13" width="2.140625" customWidth="1"/>
    <col min="14" max="14" width="9.140625" customWidth="1"/>
  </cols>
  <sheetData>
    <row r="1" spans="1:15" ht="24.95" customHeight="1" thickBot="1">
      <c r="A1" s="782" t="s">
        <v>98</v>
      </c>
      <c r="B1" s="783"/>
      <c r="C1" s="783"/>
      <c r="D1" s="783"/>
      <c r="E1" s="783"/>
      <c r="F1" s="783"/>
      <c r="G1" s="783"/>
      <c r="H1" s="783"/>
      <c r="I1" s="783"/>
      <c r="J1" s="783"/>
      <c r="K1" s="783"/>
      <c r="L1" s="783"/>
      <c r="M1" s="783"/>
      <c r="N1" s="784"/>
      <c r="O1" s="1"/>
    </row>
    <row r="2" spans="1:15" ht="13.5" thickBot="1">
      <c r="A2" s="50"/>
      <c r="B2" s="351"/>
      <c r="C2" s="2"/>
      <c r="D2" s="9"/>
      <c r="E2" s="2"/>
      <c r="F2" s="2"/>
      <c r="G2" s="2"/>
      <c r="H2" s="2"/>
      <c r="I2" s="2"/>
      <c r="J2" s="2"/>
      <c r="K2" s="3"/>
      <c r="L2" s="3"/>
      <c r="M2" s="3"/>
      <c r="N2" s="3"/>
      <c r="O2" s="2"/>
    </row>
    <row r="3" spans="1:15" ht="16.5" thickBot="1">
      <c r="A3" s="74"/>
      <c r="B3" s="75"/>
      <c r="C3" s="76" t="s">
        <v>10</v>
      </c>
      <c r="D3" s="77"/>
      <c r="E3" s="787">
        <f>'FBE SUM'!D4</f>
        <v>0</v>
      </c>
      <c r="F3" s="788"/>
      <c r="G3" s="788"/>
      <c r="H3" s="789"/>
      <c r="I3" s="78"/>
      <c r="J3" s="79"/>
      <c r="K3" s="744" t="s">
        <v>14</v>
      </c>
      <c r="L3" s="745"/>
      <c r="M3" s="745"/>
      <c r="N3" s="746"/>
      <c r="O3" s="2"/>
    </row>
    <row r="4" spans="1:15" ht="15.75">
      <c r="A4" s="74"/>
      <c r="B4" s="75"/>
      <c r="C4" s="76" t="s">
        <v>0</v>
      </c>
      <c r="D4" s="77"/>
      <c r="E4" s="787">
        <f>'FBE SUM'!D5</f>
        <v>0</v>
      </c>
      <c r="F4" s="788"/>
      <c r="G4" s="788"/>
      <c r="H4" s="789"/>
      <c r="I4" s="78"/>
      <c r="J4" s="78"/>
      <c r="K4" s="81"/>
      <c r="L4" s="81"/>
      <c r="M4" s="81"/>
      <c r="N4" s="81"/>
      <c r="O4" s="2"/>
    </row>
    <row r="5" spans="1:15" ht="15.75">
      <c r="A5" s="74"/>
      <c r="B5" s="75"/>
      <c r="C5" s="76" t="s">
        <v>1</v>
      </c>
      <c r="D5" s="77"/>
      <c r="E5" s="799">
        <f>'FBE SUM'!D6</f>
        <v>0</v>
      </c>
      <c r="F5" s="788"/>
      <c r="G5" s="788"/>
      <c r="H5" s="789"/>
      <c r="I5" s="78"/>
      <c r="J5" s="68"/>
      <c r="K5" s="127"/>
      <c r="L5" s="68"/>
      <c r="M5" s="8"/>
      <c r="N5" s="8"/>
      <c r="O5" s="2"/>
    </row>
    <row r="6" spans="1:15" ht="15.75">
      <c r="A6" s="74"/>
      <c r="B6" s="76"/>
      <c r="C6" s="83"/>
      <c r="D6" s="82"/>
      <c r="E6" s="78"/>
      <c r="F6" s="78"/>
      <c r="G6" s="78"/>
      <c r="H6" s="78"/>
      <c r="I6" s="83"/>
      <c r="J6" s="84"/>
      <c r="K6" s="83"/>
      <c r="L6" s="83"/>
      <c r="M6" s="83"/>
      <c r="N6" s="83"/>
    </row>
    <row r="7" spans="1:15" ht="15.75">
      <c r="A7" s="74">
        <v>1</v>
      </c>
      <c r="B7" s="768" t="s">
        <v>649</v>
      </c>
      <c r="C7" s="768"/>
      <c r="D7" s="768"/>
      <c r="E7" s="768"/>
      <c r="F7" s="768"/>
      <c r="G7" s="768"/>
      <c r="H7" s="78"/>
      <c r="I7" s="84" t="s">
        <v>2</v>
      </c>
      <c r="J7" s="120" t="s">
        <v>3</v>
      </c>
      <c r="K7" s="84" t="s">
        <v>4</v>
      </c>
      <c r="L7" s="84" t="s">
        <v>9</v>
      </c>
      <c r="M7" s="78" t="s">
        <v>5</v>
      </c>
      <c r="N7" s="84" t="s">
        <v>37</v>
      </c>
      <c r="O7" s="2"/>
    </row>
    <row r="8" spans="1:15" ht="15.75">
      <c r="A8" s="85"/>
      <c r="B8" s="75" t="s">
        <v>16</v>
      </c>
      <c r="C8" s="735" t="s">
        <v>534</v>
      </c>
      <c r="D8" s="735"/>
      <c r="E8" s="735"/>
      <c r="F8" s="735"/>
      <c r="G8" s="735"/>
      <c r="H8" s="748"/>
      <c r="I8" s="86">
        <f>IF(L8=99,0,4)</f>
        <v>4</v>
      </c>
      <c r="J8" s="87">
        <v>2</v>
      </c>
      <c r="K8" s="88">
        <v>0</v>
      </c>
      <c r="L8" s="561"/>
      <c r="M8" s="562"/>
      <c r="N8" s="92"/>
      <c r="O8" s="2"/>
    </row>
    <row r="9" spans="1:15" ht="15.75">
      <c r="A9" s="74"/>
      <c r="B9" s="75" t="s">
        <v>17</v>
      </c>
      <c r="C9" s="735" t="s">
        <v>536</v>
      </c>
      <c r="D9" s="735"/>
      <c r="E9" s="735"/>
      <c r="F9" s="735"/>
      <c r="G9" s="735"/>
      <c r="H9" s="748"/>
      <c r="I9" s="86">
        <f>IF(L9=99,0,2)</f>
        <v>2</v>
      </c>
      <c r="J9" s="87">
        <v>1</v>
      </c>
      <c r="K9" s="88">
        <v>0</v>
      </c>
      <c r="L9" s="561"/>
      <c r="M9" s="562"/>
      <c r="N9" s="92"/>
      <c r="O9" s="2"/>
    </row>
    <row r="10" spans="1:15" ht="15.75">
      <c r="A10" s="74"/>
      <c r="B10" s="89" t="s">
        <v>18</v>
      </c>
      <c r="C10" s="820" t="s">
        <v>543</v>
      </c>
      <c r="D10" s="820"/>
      <c r="E10" s="820"/>
      <c r="F10" s="820"/>
      <c r="G10" s="820"/>
      <c r="H10" s="821"/>
      <c r="I10" s="86">
        <f t="shared" ref="I10:I15" si="0">IF(L10=99,0,4)</f>
        <v>4</v>
      </c>
      <c r="J10" s="87">
        <v>2</v>
      </c>
      <c r="K10" s="88">
        <v>0</v>
      </c>
      <c r="L10" s="561"/>
      <c r="M10" s="562"/>
      <c r="N10" s="92"/>
      <c r="O10" s="2"/>
    </row>
    <row r="11" spans="1:15" ht="15.75">
      <c r="A11" s="74"/>
      <c r="B11" s="89" t="s">
        <v>19</v>
      </c>
      <c r="C11" s="93" t="s">
        <v>369</v>
      </c>
      <c r="D11" s="93"/>
      <c r="E11" s="93"/>
      <c r="F11" s="93"/>
      <c r="G11" s="93"/>
      <c r="H11" s="184"/>
      <c r="I11" s="86">
        <f t="shared" si="0"/>
        <v>4</v>
      </c>
      <c r="J11" s="87">
        <v>2</v>
      </c>
      <c r="K11" s="88">
        <v>0</v>
      </c>
      <c r="L11" s="561"/>
      <c r="M11" s="562"/>
      <c r="N11" s="92"/>
      <c r="O11" s="2"/>
    </row>
    <row r="12" spans="1:15" ht="15.75">
      <c r="A12" s="74"/>
      <c r="B12" s="89" t="s">
        <v>20</v>
      </c>
      <c r="C12" s="820" t="s">
        <v>235</v>
      </c>
      <c r="D12" s="820"/>
      <c r="E12" s="820"/>
      <c r="F12" s="820"/>
      <c r="G12" s="820"/>
      <c r="H12" s="821"/>
      <c r="I12" s="86">
        <f t="shared" si="0"/>
        <v>4</v>
      </c>
      <c r="J12" s="87">
        <v>2</v>
      </c>
      <c r="K12" s="88">
        <v>0</v>
      </c>
      <c r="L12" s="561"/>
      <c r="M12" s="562"/>
      <c r="N12" s="92"/>
      <c r="O12" s="2"/>
    </row>
    <row r="13" spans="1:15" ht="15.75">
      <c r="A13" s="74"/>
      <c r="B13" s="89" t="s">
        <v>21</v>
      </c>
      <c r="C13" s="93" t="s">
        <v>545</v>
      </c>
      <c r="D13" s="93"/>
      <c r="E13" s="93"/>
      <c r="F13" s="93"/>
      <c r="G13" s="93"/>
      <c r="H13" s="184"/>
      <c r="I13" s="86">
        <f t="shared" si="0"/>
        <v>4</v>
      </c>
      <c r="J13" s="87">
        <v>2</v>
      </c>
      <c r="K13" s="88">
        <v>0</v>
      </c>
      <c r="L13" s="561"/>
      <c r="M13" s="562"/>
      <c r="N13" s="92"/>
      <c r="O13" s="2"/>
    </row>
    <row r="14" spans="1:15" ht="15.75">
      <c r="A14" s="74"/>
      <c r="B14" s="89" t="s">
        <v>22</v>
      </c>
      <c r="C14" s="93" t="s">
        <v>651</v>
      </c>
      <c r="D14" s="93"/>
      <c r="E14" s="93"/>
      <c r="F14" s="93"/>
      <c r="G14" s="93"/>
      <c r="H14" s="184"/>
      <c r="I14" s="86">
        <f>IF(L14=99,0,4)</f>
        <v>4</v>
      </c>
      <c r="J14" s="87">
        <v>2</v>
      </c>
      <c r="K14" s="88">
        <v>0</v>
      </c>
      <c r="L14" s="561"/>
      <c r="M14" s="562"/>
      <c r="N14" s="92"/>
      <c r="O14" s="2"/>
    </row>
    <row r="15" spans="1:15" ht="15.75" customHeight="1">
      <c r="A15" s="74"/>
      <c r="B15" s="89" t="s">
        <v>23</v>
      </c>
      <c r="C15" s="822" t="s">
        <v>246</v>
      </c>
      <c r="D15" s="819"/>
      <c r="E15" s="819"/>
      <c r="F15" s="819"/>
      <c r="G15" s="819"/>
      <c r="H15" s="819"/>
      <c r="I15" s="86">
        <f t="shared" si="0"/>
        <v>4</v>
      </c>
      <c r="J15" s="87">
        <v>2</v>
      </c>
      <c r="K15" s="88">
        <v>0</v>
      </c>
      <c r="L15" s="561"/>
      <c r="M15" s="562"/>
      <c r="N15" s="92"/>
      <c r="O15" s="2"/>
    </row>
    <row r="16" spans="1:15" ht="15.75">
      <c r="A16" s="74"/>
      <c r="B16" s="75"/>
      <c r="C16" s="776"/>
      <c r="D16" s="776"/>
      <c r="E16" s="776"/>
      <c r="F16" s="776"/>
      <c r="G16" s="776"/>
      <c r="H16" s="12" t="s">
        <v>111</v>
      </c>
      <c r="I16" s="68">
        <f>SUM(I8:I15)</f>
        <v>30</v>
      </c>
      <c r="J16" s="740" t="s">
        <v>110</v>
      </c>
      <c r="K16" s="740"/>
      <c r="L16" s="740"/>
      <c r="M16" s="95"/>
      <c r="N16" s="96">
        <f>SUM(N8:N15)</f>
        <v>0</v>
      </c>
      <c r="O16" s="2"/>
    </row>
    <row r="17" spans="1:15" ht="15.75">
      <c r="A17" s="74"/>
      <c r="B17" s="75"/>
      <c r="C17" s="78"/>
      <c r="D17" s="76"/>
      <c r="E17" s="78"/>
      <c r="F17" s="78"/>
      <c r="G17" s="78"/>
      <c r="H17" s="78"/>
      <c r="I17" s="68"/>
      <c r="J17" s="68"/>
      <c r="K17" s="68"/>
      <c r="L17" s="68"/>
      <c r="M17" s="94"/>
      <c r="N17" s="97">
        <f>SUM(N16/I16)</f>
        <v>0</v>
      </c>
      <c r="O17" s="2"/>
    </row>
    <row r="18" spans="1:15" ht="16.5" customHeight="1" thickBot="1">
      <c r="A18" s="74"/>
      <c r="B18" s="75"/>
      <c r="C18" s="78"/>
      <c r="D18" s="76"/>
      <c r="E18" s="78"/>
      <c r="F18" s="78"/>
      <c r="G18" s="78"/>
      <c r="H18" s="78"/>
      <c r="I18" s="68"/>
      <c r="J18" s="68"/>
      <c r="K18" s="68"/>
      <c r="L18" s="68"/>
      <c r="M18" s="94"/>
      <c r="N18" s="109"/>
      <c r="O18" s="2"/>
    </row>
    <row r="19" spans="1:15" ht="16.5" thickBot="1">
      <c r="A19" s="74"/>
      <c r="B19" s="75"/>
      <c r="C19" s="118" t="s">
        <v>6</v>
      </c>
      <c r="D19" s="750"/>
      <c r="E19" s="751"/>
      <c r="F19" s="751"/>
      <c r="G19" s="751"/>
      <c r="H19" s="751"/>
      <c r="I19" s="751"/>
      <c r="J19" s="751"/>
      <c r="K19" s="751"/>
      <c r="L19" s="751"/>
      <c r="M19" s="751"/>
      <c r="N19" s="752"/>
      <c r="O19" s="2"/>
    </row>
    <row r="20" spans="1:15" ht="15.75">
      <c r="A20" s="74"/>
      <c r="B20" s="75"/>
      <c r="C20" s="113"/>
      <c r="D20" s="753"/>
      <c r="E20" s="754"/>
      <c r="F20" s="754"/>
      <c r="G20" s="754"/>
      <c r="H20" s="754"/>
      <c r="I20" s="754"/>
      <c r="J20" s="754"/>
      <c r="K20" s="754"/>
      <c r="L20" s="754"/>
      <c r="M20" s="754"/>
      <c r="N20" s="755"/>
      <c r="O20" s="2"/>
    </row>
    <row r="21" spans="1:15" ht="15.75">
      <c r="A21" s="74"/>
      <c r="B21" s="75"/>
      <c r="C21" s="78"/>
      <c r="D21" s="753"/>
      <c r="E21" s="754"/>
      <c r="F21" s="754"/>
      <c r="G21" s="754"/>
      <c r="H21" s="754"/>
      <c r="I21" s="754"/>
      <c r="J21" s="754"/>
      <c r="K21" s="754"/>
      <c r="L21" s="754"/>
      <c r="M21" s="754"/>
      <c r="N21" s="755"/>
      <c r="O21" s="2"/>
    </row>
    <row r="22" spans="1:15" ht="15.75">
      <c r="A22" s="74"/>
      <c r="B22" s="75"/>
      <c r="C22" s="78"/>
      <c r="D22" s="753"/>
      <c r="E22" s="754"/>
      <c r="F22" s="754"/>
      <c r="G22" s="754"/>
      <c r="H22" s="754"/>
      <c r="I22" s="754"/>
      <c r="J22" s="754"/>
      <c r="K22" s="754"/>
      <c r="L22" s="754"/>
      <c r="M22" s="754"/>
      <c r="N22" s="755"/>
      <c r="O22" s="2"/>
    </row>
    <row r="23" spans="1:15" ht="16.5" thickBot="1">
      <c r="A23" s="74"/>
      <c r="B23" s="75"/>
      <c r="C23" s="78"/>
      <c r="D23" s="756"/>
      <c r="E23" s="757"/>
      <c r="F23" s="757"/>
      <c r="G23" s="757"/>
      <c r="H23" s="757"/>
      <c r="I23" s="757"/>
      <c r="J23" s="757"/>
      <c r="K23" s="757"/>
      <c r="L23" s="757"/>
      <c r="M23" s="757"/>
      <c r="N23" s="758"/>
      <c r="O23" s="2"/>
    </row>
    <row r="24" spans="1:15" ht="8.25" customHeight="1">
      <c r="A24" s="74"/>
      <c r="B24" s="98"/>
      <c r="C24" s="90"/>
      <c r="D24" s="90"/>
      <c r="E24" s="90"/>
      <c r="F24" s="90"/>
      <c r="G24" s="90"/>
      <c r="H24" s="90"/>
      <c r="I24" s="90"/>
      <c r="J24" s="90"/>
      <c r="K24" s="90"/>
      <c r="L24" s="90"/>
      <c r="M24" s="90"/>
      <c r="N24" s="90"/>
      <c r="O24" s="2"/>
    </row>
    <row r="25" spans="1:15" ht="15.75">
      <c r="A25" s="74">
        <v>2</v>
      </c>
      <c r="B25" s="768" t="s">
        <v>633</v>
      </c>
      <c r="C25" s="768"/>
      <c r="D25" s="768"/>
      <c r="E25" s="768"/>
      <c r="F25" s="768"/>
      <c r="G25" s="768"/>
      <c r="H25" s="78"/>
      <c r="I25" s="84" t="s">
        <v>2</v>
      </c>
      <c r="J25" s="120" t="s">
        <v>3</v>
      </c>
      <c r="K25" s="84" t="s">
        <v>4</v>
      </c>
      <c r="L25" s="84" t="s">
        <v>9</v>
      </c>
      <c r="M25" s="78" t="s">
        <v>5</v>
      </c>
      <c r="N25" s="84" t="s">
        <v>37</v>
      </c>
      <c r="O25" s="2"/>
    </row>
    <row r="26" spans="1:15" ht="15.75">
      <c r="A26" s="85"/>
      <c r="B26" s="98" t="s">
        <v>16</v>
      </c>
      <c r="C26" s="735" t="s">
        <v>96</v>
      </c>
      <c r="D26" s="735"/>
      <c r="E26" s="735"/>
      <c r="F26" s="735"/>
      <c r="G26" s="735"/>
      <c r="H26" s="762"/>
      <c r="I26" s="86">
        <f>IF(L26=99,0,4)</f>
        <v>4</v>
      </c>
      <c r="J26" s="87">
        <v>2</v>
      </c>
      <c r="K26" s="88">
        <v>0</v>
      </c>
      <c r="L26" s="561"/>
      <c r="M26" s="562"/>
      <c r="N26" s="92"/>
      <c r="O26" s="2"/>
    </row>
    <row r="27" spans="1:15" ht="31.5" customHeight="1">
      <c r="A27" s="74"/>
      <c r="B27" s="210" t="s">
        <v>17</v>
      </c>
      <c r="C27" s="731" t="s">
        <v>237</v>
      </c>
      <c r="D27" s="731"/>
      <c r="E27" s="731"/>
      <c r="F27" s="731"/>
      <c r="G27" s="731"/>
      <c r="H27" s="763"/>
      <c r="I27" s="86">
        <f>IF(L27=99,0,4)</f>
        <v>4</v>
      </c>
      <c r="J27" s="87">
        <v>2</v>
      </c>
      <c r="K27" s="88">
        <v>0</v>
      </c>
      <c r="L27" s="561"/>
      <c r="M27" s="562"/>
      <c r="N27" s="92"/>
      <c r="O27" s="2"/>
    </row>
    <row r="28" spans="1:15" ht="15.75">
      <c r="A28" s="74"/>
      <c r="B28" s="75" t="s">
        <v>18</v>
      </c>
      <c r="C28" s="801" t="s">
        <v>619</v>
      </c>
      <c r="D28" s="801"/>
      <c r="E28" s="801"/>
      <c r="F28" s="801"/>
      <c r="G28" s="801"/>
      <c r="H28" s="767"/>
      <c r="I28" s="86">
        <f t="shared" ref="I28:I34" si="1">IF(L28=99,0,2)</f>
        <v>2</v>
      </c>
      <c r="J28" s="87">
        <v>1</v>
      </c>
      <c r="K28" s="88">
        <v>0</v>
      </c>
      <c r="L28" s="561"/>
      <c r="M28" s="562"/>
      <c r="N28" s="92"/>
      <c r="O28" s="2"/>
    </row>
    <row r="29" spans="1:15" ht="15.75">
      <c r="A29" s="74"/>
      <c r="B29" s="100" t="s">
        <v>19</v>
      </c>
      <c r="C29" s="801" t="s">
        <v>239</v>
      </c>
      <c r="D29" s="801"/>
      <c r="E29" s="801"/>
      <c r="F29" s="801"/>
      <c r="G29" s="801"/>
      <c r="H29" s="767"/>
      <c r="I29" s="86">
        <f t="shared" si="1"/>
        <v>2</v>
      </c>
      <c r="J29" s="87">
        <v>1</v>
      </c>
      <c r="K29" s="88">
        <v>0</v>
      </c>
      <c r="L29" s="561"/>
      <c r="M29" s="562"/>
      <c r="N29" s="92"/>
      <c r="O29" s="2"/>
    </row>
    <row r="30" spans="1:15" ht="15.75">
      <c r="A30" s="74"/>
      <c r="B30" s="100" t="s">
        <v>20</v>
      </c>
      <c r="C30" s="801" t="s">
        <v>572</v>
      </c>
      <c r="D30" s="801"/>
      <c r="E30" s="801"/>
      <c r="F30" s="801"/>
      <c r="G30" s="801"/>
      <c r="H30" s="767"/>
      <c r="I30" s="86">
        <f t="shared" si="1"/>
        <v>2</v>
      </c>
      <c r="J30" s="87">
        <v>1</v>
      </c>
      <c r="K30" s="88">
        <v>0</v>
      </c>
      <c r="L30" s="561"/>
      <c r="M30" s="562"/>
      <c r="N30" s="92"/>
      <c r="O30" s="2"/>
    </row>
    <row r="31" spans="1:15" ht="15.75">
      <c r="A31" s="74"/>
      <c r="B31" s="100" t="s">
        <v>21</v>
      </c>
      <c r="C31" s="735" t="s">
        <v>63</v>
      </c>
      <c r="D31" s="735"/>
      <c r="E31" s="735"/>
      <c r="F31" s="735"/>
      <c r="G31" s="735"/>
      <c r="H31" s="762"/>
      <c r="I31" s="86">
        <f>IF(L31=99,0,4)</f>
        <v>4</v>
      </c>
      <c r="J31" s="87">
        <v>2</v>
      </c>
      <c r="K31" s="88">
        <v>0</v>
      </c>
      <c r="L31" s="561"/>
      <c r="M31" s="562"/>
      <c r="N31" s="92"/>
      <c r="O31" s="2"/>
    </row>
    <row r="32" spans="1:15" ht="33" customHeight="1">
      <c r="A32" s="74"/>
      <c r="B32" s="211" t="s">
        <v>22</v>
      </c>
      <c r="C32" s="731" t="s">
        <v>109</v>
      </c>
      <c r="D32" s="731"/>
      <c r="E32" s="731"/>
      <c r="F32" s="731"/>
      <c r="G32" s="731"/>
      <c r="H32" s="763"/>
      <c r="I32" s="86">
        <f t="shared" si="1"/>
        <v>2</v>
      </c>
      <c r="J32" s="87">
        <v>1</v>
      </c>
      <c r="K32" s="88">
        <v>0</v>
      </c>
      <c r="L32" s="561"/>
      <c r="M32" s="562"/>
      <c r="N32" s="92"/>
      <c r="O32" s="2"/>
    </row>
    <row r="33" spans="1:16" ht="15.75">
      <c r="A33" s="74"/>
      <c r="B33" s="98" t="s">
        <v>23</v>
      </c>
      <c r="C33" s="82" t="s">
        <v>71</v>
      </c>
      <c r="D33" s="93"/>
      <c r="E33" s="93"/>
      <c r="F33" s="93"/>
      <c r="G33" s="82"/>
      <c r="H33" s="82"/>
      <c r="I33" s="86">
        <f t="shared" si="1"/>
        <v>2</v>
      </c>
      <c r="J33" s="87">
        <v>1</v>
      </c>
      <c r="K33" s="88">
        <v>0</v>
      </c>
      <c r="L33" s="561"/>
      <c r="M33" s="562"/>
      <c r="N33" s="92"/>
      <c r="O33" s="2"/>
    </row>
    <row r="34" spans="1:16" ht="15.75" customHeight="1">
      <c r="A34" s="74"/>
      <c r="B34" s="98" t="s">
        <v>24</v>
      </c>
      <c r="C34" s="716" t="s">
        <v>339</v>
      </c>
      <c r="D34" s="819"/>
      <c r="E34" s="819"/>
      <c r="F34" s="819"/>
      <c r="G34" s="819"/>
      <c r="H34" s="819"/>
      <c r="I34" s="86">
        <f t="shared" si="1"/>
        <v>2</v>
      </c>
      <c r="J34" s="87">
        <v>1</v>
      </c>
      <c r="K34" s="88">
        <v>0</v>
      </c>
      <c r="L34" s="561"/>
      <c r="M34" s="562"/>
      <c r="N34" s="92"/>
      <c r="O34" s="2"/>
    </row>
    <row r="35" spans="1:16" ht="15.75">
      <c r="A35" s="74"/>
      <c r="B35" s="75"/>
      <c r="C35" s="776"/>
      <c r="D35" s="776"/>
      <c r="E35" s="776"/>
      <c r="F35" s="776"/>
      <c r="G35" s="776"/>
      <c r="H35" s="12" t="s">
        <v>111</v>
      </c>
      <c r="I35" s="68">
        <f>SUM(I26:I34)</f>
        <v>24</v>
      </c>
      <c r="J35" s="740" t="s">
        <v>110</v>
      </c>
      <c r="K35" s="740"/>
      <c r="L35" s="740"/>
      <c r="M35" s="95"/>
      <c r="N35" s="96">
        <f>SUM(N26:N34)</f>
        <v>0</v>
      </c>
      <c r="O35" s="2"/>
    </row>
    <row r="36" spans="1:16" ht="15.75">
      <c r="A36" s="74"/>
      <c r="B36" s="75"/>
      <c r="C36" s="78"/>
      <c r="D36" s="76"/>
      <c r="E36" s="78"/>
      <c r="F36" s="78"/>
      <c r="G36" s="78"/>
      <c r="H36" s="78"/>
      <c r="I36" s="68"/>
      <c r="J36" s="68"/>
      <c r="K36" s="68"/>
      <c r="L36" s="68"/>
      <c r="M36" s="94"/>
      <c r="N36" s="97">
        <f>SUM(N35/I35)</f>
        <v>0</v>
      </c>
      <c r="O36" s="2"/>
    </row>
    <row r="37" spans="1:16" ht="15" customHeight="1" thickBot="1">
      <c r="A37" s="74"/>
      <c r="B37" s="75"/>
      <c r="C37" s="78"/>
      <c r="D37" s="76"/>
      <c r="E37" s="78"/>
      <c r="F37" s="78"/>
      <c r="G37" s="78"/>
      <c r="H37" s="78"/>
      <c r="I37" s="68"/>
      <c r="J37" s="68"/>
      <c r="K37" s="68"/>
      <c r="L37" s="68"/>
      <c r="M37" s="94"/>
      <c r="N37" s="109"/>
      <c r="O37" s="2"/>
    </row>
    <row r="38" spans="1:16" ht="16.5" thickBot="1">
      <c r="A38" s="74"/>
      <c r="B38" s="75"/>
      <c r="C38" s="118" t="s">
        <v>6</v>
      </c>
      <c r="D38" s="719"/>
      <c r="E38" s="720"/>
      <c r="F38" s="720"/>
      <c r="G38" s="720"/>
      <c r="H38" s="720"/>
      <c r="I38" s="720"/>
      <c r="J38" s="720"/>
      <c r="K38" s="720"/>
      <c r="L38" s="720"/>
      <c r="M38" s="720"/>
      <c r="N38" s="721"/>
      <c r="O38" s="2"/>
    </row>
    <row r="39" spans="1:16" ht="15.75">
      <c r="A39" s="74"/>
      <c r="B39" s="75"/>
      <c r="C39" s="113"/>
      <c r="D39" s="722"/>
      <c r="E39" s="723"/>
      <c r="F39" s="723"/>
      <c r="G39" s="723"/>
      <c r="H39" s="723"/>
      <c r="I39" s="723"/>
      <c r="J39" s="723"/>
      <c r="K39" s="723"/>
      <c r="L39" s="723"/>
      <c r="M39" s="723"/>
      <c r="N39" s="724"/>
      <c r="O39" s="2"/>
    </row>
    <row r="40" spans="1:16" ht="15.75">
      <c r="A40" s="74"/>
      <c r="B40" s="75"/>
      <c r="C40" s="78"/>
      <c r="D40" s="722"/>
      <c r="E40" s="723"/>
      <c r="F40" s="723"/>
      <c r="G40" s="723"/>
      <c r="H40" s="723"/>
      <c r="I40" s="723"/>
      <c r="J40" s="723"/>
      <c r="K40" s="723"/>
      <c r="L40" s="723"/>
      <c r="M40" s="723"/>
      <c r="N40" s="724"/>
      <c r="O40" s="2"/>
    </row>
    <row r="41" spans="1:16" ht="15.75">
      <c r="A41" s="74"/>
      <c r="B41" s="75"/>
      <c r="C41" s="78"/>
      <c r="D41" s="722"/>
      <c r="E41" s="723"/>
      <c r="F41" s="723"/>
      <c r="G41" s="723"/>
      <c r="H41" s="723"/>
      <c r="I41" s="723"/>
      <c r="J41" s="723"/>
      <c r="K41" s="723"/>
      <c r="L41" s="723"/>
      <c r="M41" s="723"/>
      <c r="N41" s="724"/>
      <c r="O41" s="2"/>
    </row>
    <row r="42" spans="1:16" ht="16.5" thickBot="1">
      <c r="A42" s="74"/>
      <c r="B42" s="98"/>
      <c r="C42" s="78"/>
      <c r="D42" s="725"/>
      <c r="E42" s="726"/>
      <c r="F42" s="726"/>
      <c r="G42" s="726"/>
      <c r="H42" s="726"/>
      <c r="I42" s="726"/>
      <c r="J42" s="726"/>
      <c r="K42" s="726"/>
      <c r="L42" s="726"/>
      <c r="M42" s="726"/>
      <c r="N42" s="727"/>
      <c r="O42" s="2"/>
      <c r="P42" s="48"/>
    </row>
    <row r="43" spans="1:16" ht="9" customHeight="1">
      <c r="A43" s="74"/>
      <c r="B43" s="98"/>
      <c r="C43" s="78"/>
      <c r="D43" s="112"/>
      <c r="E43" s="112"/>
      <c r="F43" s="112"/>
      <c r="G43" s="112"/>
      <c r="H43" s="137"/>
      <c r="I43" s="137"/>
      <c r="J43" s="137"/>
      <c r="K43" s="137"/>
      <c r="L43" s="112"/>
      <c r="M43" s="112"/>
      <c r="N43" s="112"/>
      <c r="O43" s="2"/>
      <c r="P43" s="48"/>
    </row>
    <row r="44" spans="1:16" ht="15.75">
      <c r="A44" s="74">
        <v>3</v>
      </c>
      <c r="B44" s="768" t="s">
        <v>653</v>
      </c>
      <c r="C44" s="768"/>
      <c r="D44" s="768"/>
      <c r="E44" s="768"/>
      <c r="F44" s="768"/>
      <c r="G44" s="768"/>
      <c r="H44" s="81"/>
      <c r="I44" s="68" t="s">
        <v>2</v>
      </c>
      <c r="J44" s="140" t="s">
        <v>3</v>
      </c>
      <c r="K44" s="68" t="s">
        <v>4</v>
      </c>
      <c r="L44" s="84" t="s">
        <v>9</v>
      </c>
      <c r="M44" s="78" t="s">
        <v>5</v>
      </c>
      <c r="N44" s="84" t="s">
        <v>37</v>
      </c>
      <c r="O44" s="2"/>
    </row>
    <row r="45" spans="1:16" ht="15.75">
      <c r="A45" s="74"/>
      <c r="B45" s="101" t="s">
        <v>16</v>
      </c>
      <c r="C45" s="766" t="s">
        <v>75</v>
      </c>
      <c r="D45" s="766"/>
      <c r="E45" s="766"/>
      <c r="F45" s="766"/>
      <c r="G45" s="766"/>
      <c r="H45" s="767"/>
      <c r="I45" s="86">
        <f>IF(L45=99,0,4)</f>
        <v>4</v>
      </c>
      <c r="J45" s="87">
        <v>2</v>
      </c>
      <c r="K45" s="88">
        <v>0</v>
      </c>
      <c r="L45" s="561"/>
      <c r="M45" s="562"/>
      <c r="N45" s="92"/>
      <c r="O45" s="2"/>
    </row>
    <row r="46" spans="1:16" ht="15.75">
      <c r="A46" s="85"/>
      <c r="B46" s="101" t="s">
        <v>17</v>
      </c>
      <c r="C46" s="747" t="s">
        <v>72</v>
      </c>
      <c r="D46" s="747"/>
      <c r="E46" s="747"/>
      <c r="F46" s="747"/>
      <c r="G46" s="747"/>
      <c r="H46" s="794"/>
      <c r="I46" s="86">
        <f>IF(L46=99,0,4)</f>
        <v>4</v>
      </c>
      <c r="J46" s="87">
        <v>2</v>
      </c>
      <c r="K46" s="88">
        <v>0</v>
      </c>
      <c r="L46" s="561"/>
      <c r="M46" s="562"/>
      <c r="N46" s="92"/>
      <c r="O46" s="2"/>
    </row>
    <row r="47" spans="1:16" ht="15.75">
      <c r="A47" s="74"/>
      <c r="B47" s="101" t="s">
        <v>18</v>
      </c>
      <c r="C47" s="747" t="s">
        <v>73</v>
      </c>
      <c r="D47" s="747"/>
      <c r="E47" s="747"/>
      <c r="F47" s="747"/>
      <c r="G47" s="747"/>
      <c r="H47" s="794"/>
      <c r="I47" s="86">
        <f>IF(L47=99,0,4)</f>
        <v>4</v>
      </c>
      <c r="J47" s="87">
        <v>2</v>
      </c>
      <c r="K47" s="88">
        <v>0</v>
      </c>
      <c r="L47" s="561"/>
      <c r="M47" s="562"/>
      <c r="N47" s="92"/>
      <c r="O47" s="2"/>
    </row>
    <row r="48" spans="1:16" ht="15.75">
      <c r="A48" s="85"/>
      <c r="B48" s="101" t="s">
        <v>19</v>
      </c>
      <c r="C48" s="766" t="s">
        <v>93</v>
      </c>
      <c r="D48" s="766"/>
      <c r="E48" s="766"/>
      <c r="F48" s="766"/>
      <c r="G48" s="766"/>
      <c r="H48" s="767"/>
      <c r="I48" s="86">
        <f t="shared" ref="I48:I57" si="2">IF(L48=99,0,2)</f>
        <v>2</v>
      </c>
      <c r="J48" s="87">
        <v>1</v>
      </c>
      <c r="K48" s="88">
        <v>0</v>
      </c>
      <c r="L48" s="561"/>
      <c r="M48" s="562"/>
      <c r="N48" s="92"/>
    </row>
    <row r="49" spans="1:14" ht="15.75">
      <c r="A49" s="74"/>
      <c r="B49" s="101" t="s">
        <v>20</v>
      </c>
      <c r="C49" s="102" t="s">
        <v>74</v>
      </c>
      <c r="D49" s="102"/>
      <c r="E49" s="102"/>
      <c r="F49" s="102"/>
      <c r="G49" s="102"/>
      <c r="H49" s="103"/>
      <c r="I49" s="86">
        <f t="shared" si="2"/>
        <v>2</v>
      </c>
      <c r="J49" s="87">
        <v>1</v>
      </c>
      <c r="K49" s="88">
        <v>0</v>
      </c>
      <c r="L49" s="561"/>
      <c r="M49" s="562"/>
      <c r="N49" s="92"/>
    </row>
    <row r="50" spans="1:14" ht="15.75">
      <c r="A50" s="74"/>
      <c r="B50" s="101" t="s">
        <v>21</v>
      </c>
      <c r="C50" s="102" t="s">
        <v>658</v>
      </c>
      <c r="D50" s="102"/>
      <c r="E50" s="102"/>
      <c r="F50" s="102"/>
      <c r="G50" s="102"/>
      <c r="H50" s="103"/>
      <c r="I50" s="86">
        <f>IF(L50=99,0,2)</f>
        <v>2</v>
      </c>
      <c r="J50" s="87">
        <v>1</v>
      </c>
      <c r="K50" s="88">
        <v>0</v>
      </c>
      <c r="L50" s="561"/>
      <c r="M50" s="562"/>
      <c r="N50" s="92"/>
    </row>
    <row r="51" spans="1:14" ht="15.75">
      <c r="A51" s="74"/>
      <c r="B51" s="101" t="s">
        <v>22</v>
      </c>
      <c r="C51" s="102" t="s">
        <v>657</v>
      </c>
      <c r="D51" s="102"/>
      <c r="E51" s="102"/>
      <c r="F51" s="102"/>
      <c r="G51" s="102"/>
      <c r="H51" s="103"/>
      <c r="I51" s="86">
        <f>IF(L51=99,0,2)</f>
        <v>2</v>
      </c>
      <c r="J51" s="87">
        <v>1</v>
      </c>
      <c r="K51" s="88">
        <v>0</v>
      </c>
      <c r="L51" s="561"/>
      <c r="M51" s="562"/>
      <c r="N51" s="92"/>
    </row>
    <row r="52" spans="1:14" ht="15.75">
      <c r="A52" s="74"/>
      <c r="B52" s="75" t="s">
        <v>23</v>
      </c>
      <c r="C52" s="766" t="s">
        <v>250</v>
      </c>
      <c r="D52" s="766"/>
      <c r="E52" s="766"/>
      <c r="F52" s="766"/>
      <c r="G52" s="766"/>
      <c r="H52" s="767"/>
      <c r="I52" s="86">
        <f t="shared" si="2"/>
        <v>2</v>
      </c>
      <c r="J52" s="87">
        <v>1</v>
      </c>
      <c r="K52" s="88">
        <v>0</v>
      </c>
      <c r="L52" s="561"/>
      <c r="M52" s="562"/>
      <c r="N52" s="92"/>
    </row>
    <row r="53" spans="1:14" ht="15.75">
      <c r="A53" s="85"/>
      <c r="B53" s="98" t="s">
        <v>24</v>
      </c>
      <c r="C53" s="766" t="s">
        <v>618</v>
      </c>
      <c r="D53" s="766"/>
      <c r="E53" s="766"/>
      <c r="F53" s="766"/>
      <c r="G53" s="766"/>
      <c r="H53" s="767"/>
      <c r="I53" s="86">
        <f t="shared" si="2"/>
        <v>2</v>
      </c>
      <c r="J53" s="87">
        <v>1</v>
      </c>
      <c r="K53" s="88">
        <v>0</v>
      </c>
      <c r="L53" s="561"/>
      <c r="M53" s="562"/>
      <c r="N53" s="92"/>
    </row>
    <row r="54" spans="1:14" ht="15.75">
      <c r="A54" s="85"/>
      <c r="B54" s="98" t="s">
        <v>25</v>
      </c>
      <c r="C54" s="766" t="s">
        <v>113</v>
      </c>
      <c r="D54" s="766"/>
      <c r="E54" s="766"/>
      <c r="F54" s="766"/>
      <c r="G54" s="766"/>
      <c r="H54" s="767"/>
      <c r="I54" s="86">
        <f t="shared" si="2"/>
        <v>2</v>
      </c>
      <c r="J54" s="87">
        <v>1</v>
      </c>
      <c r="K54" s="88">
        <v>0</v>
      </c>
      <c r="L54" s="561"/>
      <c r="M54" s="562"/>
      <c r="N54" s="92"/>
    </row>
    <row r="55" spans="1:14" ht="15.75">
      <c r="A55" s="85"/>
      <c r="B55" s="98" t="s">
        <v>26</v>
      </c>
      <c r="C55" s="102" t="s">
        <v>1003</v>
      </c>
      <c r="D55" s="102"/>
      <c r="E55" s="102"/>
      <c r="F55" s="102"/>
      <c r="G55" s="102"/>
      <c r="H55" s="103"/>
      <c r="I55" s="86">
        <f t="shared" ref="I55" si="3">IF(L55=99,0,4)</f>
        <v>4</v>
      </c>
      <c r="J55" s="87">
        <v>2</v>
      </c>
      <c r="K55" s="88">
        <v>0</v>
      </c>
      <c r="L55" s="561"/>
      <c r="M55" s="562"/>
      <c r="N55" s="92"/>
    </row>
    <row r="56" spans="1:14" ht="15.75">
      <c r="A56" s="85"/>
      <c r="B56" s="98" t="s">
        <v>27</v>
      </c>
      <c r="C56" s="766" t="s">
        <v>116</v>
      </c>
      <c r="D56" s="766"/>
      <c r="E56" s="766"/>
      <c r="F56" s="766"/>
      <c r="G56" s="766"/>
      <c r="H56" s="767"/>
      <c r="I56" s="86">
        <f t="shared" si="2"/>
        <v>2</v>
      </c>
      <c r="J56" s="87">
        <v>1</v>
      </c>
      <c r="K56" s="88">
        <v>0</v>
      </c>
      <c r="L56" s="561"/>
      <c r="M56" s="562"/>
      <c r="N56" s="92"/>
    </row>
    <row r="57" spans="1:14" ht="48.75" customHeight="1">
      <c r="A57" s="85"/>
      <c r="B57" s="98" t="s">
        <v>1004</v>
      </c>
      <c r="C57" s="766" t="s">
        <v>79</v>
      </c>
      <c r="D57" s="766"/>
      <c r="E57" s="766"/>
      <c r="F57" s="766"/>
      <c r="G57" s="766"/>
      <c r="H57" s="767"/>
      <c r="I57" s="86">
        <f t="shared" si="2"/>
        <v>2</v>
      </c>
      <c r="J57" s="87">
        <v>1</v>
      </c>
      <c r="K57" s="88">
        <v>0</v>
      </c>
      <c r="L57" s="561"/>
      <c r="M57" s="562"/>
      <c r="N57" s="92"/>
    </row>
    <row r="58" spans="1:14" ht="15.75" customHeight="1">
      <c r="A58" s="85"/>
      <c r="B58" s="211" t="s">
        <v>29</v>
      </c>
      <c r="C58" s="716" t="s">
        <v>716</v>
      </c>
      <c r="D58" s="716"/>
      <c r="E58" s="716"/>
      <c r="F58" s="716"/>
      <c r="G58" s="716"/>
      <c r="H58" s="717"/>
      <c r="I58" s="86">
        <f>IF(L58=99,0,4)</f>
        <v>4</v>
      </c>
      <c r="J58" s="87">
        <v>2</v>
      </c>
      <c r="K58" s="88">
        <v>0</v>
      </c>
      <c r="L58" s="561"/>
      <c r="M58" s="562"/>
      <c r="N58" s="92"/>
    </row>
    <row r="59" spans="1:14" ht="16.5" customHeight="1">
      <c r="A59" s="85"/>
      <c r="B59" s="211" t="s">
        <v>30</v>
      </c>
      <c r="C59" s="716" t="s">
        <v>662</v>
      </c>
      <c r="D59" s="832"/>
      <c r="E59" s="832"/>
      <c r="F59" s="832"/>
      <c r="G59" s="832"/>
      <c r="H59" s="833"/>
      <c r="I59" s="86">
        <f>IF(L59=99,0,2)</f>
        <v>2</v>
      </c>
      <c r="J59" s="87">
        <v>1</v>
      </c>
      <c r="K59" s="88">
        <v>0</v>
      </c>
      <c r="L59" s="561"/>
      <c r="M59" s="562"/>
      <c r="N59" s="92"/>
    </row>
    <row r="60" spans="1:14" ht="15.75" customHeight="1">
      <c r="A60" s="85"/>
      <c r="B60" s="211" t="s">
        <v>1005</v>
      </c>
      <c r="C60" s="716" t="s">
        <v>340</v>
      </c>
      <c r="D60" s="764"/>
      <c r="E60" s="764"/>
      <c r="F60" s="764"/>
      <c r="G60" s="764"/>
      <c r="H60" s="765"/>
      <c r="I60" s="86">
        <f>IF(L60=99,0,4)</f>
        <v>4</v>
      </c>
      <c r="J60" s="87">
        <v>2</v>
      </c>
      <c r="K60" s="88">
        <v>0</v>
      </c>
      <c r="L60" s="561"/>
      <c r="M60" s="562"/>
      <c r="N60" s="92"/>
    </row>
    <row r="61" spans="1:14" ht="15.75">
      <c r="A61" s="74"/>
      <c r="B61" s="75"/>
      <c r="C61" s="776"/>
      <c r="D61" s="776"/>
      <c r="E61" s="776"/>
      <c r="F61" s="776"/>
      <c r="G61" s="776"/>
      <c r="H61" s="12" t="s">
        <v>111</v>
      </c>
      <c r="I61" s="68">
        <f>SUM(I45:I60)</f>
        <v>44</v>
      </c>
      <c r="J61" s="740" t="s">
        <v>110</v>
      </c>
      <c r="K61" s="740"/>
      <c r="L61" s="740"/>
      <c r="M61" s="95"/>
      <c r="N61" s="96">
        <f>SUM(N45:N60)</f>
        <v>0</v>
      </c>
    </row>
    <row r="62" spans="1:14" ht="12" customHeight="1">
      <c r="A62" s="74"/>
      <c r="B62" s="75"/>
      <c r="C62" s="78"/>
      <c r="D62" s="76"/>
      <c r="E62" s="78"/>
      <c r="F62" s="78"/>
      <c r="G62" s="78"/>
      <c r="H62" s="78"/>
      <c r="I62" s="68"/>
      <c r="J62" s="68"/>
      <c r="K62" s="68"/>
      <c r="L62" s="68"/>
      <c r="M62" s="94"/>
      <c r="N62" s="97">
        <f>SUM(N61/I61)</f>
        <v>0</v>
      </c>
    </row>
    <row r="63" spans="1:14" ht="16.5" thickBot="1">
      <c r="A63" s="74"/>
      <c r="B63" s="75"/>
      <c r="C63" s="78"/>
      <c r="D63" s="76"/>
      <c r="E63" s="78"/>
      <c r="F63" s="78"/>
      <c r="G63" s="78"/>
      <c r="H63" s="78"/>
      <c r="I63" s="68"/>
      <c r="J63" s="68"/>
      <c r="K63" s="68"/>
      <c r="L63" s="68"/>
      <c r="M63" s="94"/>
      <c r="N63" s="109"/>
    </row>
    <row r="64" spans="1:14" ht="16.5" thickBot="1">
      <c r="A64" s="74"/>
      <c r="B64" s="75"/>
      <c r="C64" s="118" t="s">
        <v>6</v>
      </c>
      <c r="D64" s="719"/>
      <c r="E64" s="720"/>
      <c r="F64" s="720"/>
      <c r="G64" s="720"/>
      <c r="H64" s="720"/>
      <c r="I64" s="720"/>
      <c r="J64" s="720"/>
      <c r="K64" s="720"/>
      <c r="L64" s="720"/>
      <c r="M64" s="720"/>
      <c r="N64" s="721"/>
    </row>
    <row r="65" spans="1:15" ht="15.75">
      <c r="A65" s="74"/>
      <c r="B65" s="75"/>
      <c r="C65" s="113"/>
      <c r="D65" s="722"/>
      <c r="E65" s="723"/>
      <c r="F65" s="723"/>
      <c r="G65" s="723"/>
      <c r="H65" s="723"/>
      <c r="I65" s="723"/>
      <c r="J65" s="723"/>
      <c r="K65" s="723"/>
      <c r="L65" s="723"/>
      <c r="M65" s="723"/>
      <c r="N65" s="724"/>
    </row>
    <row r="66" spans="1:15" ht="15.75">
      <c r="A66" s="74"/>
      <c r="B66" s="75"/>
      <c r="C66" s="78"/>
      <c r="D66" s="722"/>
      <c r="E66" s="723"/>
      <c r="F66" s="723"/>
      <c r="G66" s="723"/>
      <c r="H66" s="723"/>
      <c r="I66" s="723"/>
      <c r="J66" s="723"/>
      <c r="K66" s="723"/>
      <c r="L66" s="723"/>
      <c r="M66" s="723"/>
      <c r="N66" s="724"/>
    </row>
    <row r="67" spans="1:15" ht="15.75">
      <c r="A67" s="74"/>
      <c r="B67" s="75"/>
      <c r="C67" s="78"/>
      <c r="D67" s="722"/>
      <c r="E67" s="723"/>
      <c r="F67" s="723"/>
      <c r="G67" s="723"/>
      <c r="H67" s="723"/>
      <c r="I67" s="723"/>
      <c r="J67" s="723"/>
      <c r="K67" s="723"/>
      <c r="L67" s="723"/>
      <c r="M67" s="723"/>
      <c r="N67" s="724"/>
    </row>
    <row r="68" spans="1:15" ht="8.25" customHeight="1" thickBot="1">
      <c r="A68" s="104"/>
      <c r="B68" s="98"/>
      <c r="C68" s="78"/>
      <c r="D68" s="725"/>
      <c r="E68" s="726"/>
      <c r="F68" s="726"/>
      <c r="G68" s="726"/>
      <c r="H68" s="726"/>
      <c r="I68" s="726"/>
      <c r="J68" s="726"/>
      <c r="K68" s="726"/>
      <c r="L68" s="726"/>
      <c r="M68" s="726"/>
      <c r="N68" s="727"/>
    </row>
    <row r="69" spans="1:15" ht="16.5" thickBot="1">
      <c r="A69" s="104"/>
      <c r="B69" s="98"/>
      <c r="C69" s="22"/>
      <c r="D69" s="122"/>
      <c r="E69" s="122"/>
      <c r="F69" s="122"/>
      <c r="G69" s="122"/>
      <c r="H69" s="122"/>
      <c r="I69" s="122"/>
      <c r="J69" s="121"/>
      <c r="K69" s="122"/>
      <c r="L69" s="122"/>
      <c r="M69" s="122"/>
      <c r="N69" s="122"/>
    </row>
    <row r="70" spans="1:15" ht="16.5" thickBot="1">
      <c r="A70" s="104"/>
      <c r="B70" s="98"/>
      <c r="C70" s="78"/>
      <c r="D70" s="769" t="s">
        <v>99</v>
      </c>
      <c r="E70" s="770"/>
      <c r="F70" s="770"/>
      <c r="G70" s="770"/>
      <c r="H70" s="770"/>
      <c r="I70" s="771"/>
      <c r="J70" s="80"/>
      <c r="K70" s="829" t="s">
        <v>13</v>
      </c>
      <c r="L70" s="830"/>
      <c r="M70" s="830"/>
      <c r="N70" s="831"/>
    </row>
    <row r="71" spans="1:15" ht="15.75">
      <c r="A71" s="104"/>
      <c r="B71" s="98"/>
      <c r="C71" s="78"/>
      <c r="D71" s="112"/>
      <c r="E71" s="112"/>
      <c r="F71" s="112"/>
      <c r="G71" s="112"/>
      <c r="H71" s="112"/>
      <c r="I71" s="112"/>
      <c r="J71" s="112"/>
      <c r="K71" s="828"/>
      <c r="L71" s="828"/>
      <c r="M71" s="828"/>
      <c r="N71" s="828"/>
      <c r="O71" s="66"/>
    </row>
    <row r="72" spans="1:15" ht="15.75">
      <c r="A72" s="74">
        <v>4</v>
      </c>
      <c r="B72" s="759" t="s">
        <v>634</v>
      </c>
      <c r="C72" s="759"/>
      <c r="D72" s="759"/>
      <c r="E72" s="759"/>
      <c r="F72" s="759"/>
      <c r="G72" s="759"/>
      <c r="H72" s="78"/>
      <c r="I72" s="84" t="s">
        <v>2</v>
      </c>
      <c r="J72" s="120" t="s">
        <v>3</v>
      </c>
      <c r="K72" s="84" t="s">
        <v>4</v>
      </c>
      <c r="L72" s="84" t="s">
        <v>9</v>
      </c>
      <c r="M72" s="78" t="s">
        <v>5</v>
      </c>
      <c r="N72" s="84" t="s">
        <v>37</v>
      </c>
      <c r="O72" s="66"/>
    </row>
    <row r="73" spans="1:15" ht="15.75">
      <c r="A73" s="104"/>
      <c r="B73" s="89" t="s">
        <v>16</v>
      </c>
      <c r="C73" s="747" t="s">
        <v>114</v>
      </c>
      <c r="D73" s="747"/>
      <c r="E73" s="747"/>
      <c r="F73" s="747"/>
      <c r="G73" s="747"/>
      <c r="H73" s="794"/>
      <c r="I73" s="86">
        <f t="shared" ref="I73:I82" si="4">IF(L73=99,0,2)</f>
        <v>2</v>
      </c>
      <c r="J73" s="87">
        <v>1</v>
      </c>
      <c r="K73" s="88">
        <v>0</v>
      </c>
      <c r="L73" s="561"/>
      <c r="M73" s="562"/>
      <c r="N73" s="92"/>
      <c r="O73" s="66"/>
    </row>
    <row r="74" spans="1:15" ht="15.75">
      <c r="A74" s="104"/>
      <c r="B74" s="89" t="s">
        <v>17</v>
      </c>
      <c r="C74" s="747" t="s">
        <v>304</v>
      </c>
      <c r="D74" s="747"/>
      <c r="E74" s="747"/>
      <c r="F74" s="747"/>
      <c r="G74" s="747"/>
      <c r="H74" s="794"/>
      <c r="I74" s="86">
        <f t="shared" si="4"/>
        <v>2</v>
      </c>
      <c r="J74" s="87">
        <v>1</v>
      </c>
      <c r="K74" s="88">
        <v>0</v>
      </c>
      <c r="L74" s="561"/>
      <c r="M74" s="562"/>
      <c r="N74" s="92"/>
      <c r="O74" s="66"/>
    </row>
    <row r="75" spans="1:15" ht="15.75">
      <c r="A75" s="104"/>
      <c r="B75" s="89" t="s">
        <v>18</v>
      </c>
      <c r="C75" s="747" t="s">
        <v>229</v>
      </c>
      <c r="D75" s="747"/>
      <c r="E75" s="747"/>
      <c r="F75" s="747"/>
      <c r="G75" s="747"/>
      <c r="H75" s="794"/>
      <c r="I75" s="86">
        <f t="shared" si="4"/>
        <v>2</v>
      </c>
      <c r="J75" s="87">
        <v>1</v>
      </c>
      <c r="K75" s="88">
        <v>0</v>
      </c>
      <c r="L75" s="561"/>
      <c r="M75" s="562"/>
      <c r="N75" s="92"/>
      <c r="O75" s="66"/>
    </row>
    <row r="76" spans="1:15" ht="15.75">
      <c r="A76" s="105"/>
      <c r="B76" s="89" t="s">
        <v>19</v>
      </c>
      <c r="C76" s="747" t="s">
        <v>102</v>
      </c>
      <c r="D76" s="747"/>
      <c r="E76" s="747"/>
      <c r="F76" s="747"/>
      <c r="G76" s="747"/>
      <c r="H76" s="794"/>
      <c r="I76" s="86">
        <f t="shared" si="4"/>
        <v>2</v>
      </c>
      <c r="J76" s="87">
        <v>1</v>
      </c>
      <c r="K76" s="88">
        <v>0</v>
      </c>
      <c r="L76" s="561"/>
      <c r="M76" s="562"/>
      <c r="N76" s="92"/>
      <c r="O76" s="66"/>
    </row>
    <row r="77" spans="1:15" ht="15.75">
      <c r="A77" s="104"/>
      <c r="B77" s="89" t="s">
        <v>20</v>
      </c>
      <c r="C77" s="747" t="s">
        <v>525</v>
      </c>
      <c r="D77" s="747"/>
      <c r="E77" s="747"/>
      <c r="F77" s="747"/>
      <c r="G77" s="747"/>
      <c r="H77" s="794"/>
      <c r="I77" s="86">
        <f t="shared" si="4"/>
        <v>2</v>
      </c>
      <c r="J77" s="87">
        <v>1</v>
      </c>
      <c r="K77" s="88">
        <v>0</v>
      </c>
      <c r="L77" s="561"/>
      <c r="M77" s="562"/>
      <c r="N77" s="92"/>
      <c r="O77" s="66"/>
    </row>
    <row r="78" spans="1:15" ht="15.75">
      <c r="A78" s="104"/>
      <c r="B78" s="89" t="s">
        <v>21</v>
      </c>
      <c r="C78" s="747" t="s">
        <v>361</v>
      </c>
      <c r="D78" s="747"/>
      <c r="E78" s="747"/>
      <c r="F78" s="747"/>
      <c r="G78" s="747"/>
      <c r="H78" s="794"/>
      <c r="I78" s="86">
        <f t="shared" si="4"/>
        <v>2</v>
      </c>
      <c r="J78" s="87">
        <v>1</v>
      </c>
      <c r="K78" s="88">
        <v>0</v>
      </c>
      <c r="L78" s="561"/>
      <c r="M78" s="562"/>
      <c r="N78" s="92"/>
      <c r="O78" s="66"/>
    </row>
    <row r="79" spans="1:15" ht="15.75">
      <c r="A79" s="104"/>
      <c r="B79" s="89" t="s">
        <v>22</v>
      </c>
      <c r="C79" s="747" t="s">
        <v>58</v>
      </c>
      <c r="D79" s="747"/>
      <c r="E79" s="747"/>
      <c r="F79" s="747"/>
      <c r="G79" s="747"/>
      <c r="H79" s="794"/>
      <c r="I79" s="86">
        <f t="shared" si="4"/>
        <v>2</v>
      </c>
      <c r="J79" s="87">
        <v>1</v>
      </c>
      <c r="K79" s="88">
        <v>0</v>
      </c>
      <c r="L79" s="561"/>
      <c r="M79" s="562"/>
      <c r="N79" s="92"/>
      <c r="O79" s="66"/>
    </row>
    <row r="80" spans="1:15" ht="33" customHeight="1">
      <c r="A80" s="104"/>
      <c r="B80" s="89" t="s">
        <v>23</v>
      </c>
      <c r="C80" s="747" t="s">
        <v>77</v>
      </c>
      <c r="D80" s="747"/>
      <c r="E80" s="747"/>
      <c r="F80" s="747"/>
      <c r="G80" s="747"/>
      <c r="H80" s="794"/>
      <c r="I80" s="86">
        <f t="shared" si="4"/>
        <v>2</v>
      </c>
      <c r="J80" s="106">
        <v>1</v>
      </c>
      <c r="K80" s="107">
        <v>0</v>
      </c>
      <c r="L80" s="571"/>
      <c r="M80" s="562"/>
      <c r="N80" s="92"/>
      <c r="O80" s="1"/>
    </row>
    <row r="81" spans="1:15" ht="15.75" customHeight="1">
      <c r="A81" s="104"/>
      <c r="B81" s="295" t="s">
        <v>24</v>
      </c>
      <c r="C81" s="822" t="s">
        <v>524</v>
      </c>
      <c r="D81" s="822"/>
      <c r="E81" s="822"/>
      <c r="F81" s="822"/>
      <c r="G81" s="822"/>
      <c r="H81" s="834"/>
      <c r="I81" s="86">
        <f t="shared" si="4"/>
        <v>2</v>
      </c>
      <c r="J81" s="87">
        <v>1</v>
      </c>
      <c r="K81" s="88">
        <v>0</v>
      </c>
      <c r="L81" s="572"/>
      <c r="M81" s="573"/>
      <c r="N81" s="92"/>
      <c r="O81" s="1"/>
    </row>
    <row r="82" spans="1:15" ht="15.75">
      <c r="A82" s="104"/>
      <c r="B82" s="89" t="s">
        <v>25</v>
      </c>
      <c r="C82" s="735" t="s">
        <v>306</v>
      </c>
      <c r="D82" s="735"/>
      <c r="E82" s="735"/>
      <c r="F82" s="735"/>
      <c r="G82" s="735"/>
      <c r="H82" s="762"/>
      <c r="I82" s="86">
        <f t="shared" si="4"/>
        <v>2</v>
      </c>
      <c r="J82" s="87">
        <v>1</v>
      </c>
      <c r="K82" s="88">
        <v>0</v>
      </c>
      <c r="L82" s="572"/>
      <c r="M82" s="573"/>
      <c r="N82" s="92"/>
      <c r="O82" s="5"/>
    </row>
    <row r="83" spans="1:15" ht="15.75">
      <c r="A83" s="104"/>
      <c r="B83" s="89"/>
      <c r="C83" s="91"/>
      <c r="D83" s="91"/>
      <c r="E83" s="91"/>
      <c r="F83" s="91"/>
      <c r="G83" s="91"/>
      <c r="H83" s="12" t="s">
        <v>111</v>
      </c>
      <c r="I83" s="68">
        <f>SUM(I73:I82)</f>
        <v>20</v>
      </c>
      <c r="J83" s="749" t="s">
        <v>110</v>
      </c>
      <c r="K83" s="749"/>
      <c r="L83" s="749"/>
      <c r="M83" s="128"/>
      <c r="N83" s="96">
        <f>SUM(N73:N82)</f>
        <v>0</v>
      </c>
      <c r="O83" s="5"/>
    </row>
    <row r="84" spans="1:15" ht="17.25" customHeight="1">
      <c r="A84" s="104"/>
      <c r="B84" s="89"/>
      <c r="C84" s="91"/>
      <c r="D84" s="91"/>
      <c r="E84" s="91"/>
      <c r="F84" s="91"/>
      <c r="G84" s="91"/>
      <c r="H84" s="78"/>
      <c r="I84" s="68"/>
      <c r="J84" s="68"/>
      <c r="K84" s="68"/>
      <c r="L84" s="68"/>
      <c r="M84" s="94"/>
      <c r="N84" s="97">
        <f>SUM(N83/I83)</f>
        <v>0</v>
      </c>
      <c r="O84" s="5"/>
    </row>
    <row r="85" spans="1:15" ht="16.5" thickBot="1">
      <c r="A85" s="104"/>
      <c r="B85" s="89"/>
      <c r="C85" s="91"/>
      <c r="D85" s="91"/>
      <c r="E85" s="91"/>
      <c r="F85" s="91"/>
      <c r="G85" s="91"/>
      <c r="H85" s="78"/>
      <c r="I85" s="68"/>
      <c r="J85" s="68"/>
      <c r="K85" s="68"/>
      <c r="L85" s="68"/>
      <c r="M85" s="94"/>
      <c r="N85" s="109"/>
      <c r="O85" s="5"/>
    </row>
    <row r="86" spans="1:15" ht="16.5" thickBot="1">
      <c r="A86" s="104"/>
      <c r="B86" s="89"/>
      <c r="C86" s="118" t="s">
        <v>6</v>
      </c>
      <c r="D86" s="719"/>
      <c r="E86" s="720"/>
      <c r="F86" s="720"/>
      <c r="G86" s="720"/>
      <c r="H86" s="720"/>
      <c r="I86" s="720"/>
      <c r="J86" s="720"/>
      <c r="K86" s="720"/>
      <c r="L86" s="720"/>
      <c r="M86" s="720"/>
      <c r="N86" s="721"/>
      <c r="O86" s="5"/>
    </row>
    <row r="87" spans="1:15" ht="15.75">
      <c r="A87" s="104"/>
      <c r="B87" s="89"/>
      <c r="C87" s="191"/>
      <c r="D87" s="722"/>
      <c r="E87" s="723"/>
      <c r="F87" s="723"/>
      <c r="G87" s="723"/>
      <c r="H87" s="723"/>
      <c r="I87" s="723"/>
      <c r="J87" s="723"/>
      <c r="K87" s="723"/>
      <c r="L87" s="723"/>
      <c r="M87" s="723"/>
      <c r="N87" s="724"/>
      <c r="O87" s="5"/>
    </row>
    <row r="88" spans="1:15" ht="15.75">
      <c r="A88" s="104"/>
      <c r="B88" s="89"/>
      <c r="C88" s="78"/>
      <c r="D88" s="722"/>
      <c r="E88" s="723"/>
      <c r="F88" s="723"/>
      <c r="G88" s="723"/>
      <c r="H88" s="723"/>
      <c r="I88" s="723"/>
      <c r="J88" s="723"/>
      <c r="K88" s="723"/>
      <c r="L88" s="723"/>
      <c r="M88" s="723"/>
      <c r="N88" s="724"/>
      <c r="O88" s="5"/>
    </row>
    <row r="89" spans="1:15" ht="15.75" customHeight="1">
      <c r="A89" s="104"/>
      <c r="B89" s="89"/>
      <c r="C89" s="78"/>
      <c r="D89" s="722"/>
      <c r="E89" s="723"/>
      <c r="F89" s="723"/>
      <c r="G89" s="723"/>
      <c r="H89" s="723"/>
      <c r="I89" s="723"/>
      <c r="J89" s="723"/>
      <c r="K89" s="723"/>
      <c r="L89" s="723"/>
      <c r="M89" s="723"/>
      <c r="N89" s="724"/>
    </row>
    <row r="90" spans="1:15" ht="15.75" customHeight="1" thickBot="1">
      <c r="A90" s="104"/>
      <c r="B90" s="98"/>
      <c r="C90" s="78"/>
      <c r="D90" s="725"/>
      <c r="E90" s="726"/>
      <c r="F90" s="726"/>
      <c r="G90" s="726"/>
      <c r="H90" s="726"/>
      <c r="I90" s="726"/>
      <c r="J90" s="726"/>
      <c r="K90" s="726"/>
      <c r="L90" s="726"/>
      <c r="M90" s="726"/>
      <c r="N90" s="727"/>
    </row>
    <row r="91" spans="1:15" ht="15.75">
      <c r="A91" s="104"/>
      <c r="B91" s="98"/>
      <c r="C91" s="78"/>
      <c r="D91" s="112"/>
      <c r="E91" s="112"/>
      <c r="F91" s="112"/>
      <c r="G91" s="112"/>
      <c r="H91" s="112"/>
      <c r="I91" s="112"/>
      <c r="J91" s="112"/>
      <c r="K91" s="112"/>
      <c r="L91" s="112"/>
      <c r="M91" s="112"/>
      <c r="N91" s="112"/>
    </row>
    <row r="92" spans="1:15" ht="15.75">
      <c r="A92" s="74">
        <v>5</v>
      </c>
      <c r="B92" s="759" t="s">
        <v>635</v>
      </c>
      <c r="C92" s="759"/>
      <c r="D92" s="759"/>
      <c r="E92" s="759"/>
      <c r="F92" s="759"/>
      <c r="G92" s="759"/>
      <c r="H92" s="759"/>
      <c r="I92" s="84" t="s">
        <v>2</v>
      </c>
      <c r="J92" s="120" t="s">
        <v>3</v>
      </c>
      <c r="K92" s="84" t="s">
        <v>4</v>
      </c>
      <c r="L92" s="84" t="s">
        <v>9</v>
      </c>
      <c r="M92" s="78" t="s">
        <v>5</v>
      </c>
      <c r="N92" s="84" t="s">
        <v>37</v>
      </c>
    </row>
    <row r="93" spans="1:15" ht="15.75">
      <c r="A93" s="74"/>
      <c r="B93" s="75" t="s">
        <v>16</v>
      </c>
      <c r="C93" s="792" t="s">
        <v>397</v>
      </c>
      <c r="D93" s="792"/>
      <c r="E93" s="792"/>
      <c r="F93" s="792"/>
      <c r="G93" s="792"/>
      <c r="H93" s="793"/>
      <c r="I93" s="86">
        <f>IF(L93=99,0,2)</f>
        <v>2</v>
      </c>
      <c r="J93" s="87">
        <v>1</v>
      </c>
      <c r="K93" s="88">
        <v>0</v>
      </c>
      <c r="L93" s="561"/>
      <c r="M93" s="562"/>
      <c r="N93" s="92"/>
    </row>
    <row r="94" spans="1:15" ht="15.75">
      <c r="A94" s="74"/>
      <c r="B94" s="110" t="s">
        <v>17</v>
      </c>
      <c r="C94" s="735" t="s">
        <v>721</v>
      </c>
      <c r="D94" s="735"/>
      <c r="E94" s="735"/>
      <c r="F94" s="735"/>
      <c r="G94" s="735"/>
      <c r="H94" s="762"/>
      <c r="I94" s="86">
        <f t="shared" ref="I94:I106" si="5">IF(L94=99,0,2)</f>
        <v>2</v>
      </c>
      <c r="J94" s="87">
        <v>1</v>
      </c>
      <c r="K94" s="88">
        <v>0</v>
      </c>
      <c r="L94" s="561"/>
      <c r="M94" s="562"/>
      <c r="N94" s="92"/>
    </row>
    <row r="95" spans="1:15" ht="15.75">
      <c r="A95" s="74"/>
      <c r="B95" s="110" t="s">
        <v>18</v>
      </c>
      <c r="C95" s="735" t="s">
        <v>115</v>
      </c>
      <c r="D95" s="735"/>
      <c r="E95" s="735"/>
      <c r="F95" s="735"/>
      <c r="G95" s="735"/>
      <c r="H95" s="762"/>
      <c r="I95" s="86">
        <f t="shared" si="5"/>
        <v>2</v>
      </c>
      <c r="J95" s="87">
        <v>1</v>
      </c>
      <c r="K95" s="88">
        <v>0</v>
      </c>
      <c r="L95" s="561"/>
      <c r="M95" s="562"/>
      <c r="N95" s="92"/>
    </row>
    <row r="96" spans="1:15" ht="15.75">
      <c r="A96" s="74"/>
      <c r="B96" s="110" t="s">
        <v>19</v>
      </c>
      <c r="C96" s="766" t="s">
        <v>247</v>
      </c>
      <c r="D96" s="766"/>
      <c r="E96" s="766"/>
      <c r="F96" s="766"/>
      <c r="G96" s="766"/>
      <c r="H96" s="767"/>
      <c r="I96" s="86">
        <f t="shared" si="5"/>
        <v>2</v>
      </c>
      <c r="J96" s="87">
        <v>1</v>
      </c>
      <c r="K96" s="88">
        <v>0</v>
      </c>
      <c r="L96" s="561"/>
      <c r="M96" s="562"/>
      <c r="N96" s="92"/>
    </row>
    <row r="97" spans="1:16" ht="15.75">
      <c r="A97" s="74"/>
      <c r="B97" s="110" t="s">
        <v>20</v>
      </c>
      <c r="C97" s="766" t="s">
        <v>78</v>
      </c>
      <c r="D97" s="766"/>
      <c r="E97" s="766"/>
      <c r="F97" s="766"/>
      <c r="G97" s="766"/>
      <c r="H97" s="767"/>
      <c r="I97" s="86">
        <f>IF(L97=99,0,2)</f>
        <v>2</v>
      </c>
      <c r="J97" s="87">
        <v>1</v>
      </c>
      <c r="K97" s="88">
        <v>0</v>
      </c>
      <c r="L97" s="561"/>
      <c r="M97" s="562"/>
      <c r="N97" s="92"/>
    </row>
    <row r="98" spans="1:16" ht="15.75" customHeight="1">
      <c r="A98" s="74"/>
      <c r="B98" s="110" t="s">
        <v>21</v>
      </c>
      <c r="C98" s="766" t="s">
        <v>251</v>
      </c>
      <c r="D98" s="766"/>
      <c r="E98" s="766"/>
      <c r="F98" s="766"/>
      <c r="G98" s="766"/>
      <c r="H98" s="767"/>
      <c r="I98" s="86">
        <f>IF(L98=99,0,2)</f>
        <v>2</v>
      </c>
      <c r="J98" s="87">
        <v>1</v>
      </c>
      <c r="K98" s="88">
        <v>0</v>
      </c>
      <c r="L98" s="561"/>
      <c r="M98" s="562"/>
      <c r="N98" s="92"/>
    </row>
    <row r="99" spans="1:16" ht="15.75" customHeight="1">
      <c r="A99" s="74"/>
      <c r="B99" s="110" t="s">
        <v>22</v>
      </c>
      <c r="C99" s="716" t="s">
        <v>717</v>
      </c>
      <c r="D99" s="764"/>
      <c r="E99" s="764"/>
      <c r="F99" s="764"/>
      <c r="G99" s="764"/>
      <c r="H99" s="765"/>
      <c r="I99" s="86">
        <f>IF(L99=99,0,2)</f>
        <v>2</v>
      </c>
      <c r="J99" s="87">
        <v>1</v>
      </c>
      <c r="K99" s="88">
        <v>0</v>
      </c>
      <c r="L99" s="561"/>
      <c r="M99" s="562"/>
      <c r="N99" s="92"/>
    </row>
    <row r="100" spans="1:16" ht="15.75">
      <c r="A100" s="74"/>
      <c r="B100" s="110" t="s">
        <v>23</v>
      </c>
      <c r="C100" s="766" t="s">
        <v>80</v>
      </c>
      <c r="D100" s="766"/>
      <c r="E100" s="766"/>
      <c r="F100" s="766"/>
      <c r="G100" s="766"/>
      <c r="H100" s="767"/>
      <c r="I100" s="86">
        <f t="shared" si="5"/>
        <v>2</v>
      </c>
      <c r="J100" s="87">
        <v>1</v>
      </c>
      <c r="K100" s="88">
        <v>0</v>
      </c>
      <c r="L100" s="561"/>
      <c r="M100" s="562"/>
      <c r="N100" s="92"/>
    </row>
    <row r="101" spans="1:16" s="13" customFormat="1" ht="17.25" customHeight="1">
      <c r="A101" s="74"/>
      <c r="B101" s="98" t="s">
        <v>24</v>
      </c>
      <c r="C101" s="766" t="s">
        <v>105</v>
      </c>
      <c r="D101" s="766"/>
      <c r="E101" s="766"/>
      <c r="F101" s="766"/>
      <c r="G101" s="766"/>
      <c r="H101" s="767"/>
      <c r="I101" s="86">
        <f t="shared" si="5"/>
        <v>2</v>
      </c>
      <c r="J101" s="87">
        <v>1</v>
      </c>
      <c r="K101" s="88">
        <v>0</v>
      </c>
      <c r="L101" s="561"/>
      <c r="M101" s="562"/>
      <c r="N101" s="92"/>
    </row>
    <row r="102" spans="1:16" s="13" customFormat="1" ht="15.75">
      <c r="A102" s="74"/>
      <c r="B102" s="110" t="s">
        <v>25</v>
      </c>
      <c r="C102" s="766" t="s">
        <v>605</v>
      </c>
      <c r="D102" s="766"/>
      <c r="E102" s="766"/>
      <c r="F102" s="766"/>
      <c r="G102" s="766"/>
      <c r="H102" s="767"/>
      <c r="I102" s="86">
        <f t="shared" si="5"/>
        <v>2</v>
      </c>
      <c r="J102" s="87">
        <v>1</v>
      </c>
      <c r="K102" s="88">
        <v>0</v>
      </c>
      <c r="L102" s="561"/>
      <c r="M102" s="562"/>
      <c r="N102" s="92"/>
    </row>
    <row r="103" spans="1:16" ht="15.75">
      <c r="A103" s="74"/>
      <c r="B103" s="110" t="s">
        <v>26</v>
      </c>
      <c r="C103" s="102" t="s">
        <v>1006</v>
      </c>
      <c r="D103" s="102"/>
      <c r="E103" s="102"/>
      <c r="F103" s="102"/>
      <c r="G103" s="102"/>
      <c r="H103" s="103"/>
      <c r="I103" s="86">
        <f t="shared" ref="I103" si="6">IF(L103=99,0,4)</f>
        <v>4</v>
      </c>
      <c r="J103" s="87">
        <v>2</v>
      </c>
      <c r="K103" s="88">
        <v>0</v>
      </c>
      <c r="L103" s="561"/>
      <c r="M103" s="562"/>
      <c r="N103" s="92"/>
    </row>
    <row r="104" spans="1:16" ht="15.75">
      <c r="A104" s="74"/>
      <c r="B104" s="110" t="s">
        <v>27</v>
      </c>
      <c r="C104" s="766" t="s">
        <v>242</v>
      </c>
      <c r="D104" s="766"/>
      <c r="E104" s="766"/>
      <c r="F104" s="766"/>
      <c r="G104" s="766"/>
      <c r="H104" s="767"/>
      <c r="I104" s="86">
        <f t="shared" si="5"/>
        <v>2</v>
      </c>
      <c r="J104" s="87">
        <v>1</v>
      </c>
      <c r="K104" s="88">
        <v>0</v>
      </c>
      <c r="L104" s="561"/>
      <c r="M104" s="562"/>
      <c r="N104" s="92"/>
    </row>
    <row r="105" spans="1:16" ht="15.75">
      <c r="A105" s="85"/>
      <c r="B105" s="98" t="s">
        <v>28</v>
      </c>
      <c r="C105" s="766" t="s">
        <v>59</v>
      </c>
      <c r="D105" s="766"/>
      <c r="E105" s="766"/>
      <c r="F105" s="766"/>
      <c r="G105" s="766"/>
      <c r="H105" s="767"/>
      <c r="I105" s="86">
        <f>IF(L105=99,0,2)</f>
        <v>2</v>
      </c>
      <c r="J105" s="87">
        <v>1</v>
      </c>
      <c r="K105" s="88">
        <v>0</v>
      </c>
      <c r="L105" s="561"/>
      <c r="M105" s="562"/>
      <c r="N105" s="92"/>
      <c r="O105" s="199"/>
      <c r="P105" s="199"/>
    </row>
    <row r="106" spans="1:16" ht="15.75" customHeight="1">
      <c r="A106" s="74"/>
      <c r="B106" s="186" t="s">
        <v>29</v>
      </c>
      <c r="C106" s="716" t="s">
        <v>746</v>
      </c>
      <c r="D106" s="716"/>
      <c r="E106" s="716"/>
      <c r="F106" s="716"/>
      <c r="G106" s="716"/>
      <c r="H106" s="717"/>
      <c r="I106" s="86">
        <f t="shared" si="5"/>
        <v>2</v>
      </c>
      <c r="J106" s="87">
        <v>1</v>
      </c>
      <c r="K106" s="88">
        <v>0</v>
      </c>
      <c r="L106" s="561"/>
      <c r="M106" s="562"/>
      <c r="N106" s="92"/>
      <c r="O106" s="199"/>
    </row>
    <row r="107" spans="1:16" ht="20.25" customHeight="1">
      <c r="A107" s="74"/>
      <c r="B107" s="98" t="s">
        <v>30</v>
      </c>
      <c r="C107" s="766" t="s">
        <v>719</v>
      </c>
      <c r="D107" s="766"/>
      <c r="E107" s="766"/>
      <c r="F107" s="766"/>
      <c r="G107" s="766"/>
      <c r="H107" s="767"/>
      <c r="I107" s="86">
        <f>IF(L107=99,0,2)</f>
        <v>2</v>
      </c>
      <c r="J107" s="87">
        <v>1</v>
      </c>
      <c r="K107" s="88">
        <v>0</v>
      </c>
      <c r="L107" s="561"/>
      <c r="M107" s="562"/>
      <c r="N107" s="92"/>
      <c r="O107" s="199"/>
    </row>
    <row r="108" spans="1:16" ht="15.75" customHeight="1">
      <c r="A108" s="85"/>
      <c r="B108" s="75" t="s">
        <v>31</v>
      </c>
      <c r="C108" s="716" t="s">
        <v>238</v>
      </c>
      <c r="D108" s="764"/>
      <c r="E108" s="764"/>
      <c r="F108" s="764"/>
      <c r="G108" s="764"/>
      <c r="H108" s="765"/>
      <c r="I108" s="86">
        <f>IF(L108=99,0,2)</f>
        <v>2</v>
      </c>
      <c r="J108" s="87">
        <v>1</v>
      </c>
      <c r="K108" s="88">
        <v>0</v>
      </c>
      <c r="L108" s="561"/>
      <c r="M108" s="562"/>
      <c r="N108" s="92"/>
      <c r="O108" s="199"/>
    </row>
    <row r="109" spans="1:16" ht="15.75">
      <c r="A109" s="74"/>
      <c r="B109" s="186" t="s">
        <v>94</v>
      </c>
      <c r="C109" s="716" t="s">
        <v>87</v>
      </c>
      <c r="D109" s="764"/>
      <c r="E109" s="764"/>
      <c r="F109" s="764"/>
      <c r="G109" s="764"/>
      <c r="H109" s="765"/>
      <c r="I109" s="86">
        <f>IF(L109=99,0,4)</f>
        <v>4</v>
      </c>
      <c r="J109" s="87">
        <v>2</v>
      </c>
      <c r="K109" s="88">
        <v>0</v>
      </c>
      <c r="L109" s="561"/>
      <c r="M109" s="562"/>
      <c r="N109" s="92"/>
      <c r="O109" s="199"/>
    </row>
    <row r="110" spans="1:16" ht="15.75" customHeight="1">
      <c r="A110" s="74"/>
      <c r="B110" s="98" t="s">
        <v>226</v>
      </c>
      <c r="C110" s="716" t="s">
        <v>720</v>
      </c>
      <c r="D110" s="764"/>
      <c r="E110" s="764"/>
      <c r="F110" s="764"/>
      <c r="G110" s="764"/>
      <c r="H110" s="765"/>
      <c r="I110" s="86">
        <f>IF(L110=99,0,10)</f>
        <v>10</v>
      </c>
      <c r="J110" s="87">
        <v>5</v>
      </c>
      <c r="K110" s="88">
        <v>0</v>
      </c>
      <c r="L110" s="561"/>
      <c r="M110" s="562"/>
      <c r="N110" s="92"/>
      <c r="O110" s="199"/>
    </row>
    <row r="111" spans="1:16" ht="15.75" customHeight="1">
      <c r="A111" s="74"/>
      <c r="B111" s="211" t="s">
        <v>228</v>
      </c>
      <c r="C111" s="716" t="s">
        <v>612</v>
      </c>
      <c r="D111" s="716"/>
      <c r="E111" s="716"/>
      <c r="F111" s="716"/>
      <c r="G111" s="716"/>
      <c r="H111" s="717"/>
      <c r="I111" s="86">
        <f>IF(L111=99,0,4)</f>
        <v>4</v>
      </c>
      <c r="J111" s="87">
        <v>2</v>
      </c>
      <c r="K111" s="88">
        <v>0</v>
      </c>
      <c r="L111" s="561"/>
      <c r="M111" s="562"/>
      <c r="N111" s="92"/>
    </row>
    <row r="112" spans="1:16" ht="15" customHeight="1">
      <c r="A112" s="74"/>
      <c r="B112" s="98" t="s">
        <v>1007</v>
      </c>
      <c r="C112" s="766" t="s">
        <v>252</v>
      </c>
      <c r="D112" s="766"/>
      <c r="E112" s="766"/>
      <c r="F112" s="766"/>
      <c r="G112" s="766"/>
      <c r="H112" s="767"/>
      <c r="I112" s="86">
        <f>IF(L112=99,0,4)</f>
        <v>4</v>
      </c>
      <c r="J112" s="87">
        <v>2</v>
      </c>
      <c r="K112" s="88">
        <v>0</v>
      </c>
      <c r="L112" s="561"/>
      <c r="M112" s="562"/>
      <c r="N112" s="92"/>
    </row>
    <row r="113" spans="1:14" ht="15.75" customHeight="1">
      <c r="A113" s="74"/>
      <c r="B113" s="76"/>
      <c r="C113" s="90"/>
      <c r="D113" s="90"/>
      <c r="E113" s="90"/>
      <c r="F113" s="78"/>
      <c r="G113" s="78"/>
      <c r="H113" s="12" t="s">
        <v>111</v>
      </c>
      <c r="I113" s="68">
        <f>SUM(I93:I112)</f>
        <v>56</v>
      </c>
      <c r="J113" s="718" t="s">
        <v>110</v>
      </c>
      <c r="K113" s="718"/>
      <c r="L113" s="718"/>
      <c r="M113" s="95"/>
      <c r="N113" s="96">
        <f>SUM(N93:N112)</f>
        <v>0</v>
      </c>
    </row>
    <row r="114" spans="1:14" ht="15.75" customHeight="1">
      <c r="A114" s="74"/>
      <c r="B114" s="76"/>
      <c r="C114" s="83"/>
      <c r="D114" s="78"/>
      <c r="E114" s="78"/>
      <c r="F114" s="78"/>
      <c r="G114" s="78"/>
      <c r="H114" s="78"/>
      <c r="I114" s="68"/>
      <c r="J114" s="68"/>
      <c r="K114" s="68"/>
      <c r="L114" s="68"/>
      <c r="M114" s="94"/>
      <c r="N114" s="97">
        <f>N113/I113</f>
        <v>0</v>
      </c>
    </row>
    <row r="115" spans="1:14" ht="15.75" customHeight="1" thickBot="1">
      <c r="A115" s="74"/>
      <c r="B115" s="76"/>
      <c r="C115" s="83"/>
      <c r="D115" s="78"/>
      <c r="E115" s="78"/>
      <c r="F115" s="78"/>
      <c r="G115" s="78"/>
      <c r="H115" s="78"/>
      <c r="I115" s="68"/>
      <c r="J115" s="68"/>
      <c r="K115" s="68"/>
      <c r="L115" s="68"/>
      <c r="M115" s="94"/>
      <c r="N115" s="109"/>
    </row>
    <row r="116" spans="1:14" ht="15.75" customHeight="1" thickBot="1">
      <c r="A116" s="74"/>
      <c r="B116" s="76"/>
      <c r="C116" s="118" t="s">
        <v>6</v>
      </c>
      <c r="D116" s="719"/>
      <c r="E116" s="720"/>
      <c r="F116" s="720"/>
      <c r="G116" s="720"/>
      <c r="H116" s="720"/>
      <c r="I116" s="720"/>
      <c r="J116" s="720"/>
      <c r="K116" s="720"/>
      <c r="L116" s="720"/>
      <c r="M116" s="720"/>
      <c r="N116" s="721"/>
    </row>
    <row r="117" spans="1:14" ht="15.75" customHeight="1">
      <c r="A117" s="74"/>
      <c r="B117" s="76"/>
      <c r="C117" s="191"/>
      <c r="D117" s="722"/>
      <c r="E117" s="723"/>
      <c r="F117" s="723"/>
      <c r="G117" s="723"/>
      <c r="H117" s="723"/>
      <c r="I117" s="723"/>
      <c r="J117" s="723"/>
      <c r="K117" s="723"/>
      <c r="L117" s="723"/>
      <c r="M117" s="723"/>
      <c r="N117" s="724"/>
    </row>
    <row r="118" spans="1:14" ht="15.75" customHeight="1">
      <c r="A118" s="74"/>
      <c r="B118" s="76"/>
      <c r="C118" s="78"/>
      <c r="D118" s="722"/>
      <c r="E118" s="723"/>
      <c r="F118" s="723"/>
      <c r="G118" s="723"/>
      <c r="H118" s="723"/>
      <c r="I118" s="723"/>
      <c r="J118" s="723"/>
      <c r="K118" s="723"/>
      <c r="L118" s="723"/>
      <c r="M118" s="723"/>
      <c r="N118" s="724"/>
    </row>
    <row r="119" spans="1:14" ht="15" customHeight="1">
      <c r="A119" s="74"/>
      <c r="B119" s="76"/>
      <c r="C119" s="78"/>
      <c r="D119" s="722"/>
      <c r="E119" s="723"/>
      <c r="F119" s="723"/>
      <c r="G119" s="723"/>
      <c r="H119" s="723"/>
      <c r="I119" s="723"/>
      <c r="J119" s="723"/>
      <c r="K119" s="723"/>
      <c r="L119" s="723"/>
      <c r="M119" s="723"/>
      <c r="N119" s="724"/>
    </row>
    <row r="120" spans="1:14" ht="15" customHeight="1" thickBot="1">
      <c r="A120" s="74"/>
      <c r="B120" s="76"/>
      <c r="C120" s="78"/>
      <c r="D120" s="725"/>
      <c r="E120" s="726"/>
      <c r="F120" s="726"/>
      <c r="G120" s="726"/>
      <c r="H120" s="726"/>
      <c r="I120" s="726"/>
      <c r="J120" s="726"/>
      <c r="K120" s="726"/>
      <c r="L120" s="726"/>
      <c r="M120" s="726"/>
      <c r="N120" s="727"/>
    </row>
    <row r="121" spans="1:14" ht="15" customHeight="1">
      <c r="A121" s="74"/>
      <c r="B121" s="76"/>
      <c r="C121" s="78"/>
      <c r="D121" s="121"/>
      <c r="E121" s="121"/>
      <c r="F121" s="121"/>
      <c r="G121" s="121"/>
      <c r="H121" s="121"/>
      <c r="I121" s="121"/>
      <c r="J121" s="121"/>
      <c r="K121" s="121"/>
      <c r="L121" s="121"/>
      <c r="M121" s="121"/>
      <c r="N121" s="121"/>
    </row>
    <row r="122" spans="1:14" ht="15" customHeight="1">
      <c r="A122" s="74">
        <v>6</v>
      </c>
      <c r="B122" s="759" t="s">
        <v>636</v>
      </c>
      <c r="C122" s="759"/>
      <c r="D122" s="759"/>
      <c r="E122" s="759"/>
      <c r="F122" s="759"/>
      <c r="G122" s="759"/>
      <c r="H122" s="759"/>
      <c r="I122" s="84" t="s">
        <v>2</v>
      </c>
      <c r="J122" s="120" t="s">
        <v>3</v>
      </c>
      <c r="K122" s="84" t="s">
        <v>4</v>
      </c>
      <c r="L122" s="84" t="s">
        <v>9</v>
      </c>
      <c r="M122" s="78" t="s">
        <v>5</v>
      </c>
      <c r="N122" s="84" t="s">
        <v>37</v>
      </c>
    </row>
    <row r="123" spans="1:14" ht="31.5" customHeight="1">
      <c r="A123" s="74"/>
      <c r="B123" s="78" t="s">
        <v>240</v>
      </c>
      <c r="C123" s="774" t="s">
        <v>249</v>
      </c>
      <c r="D123" s="818"/>
      <c r="E123" s="818"/>
      <c r="F123" s="818"/>
      <c r="G123" s="818"/>
      <c r="H123" s="818"/>
      <c r="I123" s="86">
        <f>IF(L123=99,0,2)</f>
        <v>2</v>
      </c>
      <c r="J123" s="87">
        <v>1</v>
      </c>
      <c r="K123" s="88">
        <v>0</v>
      </c>
      <c r="L123" s="561"/>
      <c r="M123" s="562"/>
      <c r="N123" s="92"/>
    </row>
    <row r="124" spans="1:14" ht="15" customHeight="1">
      <c r="A124" s="74"/>
      <c r="B124" s="78" t="s">
        <v>17</v>
      </c>
      <c r="C124" s="774" t="s">
        <v>241</v>
      </c>
      <c r="D124" s="818"/>
      <c r="E124" s="818"/>
      <c r="F124" s="818"/>
      <c r="G124" s="818"/>
      <c r="H124" s="818"/>
      <c r="I124" s="86">
        <f>IF(L124=99,0,4)</f>
        <v>4</v>
      </c>
      <c r="J124" s="87">
        <v>2</v>
      </c>
      <c r="K124" s="88">
        <v>0</v>
      </c>
      <c r="L124" s="561"/>
      <c r="M124" s="562"/>
      <c r="N124" s="92"/>
    </row>
    <row r="125" spans="1:14" ht="15" customHeight="1">
      <c r="A125" s="74"/>
      <c r="B125" s="252" t="s">
        <v>18</v>
      </c>
      <c r="C125" s="774" t="s">
        <v>630</v>
      </c>
      <c r="D125" s="774"/>
      <c r="E125" s="774"/>
      <c r="F125" s="774"/>
      <c r="G125" s="774"/>
      <c r="H125" s="840"/>
      <c r="I125" s="86">
        <f>IF(L125=99,0,4)</f>
        <v>4</v>
      </c>
      <c r="J125" s="87">
        <v>2</v>
      </c>
      <c r="K125" s="88">
        <v>0</v>
      </c>
      <c r="L125" s="561"/>
      <c r="M125" s="562"/>
      <c r="N125" s="92"/>
    </row>
    <row r="126" spans="1:14" ht="15" customHeight="1">
      <c r="A126" s="74"/>
      <c r="B126" s="78" t="s">
        <v>19</v>
      </c>
      <c r="C126" s="774" t="s">
        <v>623</v>
      </c>
      <c r="D126" s="818"/>
      <c r="E126" s="818"/>
      <c r="F126" s="818"/>
      <c r="G126" s="818"/>
      <c r="H126" s="818"/>
      <c r="I126" s="86">
        <f>IF(L126=99,0,4)</f>
        <v>4</v>
      </c>
      <c r="J126" s="87">
        <v>2</v>
      </c>
      <c r="K126" s="88">
        <v>0</v>
      </c>
      <c r="L126" s="561"/>
      <c r="M126" s="562"/>
      <c r="N126" s="92"/>
    </row>
    <row r="127" spans="1:14" ht="15" customHeight="1">
      <c r="A127" s="74"/>
      <c r="B127" s="78" t="s">
        <v>20</v>
      </c>
      <c r="C127" s="774" t="s">
        <v>300</v>
      </c>
      <c r="D127" s="818"/>
      <c r="E127" s="818"/>
      <c r="F127" s="818"/>
      <c r="G127" s="818"/>
      <c r="H127" s="818"/>
      <c r="I127" s="86">
        <f>IF(L127=99,0,2)</f>
        <v>2</v>
      </c>
      <c r="J127" s="87">
        <v>1</v>
      </c>
      <c r="K127" s="88">
        <v>0</v>
      </c>
      <c r="L127" s="561"/>
      <c r="M127" s="562"/>
      <c r="N127" s="92"/>
    </row>
    <row r="128" spans="1:14" ht="16.5" customHeight="1">
      <c r="A128" s="74"/>
      <c r="B128" s="76"/>
      <c r="C128" s="78"/>
      <c r="D128" s="121"/>
      <c r="E128" s="121"/>
      <c r="F128" s="121"/>
      <c r="G128" s="121"/>
      <c r="H128" s="200" t="s">
        <v>111</v>
      </c>
      <c r="I128" s="201">
        <f>SUM(I123:I127)</f>
        <v>16</v>
      </c>
      <c r="J128" s="718" t="s">
        <v>110</v>
      </c>
      <c r="K128" s="718"/>
      <c r="L128" s="718"/>
      <c r="M128" s="121"/>
      <c r="N128" s="96">
        <f>SUM(N123:N127)</f>
        <v>0</v>
      </c>
    </row>
    <row r="129" spans="1:15" ht="15" customHeight="1">
      <c r="A129" s="74"/>
      <c r="B129" s="76"/>
      <c r="C129" s="78"/>
      <c r="D129" s="121"/>
      <c r="E129" s="121"/>
      <c r="F129" s="121"/>
      <c r="G129" s="121"/>
      <c r="H129" s="121"/>
      <c r="I129" s="121"/>
      <c r="J129" s="121"/>
      <c r="K129" s="121"/>
      <c r="L129" s="121"/>
      <c r="M129" s="121"/>
      <c r="N129" s="97">
        <f>N128/I128</f>
        <v>0</v>
      </c>
    </row>
    <row r="130" spans="1:15" ht="15" customHeight="1" thickBot="1">
      <c r="A130" s="74"/>
      <c r="B130" s="76"/>
      <c r="C130" s="78"/>
      <c r="D130" s="121"/>
      <c r="E130" s="121"/>
      <c r="F130" s="121"/>
      <c r="G130" s="121"/>
      <c r="H130" s="121"/>
      <c r="I130" s="121"/>
      <c r="J130" s="121"/>
      <c r="K130" s="121"/>
      <c r="L130" s="121"/>
      <c r="M130" s="121"/>
      <c r="N130" s="202"/>
    </row>
    <row r="131" spans="1:15" ht="15" customHeight="1" thickBot="1">
      <c r="A131" s="74"/>
      <c r="B131" s="76"/>
      <c r="C131" s="118" t="s">
        <v>6</v>
      </c>
      <c r="D131" s="719"/>
      <c r="E131" s="720"/>
      <c r="F131" s="720"/>
      <c r="G131" s="720"/>
      <c r="H131" s="720"/>
      <c r="I131" s="720"/>
      <c r="J131" s="720"/>
      <c r="K131" s="720"/>
      <c r="L131" s="720"/>
      <c r="M131" s="720"/>
      <c r="N131" s="721"/>
    </row>
    <row r="132" spans="1:15" ht="15" customHeight="1">
      <c r="A132" s="74"/>
      <c r="B132" s="76"/>
      <c r="C132" s="191"/>
      <c r="D132" s="722"/>
      <c r="E132" s="723"/>
      <c r="F132" s="723"/>
      <c r="G132" s="723"/>
      <c r="H132" s="723"/>
      <c r="I132" s="723"/>
      <c r="J132" s="723"/>
      <c r="K132" s="723"/>
      <c r="L132" s="723"/>
      <c r="M132" s="723"/>
      <c r="N132" s="724"/>
    </row>
    <row r="133" spans="1:15" ht="15" customHeight="1">
      <c r="A133" s="74"/>
      <c r="B133" s="76"/>
      <c r="C133" s="191"/>
      <c r="D133" s="722"/>
      <c r="E133" s="723"/>
      <c r="F133" s="723"/>
      <c r="G133" s="723"/>
      <c r="H133" s="723"/>
      <c r="I133" s="723"/>
      <c r="J133" s="723"/>
      <c r="K133" s="723"/>
      <c r="L133" s="723"/>
      <c r="M133" s="723"/>
      <c r="N133" s="724"/>
    </row>
    <row r="134" spans="1:15" ht="14.25" customHeight="1">
      <c r="A134" s="74"/>
      <c r="B134" s="76"/>
      <c r="C134" s="78"/>
      <c r="D134" s="722"/>
      <c r="E134" s="723"/>
      <c r="F134" s="723"/>
      <c r="G134" s="723"/>
      <c r="H134" s="723"/>
      <c r="I134" s="723"/>
      <c r="J134" s="723"/>
      <c r="K134" s="723"/>
      <c r="L134" s="723"/>
      <c r="M134" s="723"/>
      <c r="N134" s="724"/>
      <c r="O134" s="2"/>
    </row>
    <row r="135" spans="1:15" ht="14.25" customHeight="1">
      <c r="A135" s="74"/>
      <c r="B135" s="76"/>
      <c r="C135" s="78"/>
      <c r="D135" s="722"/>
      <c r="E135" s="723"/>
      <c r="F135" s="723"/>
      <c r="G135" s="723"/>
      <c r="H135" s="723"/>
      <c r="I135" s="723"/>
      <c r="J135" s="723"/>
      <c r="K135" s="723"/>
      <c r="L135" s="723"/>
      <c r="M135" s="723"/>
      <c r="N135" s="724"/>
      <c r="O135" s="2"/>
    </row>
    <row r="136" spans="1:15" ht="14.25" customHeight="1" thickBot="1">
      <c r="A136" s="74"/>
      <c r="B136" s="76"/>
      <c r="C136" s="78"/>
      <c r="D136" s="725"/>
      <c r="E136" s="726"/>
      <c r="F136" s="726"/>
      <c r="G136" s="726"/>
      <c r="H136" s="726"/>
      <c r="I136" s="726"/>
      <c r="J136" s="726"/>
      <c r="K136" s="726"/>
      <c r="L136" s="726"/>
      <c r="M136" s="726"/>
      <c r="N136" s="727"/>
      <c r="O136" s="2"/>
    </row>
    <row r="137" spans="1:15" ht="16.5" thickBot="1">
      <c r="A137" s="74"/>
      <c r="B137" s="76"/>
      <c r="C137" s="78"/>
      <c r="D137" s="769" t="s">
        <v>99</v>
      </c>
      <c r="E137" s="770"/>
      <c r="F137" s="770"/>
      <c r="G137" s="770"/>
      <c r="H137" s="770"/>
      <c r="I137" s="771"/>
      <c r="J137" s="131"/>
      <c r="K137" s="744" t="s">
        <v>12</v>
      </c>
      <c r="L137" s="745"/>
      <c r="M137" s="745"/>
      <c r="N137" s="746"/>
    </row>
    <row r="138" spans="1:15" ht="15.75">
      <c r="A138" s="74"/>
      <c r="B138" s="76"/>
      <c r="C138" s="78"/>
      <c r="D138" s="121"/>
      <c r="E138" s="121"/>
      <c r="F138" s="121"/>
      <c r="G138" s="121"/>
      <c r="H138" s="121"/>
      <c r="I138" s="121"/>
      <c r="J138" s="121"/>
      <c r="K138" s="121"/>
      <c r="L138" s="121"/>
      <c r="M138" s="121"/>
      <c r="N138" s="121"/>
    </row>
    <row r="139" spans="1:15" ht="15.75">
      <c r="A139" s="74">
        <v>7</v>
      </c>
      <c r="B139" s="768" t="s">
        <v>637</v>
      </c>
      <c r="C139" s="768"/>
      <c r="D139" s="768"/>
      <c r="E139" s="768"/>
      <c r="F139" s="768"/>
      <c r="G139" s="768"/>
      <c r="H139" s="768"/>
      <c r="I139" s="84" t="s">
        <v>2</v>
      </c>
      <c r="J139" s="120" t="s">
        <v>3</v>
      </c>
      <c r="K139" s="84" t="s">
        <v>4</v>
      </c>
      <c r="L139" s="84" t="s">
        <v>9</v>
      </c>
      <c r="M139" s="78" t="s">
        <v>5</v>
      </c>
      <c r="N139" s="84" t="s">
        <v>37</v>
      </c>
    </row>
    <row r="140" spans="1:15" ht="15.75">
      <c r="A140" s="74"/>
      <c r="B140" s="75" t="s">
        <v>16</v>
      </c>
      <c r="C140" s="766" t="s">
        <v>745</v>
      </c>
      <c r="D140" s="766"/>
      <c r="E140" s="766"/>
      <c r="F140" s="766"/>
      <c r="G140" s="766"/>
      <c r="H140" s="801"/>
      <c r="I140" s="86">
        <f>IF(L140=99,0,2)</f>
        <v>2</v>
      </c>
      <c r="J140" s="87">
        <v>1</v>
      </c>
      <c r="K140" s="88">
        <v>0</v>
      </c>
      <c r="L140" s="561"/>
      <c r="M140" s="562"/>
      <c r="N140" s="92"/>
    </row>
    <row r="141" spans="1:15" ht="15.75" customHeight="1">
      <c r="A141" s="74"/>
      <c r="B141" s="75" t="s">
        <v>17</v>
      </c>
      <c r="C141" s="766" t="s">
        <v>81</v>
      </c>
      <c r="D141" s="766"/>
      <c r="E141" s="766"/>
      <c r="F141" s="766"/>
      <c r="G141" s="766"/>
      <c r="H141" s="801"/>
      <c r="I141" s="86">
        <f>IF(L141=99,0,4)</f>
        <v>4</v>
      </c>
      <c r="J141" s="87">
        <v>2</v>
      </c>
      <c r="K141" s="88">
        <v>0</v>
      </c>
      <c r="L141" s="561"/>
      <c r="M141" s="562"/>
      <c r="N141" s="92"/>
    </row>
    <row r="142" spans="1:15" ht="15.75">
      <c r="A142" s="74"/>
      <c r="B142" s="75" t="s">
        <v>18</v>
      </c>
      <c r="C142" s="766" t="s">
        <v>82</v>
      </c>
      <c r="D142" s="766"/>
      <c r="E142" s="766"/>
      <c r="F142" s="766"/>
      <c r="G142" s="766"/>
      <c r="H142" s="801"/>
      <c r="I142" s="86">
        <f>IF(L142=99,0,4)</f>
        <v>4</v>
      </c>
      <c r="J142" s="87">
        <v>2</v>
      </c>
      <c r="K142" s="88">
        <v>0</v>
      </c>
      <c r="L142" s="561"/>
      <c r="M142" s="562"/>
      <c r="N142" s="92"/>
    </row>
    <row r="143" spans="1:15" ht="15.75">
      <c r="A143" s="74"/>
      <c r="B143" s="75" t="s">
        <v>19</v>
      </c>
      <c r="C143" s="766" t="s">
        <v>103</v>
      </c>
      <c r="D143" s="766"/>
      <c r="E143" s="766"/>
      <c r="F143" s="766"/>
      <c r="G143" s="766"/>
      <c r="H143" s="801"/>
      <c r="I143" s="86">
        <f>IF(L143=99,0,4)</f>
        <v>4</v>
      </c>
      <c r="J143" s="87">
        <v>2</v>
      </c>
      <c r="K143" s="88">
        <v>0</v>
      </c>
      <c r="L143" s="561"/>
      <c r="M143" s="562"/>
      <c r="N143" s="92"/>
    </row>
    <row r="144" spans="1:15" ht="15.75">
      <c r="A144" s="74"/>
      <c r="B144" s="75" t="s">
        <v>20</v>
      </c>
      <c r="C144" s="766" t="s">
        <v>83</v>
      </c>
      <c r="D144" s="766"/>
      <c r="E144" s="766"/>
      <c r="F144" s="766"/>
      <c r="G144" s="766"/>
      <c r="H144" s="801"/>
      <c r="I144" s="86">
        <f>IF(L144=99,0,2)</f>
        <v>2</v>
      </c>
      <c r="J144" s="87">
        <v>1</v>
      </c>
      <c r="K144" s="88">
        <v>0</v>
      </c>
      <c r="L144" s="561"/>
      <c r="M144" s="562"/>
      <c r="N144" s="92"/>
    </row>
    <row r="145" spans="1:14" ht="15.75">
      <c r="A145" s="74"/>
      <c r="B145" s="75" t="s">
        <v>21</v>
      </c>
      <c r="C145" s="766" t="s">
        <v>84</v>
      </c>
      <c r="D145" s="766"/>
      <c r="E145" s="766"/>
      <c r="F145" s="766"/>
      <c r="G145" s="766"/>
      <c r="H145" s="801"/>
      <c r="I145" s="86">
        <f>IF(L145=99,0,4)</f>
        <v>4</v>
      </c>
      <c r="J145" s="87">
        <v>2</v>
      </c>
      <c r="K145" s="88">
        <v>0</v>
      </c>
      <c r="L145" s="561"/>
      <c r="M145" s="562"/>
      <c r="N145" s="92"/>
    </row>
    <row r="146" spans="1:14" ht="15.75">
      <c r="A146" s="74"/>
      <c r="B146" s="75" t="s">
        <v>22</v>
      </c>
      <c r="C146" s="766" t="s">
        <v>85</v>
      </c>
      <c r="D146" s="766"/>
      <c r="E146" s="766"/>
      <c r="F146" s="766"/>
      <c r="G146" s="766"/>
      <c r="H146" s="801"/>
      <c r="I146" s="86">
        <f>IF(L146=99,0,2)</f>
        <v>2</v>
      </c>
      <c r="J146" s="87">
        <v>1</v>
      </c>
      <c r="K146" s="88">
        <v>0</v>
      </c>
      <c r="L146" s="561"/>
      <c r="M146" s="562"/>
      <c r="N146" s="92"/>
    </row>
    <row r="147" spans="1:14" ht="15" customHeight="1">
      <c r="A147" s="74"/>
      <c r="B147" s="98"/>
      <c r="C147" s="78"/>
      <c r="D147" s="90"/>
      <c r="E147" s="90"/>
      <c r="F147" s="90"/>
      <c r="G147" s="78"/>
      <c r="H147" s="12" t="s">
        <v>111</v>
      </c>
      <c r="I147" s="68">
        <f>SUM(I140:I146)</f>
        <v>22</v>
      </c>
      <c r="J147" s="740" t="s">
        <v>110</v>
      </c>
      <c r="K147" s="740"/>
      <c r="L147" s="740"/>
      <c r="M147" s="95"/>
      <c r="N147" s="96">
        <f>SUM(N140:N146)</f>
        <v>0</v>
      </c>
    </row>
    <row r="148" spans="1:14" ht="15.75">
      <c r="A148" s="104"/>
      <c r="B148" s="98"/>
      <c r="C148" s="90"/>
      <c r="D148" s="90"/>
      <c r="E148" s="90"/>
      <c r="F148" s="90"/>
      <c r="G148" s="90"/>
      <c r="H148" s="78"/>
      <c r="I148" s="68"/>
      <c r="J148" s="68"/>
      <c r="K148" s="68"/>
      <c r="L148" s="68"/>
      <c r="M148" s="94"/>
      <c r="N148" s="97">
        <f>N147/I147</f>
        <v>0</v>
      </c>
    </row>
    <row r="149" spans="1:14" ht="16.5" thickBot="1">
      <c r="A149" s="104"/>
      <c r="B149" s="98"/>
      <c r="C149" s="90"/>
      <c r="D149" s="90"/>
      <c r="E149" s="90"/>
      <c r="F149" s="90"/>
      <c r="G149" s="90"/>
      <c r="H149" s="78"/>
      <c r="I149" s="68"/>
      <c r="J149" s="68"/>
      <c r="K149" s="68"/>
      <c r="L149" s="68"/>
      <c r="M149" s="94"/>
      <c r="N149" s="109"/>
    </row>
    <row r="150" spans="1:14" ht="16.5" thickBot="1">
      <c r="A150" s="104"/>
      <c r="B150" s="98"/>
      <c r="C150" s="118" t="s">
        <v>6</v>
      </c>
      <c r="D150" s="719"/>
      <c r="E150" s="842"/>
      <c r="F150" s="842"/>
      <c r="G150" s="842"/>
      <c r="H150" s="842"/>
      <c r="I150" s="842"/>
      <c r="J150" s="842"/>
      <c r="K150" s="842"/>
      <c r="L150" s="842"/>
      <c r="M150" s="842"/>
      <c r="N150" s="843"/>
    </row>
    <row r="151" spans="1:14" ht="15.75">
      <c r="A151" s="104"/>
      <c r="B151" s="98"/>
      <c r="C151" s="191"/>
      <c r="D151" s="722"/>
      <c r="E151" s="723"/>
      <c r="F151" s="723"/>
      <c r="G151" s="723"/>
      <c r="H151" s="723"/>
      <c r="I151" s="723"/>
      <c r="J151" s="723"/>
      <c r="K151" s="723"/>
      <c r="L151" s="723"/>
      <c r="M151" s="723"/>
      <c r="N151" s="724"/>
    </row>
    <row r="152" spans="1:14" ht="15.75">
      <c r="A152" s="104"/>
      <c r="B152" s="98"/>
      <c r="C152" s="78"/>
      <c r="D152" s="722"/>
      <c r="E152" s="723"/>
      <c r="F152" s="723"/>
      <c r="G152" s="723"/>
      <c r="H152" s="723"/>
      <c r="I152" s="723"/>
      <c r="J152" s="723"/>
      <c r="K152" s="723"/>
      <c r="L152" s="723"/>
      <c r="M152" s="723"/>
      <c r="N152" s="724"/>
    </row>
    <row r="153" spans="1:14" ht="16.5" thickBot="1">
      <c r="A153" s="104"/>
      <c r="B153" s="98"/>
      <c r="C153" s="78"/>
      <c r="D153" s="725"/>
      <c r="E153" s="726"/>
      <c r="F153" s="726"/>
      <c r="G153" s="726"/>
      <c r="H153" s="726"/>
      <c r="I153" s="726"/>
      <c r="J153" s="726"/>
      <c r="K153" s="726"/>
      <c r="L153" s="726"/>
      <c r="M153" s="726"/>
      <c r="N153" s="727"/>
    </row>
    <row r="154" spans="1:14" ht="15.75" customHeight="1">
      <c r="A154" s="104"/>
      <c r="B154" s="98"/>
      <c r="C154" s="90"/>
      <c r="D154" s="90"/>
      <c r="E154" s="90"/>
      <c r="F154" s="90"/>
      <c r="G154" s="90"/>
      <c r="H154" s="78"/>
      <c r="I154" s="68"/>
      <c r="J154" s="68"/>
      <c r="K154" s="68"/>
      <c r="L154" s="68"/>
      <c r="M154" s="94"/>
      <c r="N154" s="109"/>
    </row>
    <row r="155" spans="1:14" ht="15.75" customHeight="1">
      <c r="A155" s="74">
        <v>8</v>
      </c>
      <c r="B155" s="768" t="s">
        <v>638</v>
      </c>
      <c r="C155" s="768"/>
      <c r="D155" s="768"/>
      <c r="E155" s="768"/>
      <c r="F155" s="768"/>
      <c r="G155" s="768"/>
      <c r="H155" s="768"/>
      <c r="I155" s="84" t="s">
        <v>2</v>
      </c>
      <c r="J155" s="120" t="s">
        <v>3</v>
      </c>
      <c r="K155" s="84" t="s">
        <v>4</v>
      </c>
      <c r="L155" s="84" t="s">
        <v>9</v>
      </c>
      <c r="M155" s="78" t="s">
        <v>5</v>
      </c>
      <c r="N155" s="84" t="s">
        <v>37</v>
      </c>
    </row>
    <row r="156" spans="1:14" ht="15.75" customHeight="1">
      <c r="A156" s="104"/>
      <c r="B156" s="98" t="s">
        <v>16</v>
      </c>
      <c r="C156" s="837" t="s">
        <v>104</v>
      </c>
      <c r="D156" s="838"/>
      <c r="E156" s="838"/>
      <c r="F156" s="838"/>
      <c r="G156" s="838"/>
      <c r="H156" s="838"/>
      <c r="I156" s="86">
        <f>IF(L156=99,0,2)</f>
        <v>2</v>
      </c>
      <c r="J156" s="87">
        <v>1</v>
      </c>
      <c r="K156" s="88">
        <v>0</v>
      </c>
      <c r="L156" s="561"/>
      <c r="M156" s="562"/>
      <c r="N156" s="92"/>
    </row>
    <row r="157" spans="1:14" ht="15.75" customHeight="1">
      <c r="A157" s="104"/>
      <c r="B157" s="98" t="s">
        <v>17</v>
      </c>
      <c r="C157" s="837" t="s">
        <v>88</v>
      </c>
      <c r="D157" s="838"/>
      <c r="E157" s="838"/>
      <c r="F157" s="838"/>
      <c r="G157" s="838"/>
      <c r="H157" s="838"/>
      <c r="I157" s="86">
        <f>IF(L157=99,0,2)</f>
        <v>2</v>
      </c>
      <c r="J157" s="87">
        <v>1</v>
      </c>
      <c r="K157" s="88">
        <v>0</v>
      </c>
      <c r="L157" s="561"/>
      <c r="M157" s="562"/>
      <c r="N157" s="92"/>
    </row>
    <row r="158" spans="1:14" ht="15.75" customHeight="1">
      <c r="A158" s="104"/>
      <c r="B158" s="98" t="s">
        <v>18</v>
      </c>
      <c r="C158" s="837" t="s">
        <v>295</v>
      </c>
      <c r="D158" s="838"/>
      <c r="E158" s="838"/>
      <c r="F158" s="838"/>
      <c r="G158" s="838"/>
      <c r="H158" s="839"/>
      <c r="I158" s="86">
        <f>IF(L158=99,0,4)</f>
        <v>4</v>
      </c>
      <c r="J158" s="87">
        <v>2</v>
      </c>
      <c r="K158" s="88">
        <v>0</v>
      </c>
      <c r="L158" s="561"/>
      <c r="M158" s="562"/>
      <c r="N158" s="92"/>
    </row>
    <row r="159" spans="1:14" ht="15.75" customHeight="1">
      <c r="A159" s="104"/>
      <c r="B159" s="98" t="s">
        <v>19</v>
      </c>
      <c r="C159" s="837" t="s">
        <v>253</v>
      </c>
      <c r="D159" s="838"/>
      <c r="E159" s="838"/>
      <c r="F159" s="838"/>
      <c r="G159" s="838"/>
      <c r="H159" s="839"/>
      <c r="I159" s="86">
        <f>IF(L159=99,0,4)</f>
        <v>4</v>
      </c>
      <c r="J159" s="87">
        <v>2</v>
      </c>
      <c r="K159" s="88">
        <v>0</v>
      </c>
      <c r="L159" s="561"/>
      <c r="M159" s="562"/>
      <c r="N159" s="92"/>
    </row>
    <row r="160" spans="1:14" ht="15.75" customHeight="1">
      <c r="A160" s="104"/>
      <c r="B160" s="98" t="s">
        <v>20</v>
      </c>
      <c r="C160" s="837" t="s">
        <v>254</v>
      </c>
      <c r="D160" s="838"/>
      <c r="E160" s="838"/>
      <c r="F160" s="838"/>
      <c r="G160" s="838"/>
      <c r="H160" s="839"/>
      <c r="I160" s="86">
        <f>IF(L160=99,0,2)</f>
        <v>2</v>
      </c>
      <c r="J160" s="87">
        <v>1</v>
      </c>
      <c r="K160" s="88">
        <v>0</v>
      </c>
      <c r="L160" s="561"/>
      <c r="M160" s="562"/>
      <c r="N160" s="92"/>
    </row>
    <row r="161" spans="1:16" ht="15.75" customHeight="1">
      <c r="A161" s="104"/>
      <c r="B161" s="98" t="s">
        <v>294</v>
      </c>
      <c r="C161" s="837" t="s">
        <v>243</v>
      </c>
      <c r="D161" s="838"/>
      <c r="E161" s="838"/>
      <c r="F161" s="838"/>
      <c r="G161" s="838"/>
      <c r="H161" s="838"/>
      <c r="I161" s="86">
        <f>IF(L161=99,0,2)</f>
        <v>2</v>
      </c>
      <c r="J161" s="87">
        <v>1</v>
      </c>
      <c r="K161" s="88">
        <v>0</v>
      </c>
      <c r="L161" s="561"/>
      <c r="M161" s="562"/>
      <c r="N161" s="92"/>
    </row>
    <row r="162" spans="1:16" ht="12.75" customHeight="1">
      <c r="A162" s="104"/>
      <c r="B162" s="98"/>
      <c r="C162" s="90"/>
      <c r="D162" s="90"/>
      <c r="E162" s="90"/>
      <c r="F162" s="90"/>
      <c r="G162" s="90"/>
      <c r="H162" s="12" t="s">
        <v>111</v>
      </c>
      <c r="I162" s="68">
        <f>SUM(I156:I161)</f>
        <v>16</v>
      </c>
      <c r="J162" s="740" t="s">
        <v>110</v>
      </c>
      <c r="K162" s="740"/>
      <c r="L162" s="740"/>
      <c r="M162" s="95"/>
      <c r="N162" s="96">
        <f>SUM(N156:N161)</f>
        <v>0</v>
      </c>
      <c r="O162" s="48"/>
      <c r="P162" s="48"/>
    </row>
    <row r="163" spans="1:16" ht="15.75">
      <c r="A163" s="104"/>
      <c r="B163" s="98"/>
      <c r="C163" s="90"/>
      <c r="D163" s="90"/>
      <c r="E163" s="90"/>
      <c r="F163" s="90"/>
      <c r="G163" s="90"/>
      <c r="H163" s="12"/>
      <c r="I163" s="68"/>
      <c r="J163" s="194"/>
      <c r="K163" s="194"/>
      <c r="L163" s="194"/>
      <c r="M163" s="95"/>
      <c r="N163" s="97">
        <f>N162/I162</f>
        <v>0</v>
      </c>
    </row>
    <row r="164" spans="1:16" ht="16.5" thickBot="1">
      <c r="A164" s="104"/>
      <c r="B164" s="98"/>
      <c r="C164" s="90"/>
      <c r="D164" s="90"/>
      <c r="E164" s="90"/>
      <c r="F164" s="90"/>
      <c r="G164" s="90"/>
      <c r="H164" s="12"/>
      <c r="I164" s="68"/>
      <c r="J164" s="194"/>
      <c r="K164" s="194"/>
      <c r="L164" s="194"/>
      <c r="M164" s="95"/>
      <c r="N164" s="202"/>
    </row>
    <row r="165" spans="1:16" ht="16.5" thickBot="1">
      <c r="A165" s="104"/>
      <c r="B165" s="98"/>
      <c r="C165" s="118" t="s">
        <v>6</v>
      </c>
      <c r="D165" s="719"/>
      <c r="E165" s="720"/>
      <c r="F165" s="720"/>
      <c r="G165" s="720"/>
      <c r="H165" s="720"/>
      <c r="I165" s="720"/>
      <c r="J165" s="720"/>
      <c r="K165" s="720"/>
      <c r="L165" s="720"/>
      <c r="M165" s="720"/>
      <c r="N165" s="721"/>
    </row>
    <row r="166" spans="1:16" ht="15.75">
      <c r="A166" s="104"/>
      <c r="B166" s="98"/>
      <c r="C166" s="78"/>
      <c r="D166" s="722"/>
      <c r="E166" s="723"/>
      <c r="F166" s="723"/>
      <c r="G166" s="723"/>
      <c r="H166" s="723"/>
      <c r="I166" s="723"/>
      <c r="J166" s="723"/>
      <c r="K166" s="723"/>
      <c r="L166" s="723"/>
      <c r="M166" s="723"/>
      <c r="N166" s="724"/>
    </row>
    <row r="167" spans="1:16" ht="15.75">
      <c r="A167" s="104"/>
      <c r="B167" s="98"/>
      <c r="C167" s="78"/>
      <c r="D167" s="722"/>
      <c r="E167" s="723"/>
      <c r="F167" s="723"/>
      <c r="G167" s="723"/>
      <c r="H167" s="723"/>
      <c r="I167" s="723"/>
      <c r="J167" s="723"/>
      <c r="K167" s="723"/>
      <c r="L167" s="723"/>
      <c r="M167" s="723"/>
      <c r="N167" s="724"/>
    </row>
    <row r="168" spans="1:16" ht="16.5" thickBot="1">
      <c r="A168" s="104"/>
      <c r="B168" s="98"/>
      <c r="C168" s="78"/>
      <c r="D168" s="725"/>
      <c r="E168" s="726"/>
      <c r="F168" s="726"/>
      <c r="G168" s="726"/>
      <c r="H168" s="726"/>
      <c r="I168" s="726"/>
      <c r="J168" s="726"/>
      <c r="K168" s="726"/>
      <c r="L168" s="726"/>
      <c r="M168" s="726"/>
      <c r="N168" s="727"/>
    </row>
    <row r="169" spans="1:16" ht="15.75" customHeight="1">
      <c r="A169" s="104"/>
      <c r="B169" s="98"/>
      <c r="C169" s="78"/>
      <c r="D169" s="121"/>
      <c r="E169" s="121"/>
      <c r="F169" s="121"/>
      <c r="G169" s="121"/>
      <c r="H169" s="121"/>
      <c r="I169" s="121"/>
      <c r="J169" s="121"/>
      <c r="K169" s="121"/>
      <c r="L169" s="121"/>
      <c r="M169" s="121"/>
      <c r="N169" s="121"/>
    </row>
    <row r="170" spans="1:16" ht="15.75">
      <c r="A170" s="74">
        <v>9</v>
      </c>
      <c r="B170" s="768" t="s">
        <v>639</v>
      </c>
      <c r="C170" s="768"/>
      <c r="D170" s="768"/>
      <c r="E170" s="768"/>
      <c r="F170" s="768"/>
      <c r="G170" s="768"/>
      <c r="H170" s="78"/>
      <c r="I170" s="84" t="s">
        <v>2</v>
      </c>
      <c r="J170" s="120" t="s">
        <v>3</v>
      </c>
      <c r="K170" s="84" t="s">
        <v>4</v>
      </c>
      <c r="L170" s="84" t="s">
        <v>9</v>
      </c>
      <c r="M170" s="78" t="s">
        <v>5</v>
      </c>
      <c r="N170" s="84" t="s">
        <v>37</v>
      </c>
    </row>
    <row r="171" spans="1:16" ht="15.75">
      <c r="A171" s="74"/>
      <c r="B171" s="101" t="s">
        <v>16</v>
      </c>
      <c r="C171" s="766" t="s">
        <v>64</v>
      </c>
      <c r="D171" s="766"/>
      <c r="E171" s="766"/>
      <c r="F171" s="766"/>
      <c r="G171" s="766"/>
      <c r="H171" s="767"/>
      <c r="I171" s="86">
        <f>IF(L171=99,0,2)</f>
        <v>2</v>
      </c>
      <c r="J171" s="87">
        <v>1</v>
      </c>
      <c r="K171" s="88">
        <v>0</v>
      </c>
      <c r="L171" s="561"/>
      <c r="M171" s="562"/>
      <c r="N171" s="92"/>
    </row>
    <row r="172" spans="1:16" ht="15.75">
      <c r="A172" s="74"/>
      <c r="B172" s="101" t="s">
        <v>17</v>
      </c>
      <c r="C172" s="766" t="s">
        <v>65</v>
      </c>
      <c r="D172" s="766"/>
      <c r="E172" s="766"/>
      <c r="F172" s="766"/>
      <c r="G172" s="766"/>
      <c r="H172" s="767"/>
      <c r="I172" s="86">
        <f t="shared" ref="I172:I181" si="7">IF(L172=99,0,2)</f>
        <v>2</v>
      </c>
      <c r="J172" s="87">
        <v>1</v>
      </c>
      <c r="K172" s="88">
        <v>0</v>
      </c>
      <c r="L172" s="561"/>
      <c r="M172" s="562"/>
      <c r="N172" s="92"/>
    </row>
    <row r="173" spans="1:16" ht="15.75">
      <c r="A173" s="74"/>
      <c r="B173" s="101" t="s">
        <v>18</v>
      </c>
      <c r="C173" s="102" t="s">
        <v>66</v>
      </c>
      <c r="D173" s="102"/>
      <c r="E173" s="102"/>
      <c r="F173" s="102"/>
      <c r="G173" s="102"/>
      <c r="H173" s="102"/>
      <c r="I173" s="86">
        <f t="shared" si="7"/>
        <v>2</v>
      </c>
      <c r="J173" s="87">
        <v>1</v>
      </c>
      <c r="K173" s="88">
        <v>0</v>
      </c>
      <c r="L173" s="561"/>
      <c r="M173" s="562"/>
      <c r="N173" s="92"/>
    </row>
    <row r="174" spans="1:16" ht="15.75">
      <c r="A174" s="74"/>
      <c r="B174" s="101" t="s">
        <v>19</v>
      </c>
      <c r="C174" s="93" t="s">
        <v>89</v>
      </c>
      <c r="D174" s="93"/>
      <c r="E174" s="93"/>
      <c r="F174" s="93"/>
      <c r="G174" s="93"/>
      <c r="H174" s="119"/>
      <c r="I174" s="86">
        <f t="shared" si="7"/>
        <v>2</v>
      </c>
      <c r="J174" s="87">
        <v>1</v>
      </c>
      <c r="K174" s="88">
        <v>0</v>
      </c>
      <c r="L174" s="570"/>
      <c r="M174" s="562"/>
      <c r="N174" s="92"/>
    </row>
    <row r="175" spans="1:16" ht="15.75">
      <c r="A175" s="74"/>
      <c r="B175" s="101" t="s">
        <v>20</v>
      </c>
      <c r="C175" s="766" t="s">
        <v>67</v>
      </c>
      <c r="D175" s="766"/>
      <c r="E175" s="766"/>
      <c r="F175" s="766"/>
      <c r="G175" s="766"/>
      <c r="H175" s="767"/>
      <c r="I175" s="86">
        <f t="shared" si="7"/>
        <v>2</v>
      </c>
      <c r="J175" s="87">
        <v>1</v>
      </c>
      <c r="K175" s="88">
        <v>0</v>
      </c>
      <c r="L175" s="561"/>
      <c r="M175" s="562"/>
      <c r="N175" s="92"/>
    </row>
    <row r="176" spans="1:16" ht="15.75">
      <c r="A176" s="74"/>
      <c r="B176" s="101" t="s">
        <v>21</v>
      </c>
      <c r="C176" s="766" t="s">
        <v>68</v>
      </c>
      <c r="D176" s="766"/>
      <c r="E176" s="766"/>
      <c r="F176" s="766"/>
      <c r="G176" s="766"/>
      <c r="H176" s="767"/>
      <c r="I176" s="86">
        <f t="shared" si="7"/>
        <v>2</v>
      </c>
      <c r="J176" s="87">
        <v>1</v>
      </c>
      <c r="K176" s="88">
        <v>0</v>
      </c>
      <c r="L176" s="561"/>
      <c r="M176" s="562"/>
      <c r="N176" s="92"/>
    </row>
    <row r="177" spans="1:14" ht="15.75">
      <c r="A177" s="74"/>
      <c r="B177" s="101" t="s">
        <v>22</v>
      </c>
      <c r="C177" s="766" t="s">
        <v>70</v>
      </c>
      <c r="D177" s="766"/>
      <c r="E177" s="766"/>
      <c r="F177" s="766"/>
      <c r="G177" s="766"/>
      <c r="H177" s="767"/>
      <c r="I177" s="86">
        <f t="shared" si="7"/>
        <v>2</v>
      </c>
      <c r="J177" s="87">
        <v>1</v>
      </c>
      <c r="K177" s="88">
        <v>0</v>
      </c>
      <c r="L177" s="561"/>
      <c r="M177" s="562"/>
      <c r="N177" s="92"/>
    </row>
    <row r="178" spans="1:14" ht="15.75">
      <c r="A178" s="74"/>
      <c r="B178" s="98" t="s">
        <v>23</v>
      </c>
      <c r="C178" s="766" t="s">
        <v>107</v>
      </c>
      <c r="D178" s="766"/>
      <c r="E178" s="766"/>
      <c r="F178" s="766"/>
      <c r="G178" s="766"/>
      <c r="H178" s="767"/>
      <c r="I178" s="86">
        <f t="shared" si="7"/>
        <v>2</v>
      </c>
      <c r="J178" s="87">
        <v>1</v>
      </c>
      <c r="K178" s="88">
        <v>0</v>
      </c>
      <c r="L178" s="561"/>
      <c r="M178" s="562"/>
      <c r="N178" s="92"/>
    </row>
    <row r="179" spans="1:14" ht="15.75">
      <c r="A179" s="74"/>
      <c r="B179" s="101" t="s">
        <v>24</v>
      </c>
      <c r="C179" s="766" t="s">
        <v>69</v>
      </c>
      <c r="D179" s="766"/>
      <c r="E179" s="766"/>
      <c r="F179" s="766"/>
      <c r="G179" s="766"/>
      <c r="H179" s="767"/>
      <c r="I179" s="86">
        <f t="shared" si="7"/>
        <v>2</v>
      </c>
      <c r="J179" s="87">
        <v>1</v>
      </c>
      <c r="K179" s="88">
        <v>0</v>
      </c>
      <c r="L179" s="561"/>
      <c r="M179" s="562"/>
      <c r="N179" s="92"/>
    </row>
    <row r="180" spans="1:14" ht="15.75">
      <c r="A180" s="74"/>
      <c r="B180" s="101" t="s">
        <v>25</v>
      </c>
      <c r="C180" s="766" t="s">
        <v>108</v>
      </c>
      <c r="D180" s="766"/>
      <c r="E180" s="766"/>
      <c r="F180" s="766"/>
      <c r="G180" s="766"/>
      <c r="H180" s="767"/>
      <c r="I180" s="86">
        <f t="shared" si="7"/>
        <v>2</v>
      </c>
      <c r="J180" s="87">
        <v>1</v>
      </c>
      <c r="K180" s="88">
        <v>0</v>
      </c>
      <c r="L180" s="561"/>
      <c r="M180" s="562"/>
      <c r="N180" s="92"/>
    </row>
    <row r="181" spans="1:14" ht="15.75" customHeight="1">
      <c r="A181" s="74"/>
      <c r="B181" s="211" t="s">
        <v>26</v>
      </c>
      <c r="C181" s="716" t="s">
        <v>90</v>
      </c>
      <c r="D181" s="716"/>
      <c r="E181" s="716"/>
      <c r="F181" s="716"/>
      <c r="G181" s="716"/>
      <c r="H181" s="717"/>
      <c r="I181" s="86">
        <f t="shared" si="7"/>
        <v>2</v>
      </c>
      <c r="J181" s="87">
        <v>1</v>
      </c>
      <c r="K181" s="88">
        <v>0</v>
      </c>
      <c r="L181" s="561"/>
      <c r="M181" s="562"/>
      <c r="N181" s="92"/>
    </row>
    <row r="182" spans="1:14" ht="16.5" customHeight="1">
      <c r="A182" s="74"/>
      <c r="B182" s="75"/>
      <c r="C182" s="78"/>
      <c r="D182" s="76"/>
      <c r="E182" s="78"/>
      <c r="F182" s="78"/>
      <c r="G182" s="78"/>
      <c r="H182" s="12" t="s">
        <v>111</v>
      </c>
      <c r="I182" s="68">
        <f>SUM(I171:I181)</f>
        <v>22</v>
      </c>
      <c r="J182" s="749" t="s">
        <v>110</v>
      </c>
      <c r="K182" s="749"/>
      <c r="L182" s="749"/>
      <c r="M182" s="95"/>
      <c r="N182" s="96">
        <f>SUM(N171:N181)</f>
        <v>0</v>
      </c>
    </row>
    <row r="183" spans="1:14" ht="15.75">
      <c r="A183" s="74"/>
      <c r="B183" s="75"/>
      <c r="C183" s="78"/>
      <c r="D183" s="78"/>
      <c r="E183" s="78"/>
      <c r="F183" s="78"/>
      <c r="G183" s="78"/>
      <c r="H183" s="78"/>
      <c r="I183" s="68"/>
      <c r="J183" s="68"/>
      <c r="K183" s="68"/>
      <c r="L183" s="68"/>
      <c r="M183" s="94"/>
      <c r="N183" s="97">
        <f>N182/I182</f>
        <v>0</v>
      </c>
    </row>
    <row r="184" spans="1:14" ht="16.5" thickBot="1">
      <c r="A184" s="74"/>
      <c r="B184" s="75"/>
      <c r="C184" s="78"/>
      <c r="D184" s="78"/>
      <c r="E184" s="78"/>
      <c r="F184" s="78"/>
      <c r="G184" s="78"/>
      <c r="H184" s="78"/>
      <c r="I184" s="68"/>
      <c r="J184" s="68"/>
      <c r="K184" s="68"/>
      <c r="L184" s="68"/>
      <c r="M184" s="94"/>
      <c r="N184" s="109"/>
    </row>
    <row r="185" spans="1:14" ht="16.5" thickBot="1">
      <c r="A185" s="74"/>
      <c r="B185" s="75"/>
      <c r="C185" s="118" t="s">
        <v>6</v>
      </c>
      <c r="D185" s="719"/>
      <c r="E185" s="720"/>
      <c r="F185" s="720"/>
      <c r="G185" s="720"/>
      <c r="H185" s="720"/>
      <c r="I185" s="720"/>
      <c r="J185" s="720"/>
      <c r="K185" s="720"/>
      <c r="L185" s="720"/>
      <c r="M185" s="720"/>
      <c r="N185" s="721"/>
    </row>
    <row r="186" spans="1:14" ht="15.75">
      <c r="A186" s="74"/>
      <c r="B186" s="75"/>
      <c r="C186" s="191"/>
      <c r="D186" s="722"/>
      <c r="E186" s="723"/>
      <c r="F186" s="723"/>
      <c r="G186" s="723"/>
      <c r="H186" s="723"/>
      <c r="I186" s="723"/>
      <c r="J186" s="723"/>
      <c r="K186" s="723"/>
      <c r="L186" s="723"/>
      <c r="M186" s="723"/>
      <c r="N186" s="724"/>
    </row>
    <row r="187" spans="1:14" ht="9" customHeight="1">
      <c r="A187" s="74"/>
      <c r="B187" s="75"/>
      <c r="C187" s="78"/>
      <c r="D187" s="722"/>
      <c r="E187" s="723"/>
      <c r="F187" s="723"/>
      <c r="G187" s="723"/>
      <c r="H187" s="723"/>
      <c r="I187" s="723"/>
      <c r="J187" s="723"/>
      <c r="K187" s="723"/>
      <c r="L187" s="723"/>
      <c r="M187" s="723"/>
      <c r="N187" s="724"/>
    </row>
    <row r="188" spans="1:14" ht="16.5" thickBot="1">
      <c r="A188" s="74"/>
      <c r="B188" s="75"/>
      <c r="C188" s="78"/>
      <c r="D188" s="725"/>
      <c r="E188" s="726"/>
      <c r="F188" s="726"/>
      <c r="G188" s="726"/>
      <c r="H188" s="726"/>
      <c r="I188" s="726"/>
      <c r="J188" s="726"/>
      <c r="K188" s="726"/>
      <c r="L188" s="726"/>
      <c r="M188" s="726"/>
      <c r="N188" s="727"/>
    </row>
    <row r="189" spans="1:14" ht="15.75">
      <c r="A189" s="74"/>
      <c r="B189" s="75"/>
      <c r="C189" s="78"/>
      <c r="D189" s="78"/>
      <c r="E189" s="78"/>
      <c r="F189" s="78"/>
      <c r="G189" s="78"/>
      <c r="H189" s="78"/>
      <c r="I189" s="68"/>
      <c r="J189" s="68"/>
      <c r="K189" s="68"/>
      <c r="L189" s="68"/>
      <c r="M189" s="94"/>
      <c r="N189" s="109"/>
    </row>
    <row r="190" spans="1:14" ht="15.75">
      <c r="A190" s="74">
        <v>10</v>
      </c>
      <c r="B190" s="768" t="s">
        <v>640</v>
      </c>
      <c r="C190" s="768"/>
      <c r="D190" s="768"/>
      <c r="E190" s="768"/>
      <c r="F190" s="768"/>
      <c r="G190" s="768"/>
      <c r="H190" s="78"/>
      <c r="I190" s="84" t="s">
        <v>2</v>
      </c>
      <c r="J190" s="120" t="s">
        <v>3</v>
      </c>
      <c r="K190" s="84" t="s">
        <v>4</v>
      </c>
      <c r="L190" s="84" t="s">
        <v>9</v>
      </c>
      <c r="M190" s="78" t="s">
        <v>5</v>
      </c>
      <c r="N190" s="84" t="s">
        <v>37</v>
      </c>
    </row>
    <row r="191" spans="1:14" ht="15.75" customHeight="1">
      <c r="A191" s="74"/>
      <c r="B191" s="75" t="s">
        <v>16</v>
      </c>
      <c r="C191" s="735" t="s">
        <v>91</v>
      </c>
      <c r="D191" s="735"/>
      <c r="E191" s="735"/>
      <c r="F191" s="735"/>
      <c r="G191" s="735"/>
      <c r="H191" s="748"/>
      <c r="I191" s="86">
        <f>IF(L191=99,0,2)</f>
        <v>2</v>
      </c>
      <c r="J191" s="87">
        <v>1</v>
      </c>
      <c r="K191" s="88">
        <v>0</v>
      </c>
      <c r="L191" s="561"/>
      <c r="M191" s="562"/>
      <c r="N191" s="92"/>
    </row>
    <row r="192" spans="1:14" ht="15.75">
      <c r="A192" s="74"/>
      <c r="B192" s="75" t="s">
        <v>17</v>
      </c>
      <c r="C192" s="735" t="s">
        <v>255</v>
      </c>
      <c r="D192" s="735"/>
      <c r="E192" s="735"/>
      <c r="F192" s="735"/>
      <c r="G192" s="735"/>
      <c r="H192" s="748"/>
      <c r="I192" s="86">
        <f>IF(L192=99,0,2)</f>
        <v>2</v>
      </c>
      <c r="J192" s="87">
        <v>1</v>
      </c>
      <c r="K192" s="88">
        <v>0</v>
      </c>
      <c r="L192" s="561"/>
      <c r="M192" s="562"/>
      <c r="N192" s="92"/>
    </row>
    <row r="193" spans="1:15" ht="15.75" customHeight="1">
      <c r="A193" s="74"/>
      <c r="B193" s="75" t="s">
        <v>18</v>
      </c>
      <c r="C193" s="731" t="s">
        <v>256</v>
      </c>
      <c r="D193" s="832"/>
      <c r="E193" s="832"/>
      <c r="F193" s="832"/>
      <c r="G193" s="832"/>
      <c r="H193" s="833"/>
      <c r="I193" s="86">
        <f>IF(L193=99,0,4)</f>
        <v>4</v>
      </c>
      <c r="J193" s="87">
        <v>2</v>
      </c>
      <c r="K193" s="88">
        <v>0</v>
      </c>
      <c r="L193" s="561"/>
      <c r="M193" s="562"/>
      <c r="N193" s="92"/>
      <c r="O193" s="1"/>
    </row>
    <row r="194" spans="1:15" ht="15.75">
      <c r="A194" s="74"/>
      <c r="B194" s="89" t="s">
        <v>19</v>
      </c>
      <c r="C194" s="735" t="s">
        <v>230</v>
      </c>
      <c r="D194" s="735"/>
      <c r="E194" s="735"/>
      <c r="F194" s="735"/>
      <c r="G194" s="735"/>
      <c r="H194" s="748"/>
      <c r="I194" s="86">
        <f>IF(L194=99,0,4)</f>
        <v>4</v>
      </c>
      <c r="J194" s="87">
        <v>2</v>
      </c>
      <c r="K194" s="88">
        <v>0</v>
      </c>
      <c r="L194" s="561"/>
      <c r="M194" s="562"/>
      <c r="N194" s="92"/>
      <c r="O194" s="1"/>
    </row>
    <row r="195" spans="1:15" ht="15.75">
      <c r="A195" s="104"/>
      <c r="B195" s="98" t="s">
        <v>20</v>
      </c>
      <c r="C195" s="747" t="s">
        <v>231</v>
      </c>
      <c r="D195" s="747"/>
      <c r="E195" s="747"/>
      <c r="F195" s="747"/>
      <c r="G195" s="747"/>
      <c r="H195" s="841"/>
      <c r="I195" s="86">
        <f>IF(L195=99,0,4)</f>
        <v>4</v>
      </c>
      <c r="J195" s="87">
        <v>2</v>
      </c>
      <c r="K195" s="88">
        <v>0</v>
      </c>
      <c r="L195" s="561"/>
      <c r="M195" s="577"/>
      <c r="N195" s="92"/>
      <c r="O195" s="1"/>
    </row>
    <row r="196" spans="1:15" ht="15.75">
      <c r="A196" s="104"/>
      <c r="B196" s="98" t="s">
        <v>21</v>
      </c>
      <c r="C196" s="144" t="s">
        <v>310</v>
      </c>
      <c r="D196" s="144"/>
      <c r="E196" s="144"/>
      <c r="F196" s="144"/>
      <c r="G196" s="144"/>
      <c r="H196" s="185"/>
      <c r="I196" s="86">
        <f>IF(L196=99,0,2)</f>
        <v>2</v>
      </c>
      <c r="J196" s="87">
        <v>1</v>
      </c>
      <c r="K196" s="88">
        <v>0</v>
      </c>
      <c r="L196" s="561"/>
      <c r="M196" s="577"/>
      <c r="N196" s="92"/>
      <c r="O196" s="1"/>
    </row>
    <row r="197" spans="1:15" ht="15.75">
      <c r="A197" s="104"/>
      <c r="B197" s="98" t="s">
        <v>22</v>
      </c>
      <c r="C197" s="144" t="s">
        <v>236</v>
      </c>
      <c r="D197" s="144"/>
      <c r="E197" s="144"/>
      <c r="F197" s="144"/>
      <c r="G197" s="144"/>
      <c r="H197" s="185"/>
      <c r="I197" s="86">
        <f>IF(L197=99,0,2)</f>
        <v>2</v>
      </c>
      <c r="J197" s="87">
        <v>1</v>
      </c>
      <c r="K197" s="88">
        <v>0</v>
      </c>
      <c r="L197" s="561"/>
      <c r="M197" s="577"/>
      <c r="N197" s="92"/>
      <c r="O197" s="1"/>
    </row>
    <row r="198" spans="1:15" ht="15.75">
      <c r="A198" s="104"/>
      <c r="B198" s="98" t="s">
        <v>23</v>
      </c>
      <c r="C198" s="144" t="s">
        <v>309</v>
      </c>
      <c r="D198" s="144"/>
      <c r="E198" s="144"/>
      <c r="F198" s="144"/>
      <c r="G198" s="144"/>
      <c r="H198" s="185"/>
      <c r="I198" s="86">
        <f>IF(L198=99,0,2)</f>
        <v>2</v>
      </c>
      <c r="J198" s="87">
        <v>1</v>
      </c>
      <c r="K198" s="88">
        <v>0</v>
      </c>
      <c r="L198" s="561"/>
      <c r="M198" s="577"/>
      <c r="N198" s="92"/>
      <c r="O198" s="1"/>
    </row>
    <row r="199" spans="1:15" ht="15.75">
      <c r="A199" s="104"/>
      <c r="B199" s="98" t="s">
        <v>24</v>
      </c>
      <c r="C199" s="144" t="s">
        <v>491</v>
      </c>
      <c r="D199" s="144"/>
      <c r="E199" s="144"/>
      <c r="F199" s="144"/>
      <c r="G199" s="144"/>
      <c r="H199" s="185"/>
      <c r="I199" s="86">
        <f>IF(L199=99,0,2)</f>
        <v>2</v>
      </c>
      <c r="J199" s="87">
        <v>1</v>
      </c>
      <c r="K199" s="88">
        <v>0</v>
      </c>
      <c r="L199" s="561"/>
      <c r="M199" s="577"/>
      <c r="N199" s="92"/>
    </row>
    <row r="200" spans="1:15" ht="15.75">
      <c r="A200" s="104"/>
      <c r="B200" s="98" t="s">
        <v>25</v>
      </c>
      <c r="C200" s="144" t="s">
        <v>518</v>
      </c>
      <c r="D200" s="144"/>
      <c r="E200" s="144"/>
      <c r="F200" s="144"/>
      <c r="G200" s="144"/>
      <c r="H200" s="185"/>
      <c r="I200" s="86">
        <f>IF(L200=99,0,2)</f>
        <v>2</v>
      </c>
      <c r="J200" s="87">
        <v>1</v>
      </c>
      <c r="K200" s="88">
        <v>0</v>
      </c>
      <c r="L200" s="561"/>
      <c r="M200" s="577"/>
      <c r="N200" s="92"/>
    </row>
    <row r="201" spans="1:15" ht="15" customHeight="1">
      <c r="A201" s="74"/>
      <c r="B201" s="75"/>
      <c r="C201" s="78"/>
      <c r="D201" s="76"/>
      <c r="E201" s="78"/>
      <c r="F201" s="78"/>
      <c r="G201" s="78"/>
      <c r="H201" s="12" t="s">
        <v>111</v>
      </c>
      <c r="I201" s="68">
        <f>SUM(I191:I200)</f>
        <v>26</v>
      </c>
      <c r="J201" s="740" t="s">
        <v>110</v>
      </c>
      <c r="K201" s="740"/>
      <c r="L201" s="740"/>
      <c r="M201" s="95"/>
      <c r="N201" s="96">
        <f>SUM(N191:N200)</f>
        <v>0</v>
      </c>
    </row>
    <row r="202" spans="1:15" ht="15.75">
      <c r="A202" s="74"/>
      <c r="B202" s="75"/>
      <c r="C202" s="78"/>
      <c r="D202" s="78"/>
      <c r="E202" s="78"/>
      <c r="F202" s="78"/>
      <c r="G202" s="78"/>
      <c r="H202" s="78"/>
      <c r="I202" s="68"/>
      <c r="J202" s="68"/>
      <c r="K202" s="68"/>
      <c r="L202" s="68"/>
      <c r="M202" s="94"/>
      <c r="N202" s="97">
        <f>N201/I201</f>
        <v>0</v>
      </c>
    </row>
    <row r="203" spans="1:15" ht="16.5" thickBot="1">
      <c r="A203" s="74"/>
      <c r="B203" s="75"/>
      <c r="C203" s="78"/>
      <c r="D203" s="78"/>
      <c r="E203" s="78"/>
      <c r="F203" s="78"/>
      <c r="G203" s="78"/>
      <c r="H203" s="78"/>
      <c r="I203" s="68"/>
      <c r="J203" s="68"/>
      <c r="K203" s="68"/>
      <c r="L203" s="68"/>
      <c r="M203" s="94"/>
      <c r="N203" s="109"/>
    </row>
    <row r="204" spans="1:15" ht="16.5" thickBot="1">
      <c r="A204" s="74"/>
      <c r="B204" s="75"/>
      <c r="C204" s="118" t="s">
        <v>6</v>
      </c>
      <c r="D204" s="719"/>
      <c r="E204" s="720"/>
      <c r="F204" s="720"/>
      <c r="G204" s="720"/>
      <c r="H204" s="720"/>
      <c r="I204" s="720"/>
      <c r="J204" s="720"/>
      <c r="K204" s="720"/>
      <c r="L204" s="720"/>
      <c r="M204" s="720"/>
      <c r="N204" s="721"/>
    </row>
    <row r="205" spans="1:15" ht="15.75">
      <c r="A205" s="74"/>
      <c r="B205" s="75"/>
      <c r="C205" s="191"/>
      <c r="D205" s="722"/>
      <c r="E205" s="723"/>
      <c r="F205" s="723"/>
      <c r="G205" s="723"/>
      <c r="H205" s="723"/>
      <c r="I205" s="723"/>
      <c r="J205" s="723"/>
      <c r="K205" s="723"/>
      <c r="L205" s="723"/>
      <c r="M205" s="723"/>
      <c r="N205" s="724"/>
    </row>
    <row r="206" spans="1:15" ht="9" customHeight="1">
      <c r="A206" s="74"/>
      <c r="B206" s="75"/>
      <c r="C206" s="78"/>
      <c r="D206" s="722"/>
      <c r="E206" s="723"/>
      <c r="F206" s="723"/>
      <c r="G206" s="723"/>
      <c r="H206" s="723"/>
      <c r="I206" s="723"/>
      <c r="J206" s="723"/>
      <c r="K206" s="723"/>
      <c r="L206" s="723"/>
      <c r="M206" s="723"/>
      <c r="N206" s="724"/>
    </row>
    <row r="207" spans="1:15" ht="12" customHeight="1" thickBot="1">
      <c r="A207" s="104"/>
      <c r="B207" s="98"/>
      <c r="C207" s="78"/>
      <c r="D207" s="725"/>
      <c r="E207" s="726"/>
      <c r="F207" s="726"/>
      <c r="G207" s="726"/>
      <c r="H207" s="726"/>
      <c r="I207" s="726"/>
      <c r="J207" s="726"/>
      <c r="K207" s="726"/>
      <c r="L207" s="726"/>
      <c r="M207" s="726"/>
      <c r="N207" s="727"/>
    </row>
    <row r="208" spans="1:15" ht="15.75" customHeight="1">
      <c r="A208" s="104"/>
      <c r="B208" s="98"/>
      <c r="C208" s="78"/>
      <c r="L208" s="112"/>
      <c r="M208" s="112"/>
      <c r="N208" s="112"/>
    </row>
    <row r="209" spans="1:16" ht="16.5" customHeight="1" thickBot="1">
      <c r="A209" s="104"/>
      <c r="B209" s="98"/>
      <c r="C209" s="78"/>
      <c r="L209" s="112"/>
      <c r="M209" s="112"/>
      <c r="N209" s="112"/>
    </row>
    <row r="210" spans="1:16" ht="15.75" customHeight="1" thickBot="1">
      <c r="A210" s="74"/>
      <c r="B210" s="76"/>
      <c r="C210" s="78"/>
      <c r="D210" s="769" t="s">
        <v>99</v>
      </c>
      <c r="E210" s="770"/>
      <c r="F210" s="770"/>
      <c r="G210" s="770"/>
      <c r="H210" s="770"/>
      <c r="I210" s="771"/>
      <c r="J210" s="131"/>
      <c r="K210" s="744" t="s">
        <v>11</v>
      </c>
      <c r="L210" s="745"/>
      <c r="M210" s="745"/>
      <c r="N210" s="746"/>
    </row>
    <row r="211" spans="1:16" s="598" customFormat="1" ht="15.75" customHeight="1">
      <c r="A211" s="74"/>
      <c r="B211" s="76"/>
      <c r="C211" s="589"/>
      <c r="D211" s="68"/>
      <c r="E211" s="68"/>
      <c r="F211" s="68"/>
      <c r="G211" s="68"/>
      <c r="H211" s="68"/>
      <c r="I211" s="68"/>
      <c r="J211" s="80"/>
      <c r="K211" s="595"/>
      <c r="L211" s="595"/>
      <c r="M211" s="595"/>
      <c r="N211" s="595"/>
    </row>
    <row r="212" spans="1:16" ht="20.25" customHeight="1">
      <c r="A212" s="74">
        <v>11</v>
      </c>
      <c r="B212" s="759" t="s">
        <v>1538</v>
      </c>
      <c r="C212" s="759"/>
      <c r="D212" s="759"/>
      <c r="E212" s="759"/>
      <c r="F212" s="759"/>
      <c r="G212" s="759"/>
      <c r="H212" s="759"/>
      <c r="I212" s="84" t="s">
        <v>2</v>
      </c>
      <c r="J212" s="120" t="s">
        <v>3</v>
      </c>
      <c r="K212" s="84" t="s">
        <v>4</v>
      </c>
      <c r="L212" s="84" t="s">
        <v>9</v>
      </c>
      <c r="M212" s="589" t="s">
        <v>5</v>
      </c>
      <c r="N212" s="84" t="s">
        <v>37</v>
      </c>
      <c r="O212" s="3"/>
    </row>
    <row r="213" spans="1:16" ht="30" customHeight="1">
      <c r="A213" s="74"/>
      <c r="B213" s="75" t="s">
        <v>16</v>
      </c>
      <c r="C213" s="760" t="s">
        <v>1539</v>
      </c>
      <c r="D213" s="760"/>
      <c r="E213" s="760"/>
      <c r="F213" s="760"/>
      <c r="G213" s="760"/>
      <c r="H213" s="761"/>
      <c r="I213" s="86">
        <f>IF(L213=99,0,2)</f>
        <v>2</v>
      </c>
      <c r="J213" s="87">
        <v>1</v>
      </c>
      <c r="K213" s="88">
        <v>0</v>
      </c>
      <c r="L213" s="561"/>
      <c r="M213" s="562"/>
      <c r="N213" s="92"/>
      <c r="O213" s="3"/>
    </row>
    <row r="214" spans="1:16" ht="15.75" customHeight="1">
      <c r="A214" s="74"/>
      <c r="B214" s="110" t="s">
        <v>17</v>
      </c>
      <c r="C214" s="735" t="s">
        <v>1540</v>
      </c>
      <c r="D214" s="735"/>
      <c r="E214" s="735"/>
      <c r="F214" s="735"/>
      <c r="G214" s="735"/>
      <c r="H214" s="762"/>
      <c r="I214" s="86">
        <v>4</v>
      </c>
      <c r="J214" s="87">
        <v>2</v>
      </c>
      <c r="K214" s="88">
        <v>0</v>
      </c>
      <c r="L214" s="561"/>
      <c r="M214" s="562"/>
      <c r="N214" s="92"/>
      <c r="O214" s="3"/>
    </row>
    <row r="215" spans="1:16" ht="31.5" customHeight="1">
      <c r="A215" s="74"/>
      <c r="B215" s="110" t="s">
        <v>18</v>
      </c>
      <c r="C215" s="731" t="s">
        <v>1541</v>
      </c>
      <c r="D215" s="731"/>
      <c r="E215" s="731"/>
      <c r="F215" s="731"/>
      <c r="G215" s="731"/>
      <c r="H215" s="763"/>
      <c r="I215" s="86">
        <f t="shared" ref="I215:I226" si="8">IF(L215=99,0,2)</f>
        <v>2</v>
      </c>
      <c r="J215" s="87">
        <v>1</v>
      </c>
      <c r="K215" s="88">
        <v>0</v>
      </c>
      <c r="L215" s="561"/>
      <c r="M215" s="562"/>
      <c r="N215" s="92"/>
      <c r="O215" s="3"/>
    </row>
    <row r="216" spans="1:16" ht="45.75" customHeight="1">
      <c r="A216" s="74"/>
      <c r="B216" s="110" t="s">
        <v>19</v>
      </c>
      <c r="C216" s="716" t="s">
        <v>1542</v>
      </c>
      <c r="D216" s="716"/>
      <c r="E216" s="716"/>
      <c r="F216" s="716"/>
      <c r="G216" s="716"/>
      <c r="H216" s="717"/>
      <c r="I216" s="86">
        <f t="shared" si="8"/>
        <v>2</v>
      </c>
      <c r="J216" s="87">
        <v>1</v>
      </c>
      <c r="K216" s="88">
        <v>0</v>
      </c>
      <c r="L216" s="561"/>
      <c r="M216" s="562"/>
      <c r="N216" s="92"/>
      <c r="O216" s="3"/>
    </row>
    <row r="217" spans="1:16" ht="37.5" customHeight="1">
      <c r="A217" s="74"/>
      <c r="B217" s="110" t="s">
        <v>20</v>
      </c>
      <c r="C217" s="716" t="s">
        <v>1543</v>
      </c>
      <c r="D217" s="716"/>
      <c r="E217" s="716"/>
      <c r="F217" s="716"/>
      <c r="G217" s="716"/>
      <c r="H217" s="717"/>
      <c r="I217" s="86">
        <f>IF(L217=99,0,2)</f>
        <v>2</v>
      </c>
      <c r="J217" s="87">
        <v>1</v>
      </c>
      <c r="K217" s="88">
        <v>0</v>
      </c>
      <c r="L217" s="561"/>
      <c r="M217" s="562"/>
      <c r="N217" s="92"/>
      <c r="O217" s="3"/>
      <c r="P217" s="199"/>
    </row>
    <row r="218" spans="1:16" ht="39" customHeight="1">
      <c r="A218" s="74"/>
      <c r="B218" s="110" t="s">
        <v>21</v>
      </c>
      <c r="C218" s="716" t="s">
        <v>1544</v>
      </c>
      <c r="D218" s="716"/>
      <c r="E218" s="716"/>
      <c r="F218" s="716"/>
      <c r="G218" s="716"/>
      <c r="H218" s="717"/>
      <c r="I218" s="86">
        <v>4</v>
      </c>
      <c r="J218" s="87">
        <v>2</v>
      </c>
      <c r="K218" s="88">
        <v>0</v>
      </c>
      <c r="L218" s="561"/>
      <c r="M218" s="562"/>
      <c r="N218" s="92"/>
      <c r="O218" s="3"/>
      <c r="P218" s="199"/>
    </row>
    <row r="219" spans="1:16" ht="33" customHeight="1">
      <c r="A219" s="74"/>
      <c r="B219" s="110" t="s">
        <v>22</v>
      </c>
      <c r="C219" s="716" t="s">
        <v>1545</v>
      </c>
      <c r="D219" s="764"/>
      <c r="E219" s="764"/>
      <c r="F219" s="764"/>
      <c r="G219" s="764"/>
      <c r="H219" s="765"/>
      <c r="I219" s="86">
        <f>IF(L219=99,0,2)</f>
        <v>2</v>
      </c>
      <c r="J219" s="87">
        <v>1</v>
      </c>
      <c r="K219" s="88">
        <v>0</v>
      </c>
      <c r="L219" s="561"/>
      <c r="M219" s="562"/>
      <c r="N219" s="92"/>
      <c r="O219" s="3"/>
      <c r="P219" s="199"/>
    </row>
    <row r="220" spans="1:16" ht="18" customHeight="1">
      <c r="A220" s="74"/>
      <c r="B220" s="110" t="s">
        <v>23</v>
      </c>
      <c r="C220" s="766" t="s">
        <v>1546</v>
      </c>
      <c r="D220" s="766"/>
      <c r="E220" s="766"/>
      <c r="F220" s="766"/>
      <c r="G220" s="766"/>
      <c r="H220" s="767"/>
      <c r="I220" s="86">
        <f t="shared" si="8"/>
        <v>2</v>
      </c>
      <c r="J220" s="87">
        <v>1</v>
      </c>
      <c r="K220" s="88">
        <v>0</v>
      </c>
      <c r="L220" s="561"/>
      <c r="M220" s="562"/>
      <c r="N220" s="92"/>
      <c r="O220" s="3"/>
      <c r="P220" s="199"/>
    </row>
    <row r="221" spans="1:16" ht="39" customHeight="1">
      <c r="A221" s="74"/>
      <c r="B221" s="98" t="s">
        <v>24</v>
      </c>
      <c r="C221" s="716" t="s">
        <v>1547</v>
      </c>
      <c r="D221" s="716"/>
      <c r="E221" s="716"/>
      <c r="F221" s="716"/>
      <c r="G221" s="716"/>
      <c r="H221" s="717"/>
      <c r="I221" s="86">
        <v>4</v>
      </c>
      <c r="J221" s="87">
        <v>2</v>
      </c>
      <c r="K221" s="88">
        <v>0</v>
      </c>
      <c r="L221" s="561"/>
      <c r="M221" s="562"/>
      <c r="N221" s="92"/>
      <c r="O221" s="3"/>
      <c r="P221" s="199"/>
    </row>
    <row r="222" spans="1:16" ht="15.75" customHeight="1">
      <c r="A222" s="74"/>
      <c r="B222" s="110" t="s">
        <v>25</v>
      </c>
      <c r="C222" s="766" t="s">
        <v>1548</v>
      </c>
      <c r="D222" s="766"/>
      <c r="E222" s="766"/>
      <c r="F222" s="766"/>
      <c r="G222" s="766"/>
      <c r="H222" s="767"/>
      <c r="I222" s="86">
        <v>4</v>
      </c>
      <c r="J222" s="87">
        <v>2</v>
      </c>
      <c r="K222" s="88">
        <v>0</v>
      </c>
      <c r="L222" s="561"/>
      <c r="M222" s="562"/>
      <c r="N222" s="92"/>
      <c r="O222" s="3"/>
      <c r="P222" s="199"/>
    </row>
    <row r="223" spans="1:16" ht="31.5" customHeight="1">
      <c r="A223" s="74"/>
      <c r="B223" s="110" t="s">
        <v>26</v>
      </c>
      <c r="C223" s="716" t="s">
        <v>1549</v>
      </c>
      <c r="D223" s="716"/>
      <c r="E223" s="716"/>
      <c r="F223" s="716"/>
      <c r="G223" s="716"/>
      <c r="H223" s="717"/>
      <c r="I223" s="86">
        <v>4</v>
      </c>
      <c r="J223" s="87">
        <v>2</v>
      </c>
      <c r="K223" s="88">
        <v>0</v>
      </c>
      <c r="L223" s="561"/>
      <c r="M223" s="562"/>
      <c r="N223" s="92"/>
      <c r="O223" s="3"/>
      <c r="P223" s="199"/>
    </row>
    <row r="224" spans="1:16" ht="32.25" customHeight="1">
      <c r="A224" s="74"/>
      <c r="B224" s="110" t="s">
        <v>27</v>
      </c>
      <c r="C224" s="716" t="s">
        <v>1550</v>
      </c>
      <c r="D224" s="716"/>
      <c r="E224" s="716"/>
      <c r="F224" s="716"/>
      <c r="G224" s="716"/>
      <c r="H224" s="717"/>
      <c r="I224" s="86">
        <f t="shared" si="8"/>
        <v>2</v>
      </c>
      <c r="J224" s="87">
        <v>1</v>
      </c>
      <c r="K224" s="88">
        <v>0</v>
      </c>
      <c r="L224" s="561"/>
      <c r="M224" s="562"/>
      <c r="N224" s="92"/>
      <c r="O224" s="3"/>
      <c r="P224" s="199"/>
    </row>
    <row r="225" spans="1:16" ht="40.5" customHeight="1">
      <c r="A225" s="85"/>
      <c r="B225" s="98" t="s">
        <v>28</v>
      </c>
      <c r="C225" s="716" t="s">
        <v>1551</v>
      </c>
      <c r="D225" s="716"/>
      <c r="E225" s="716"/>
      <c r="F225" s="716"/>
      <c r="G225" s="716"/>
      <c r="H225" s="717"/>
      <c r="I225" s="86">
        <v>4</v>
      </c>
      <c r="J225" s="87">
        <v>2</v>
      </c>
      <c r="K225" s="88">
        <v>0</v>
      </c>
      <c r="L225" s="561"/>
      <c r="M225" s="562"/>
      <c r="N225" s="92"/>
      <c r="O225" s="3"/>
      <c r="P225" s="199"/>
    </row>
    <row r="226" spans="1:16" ht="41.25" customHeight="1">
      <c r="A226" s="74"/>
      <c r="B226" s="186" t="s">
        <v>29</v>
      </c>
      <c r="C226" s="716" t="s">
        <v>1552</v>
      </c>
      <c r="D226" s="716"/>
      <c r="E226" s="716"/>
      <c r="F226" s="716"/>
      <c r="G226" s="716"/>
      <c r="H226" s="717"/>
      <c r="I226" s="86">
        <f t="shared" si="8"/>
        <v>2</v>
      </c>
      <c r="J226" s="87">
        <v>1</v>
      </c>
      <c r="K226" s="88">
        <v>0</v>
      </c>
      <c r="L226" s="561"/>
      <c r="M226" s="562"/>
      <c r="N226" s="92"/>
      <c r="O226" s="3"/>
      <c r="P226" s="199"/>
    </row>
    <row r="227" spans="1:16" ht="15.75" customHeight="1">
      <c r="A227" s="74"/>
      <c r="B227" s="76"/>
      <c r="C227" s="90"/>
      <c r="D227" s="90"/>
      <c r="E227" s="90"/>
      <c r="F227" s="589"/>
      <c r="G227" s="589"/>
      <c r="H227" s="597" t="s">
        <v>111</v>
      </c>
      <c r="I227" s="68">
        <f>SUM(I213:I226)</f>
        <v>40</v>
      </c>
      <c r="J227" s="718" t="s">
        <v>110</v>
      </c>
      <c r="K227" s="718"/>
      <c r="L227" s="718"/>
      <c r="M227" s="95"/>
      <c r="N227" s="96">
        <f>SUM(N213:N226)</f>
        <v>0</v>
      </c>
      <c r="O227" s="3"/>
      <c r="P227" s="199"/>
    </row>
    <row r="228" spans="1:16" ht="15.75" customHeight="1">
      <c r="A228" s="74"/>
      <c r="B228" s="76"/>
      <c r="C228" s="83"/>
      <c r="D228" s="589"/>
      <c r="E228" s="589"/>
      <c r="F228" s="589"/>
      <c r="G228" s="589"/>
      <c r="H228" s="589"/>
      <c r="I228" s="68"/>
      <c r="J228" s="68"/>
      <c r="K228" s="68"/>
      <c r="L228" s="68"/>
      <c r="M228" s="593"/>
      <c r="N228" s="605">
        <f>N227/I227</f>
        <v>0</v>
      </c>
      <c r="O228" s="3"/>
      <c r="P228" s="199"/>
    </row>
    <row r="229" spans="1:16" ht="15.75" customHeight="1" thickBot="1">
      <c r="A229" s="74"/>
      <c r="B229" s="76"/>
      <c r="C229" s="83"/>
      <c r="D229" s="589"/>
      <c r="E229" s="589"/>
      <c r="F229" s="589"/>
      <c r="G229" s="589"/>
      <c r="H229" s="589"/>
      <c r="I229" s="68"/>
      <c r="J229" s="68"/>
      <c r="K229" s="68"/>
      <c r="L229" s="68"/>
      <c r="M229" s="593"/>
      <c r="N229" s="606"/>
      <c r="O229" s="3"/>
      <c r="P229" s="199"/>
    </row>
    <row r="230" spans="1:16" ht="15.75" customHeight="1" thickBot="1">
      <c r="A230" s="74"/>
      <c r="B230" s="76"/>
      <c r="C230" s="118" t="s">
        <v>6</v>
      </c>
      <c r="D230" s="719"/>
      <c r="E230" s="720"/>
      <c r="F230" s="720"/>
      <c r="G230" s="720"/>
      <c r="H230" s="720"/>
      <c r="I230" s="720"/>
      <c r="J230" s="720"/>
      <c r="K230" s="720"/>
      <c r="L230" s="720"/>
      <c r="M230" s="720"/>
      <c r="N230" s="721"/>
      <c r="O230" s="3"/>
      <c r="P230" s="199"/>
    </row>
    <row r="231" spans="1:16" ht="15.75" customHeight="1">
      <c r="A231" s="74"/>
      <c r="B231" s="76"/>
      <c r="C231" s="191"/>
      <c r="D231" s="722"/>
      <c r="E231" s="723"/>
      <c r="F231" s="723"/>
      <c r="G231" s="723"/>
      <c r="H231" s="723"/>
      <c r="I231" s="723"/>
      <c r="J231" s="723"/>
      <c r="K231" s="723"/>
      <c r="L231" s="723"/>
      <c r="M231" s="723"/>
      <c r="N231" s="724"/>
      <c r="O231" s="3"/>
      <c r="P231" s="199"/>
    </row>
    <row r="232" spans="1:16" ht="15.75" customHeight="1">
      <c r="A232" s="74"/>
      <c r="B232" s="76"/>
      <c r="C232" s="589"/>
      <c r="D232" s="722"/>
      <c r="E232" s="723"/>
      <c r="F232" s="723"/>
      <c r="G232" s="723"/>
      <c r="H232" s="723"/>
      <c r="I232" s="723"/>
      <c r="J232" s="723"/>
      <c r="K232" s="723"/>
      <c r="L232" s="723"/>
      <c r="M232" s="723"/>
      <c r="N232" s="724"/>
      <c r="O232" s="3"/>
      <c r="P232" s="199"/>
    </row>
    <row r="233" spans="1:16" ht="31.5" customHeight="1">
      <c r="A233" s="74"/>
      <c r="B233" s="76"/>
      <c r="C233" s="589"/>
      <c r="D233" s="722"/>
      <c r="E233" s="723"/>
      <c r="F233" s="723"/>
      <c r="G233" s="723"/>
      <c r="H233" s="723"/>
      <c r="I233" s="723"/>
      <c r="J233" s="723"/>
      <c r="K233" s="723"/>
      <c r="L233" s="723"/>
      <c r="M233" s="723"/>
      <c r="N233" s="724"/>
      <c r="O233" s="3"/>
      <c r="P233" s="199"/>
    </row>
    <row r="234" spans="1:16" ht="15.75" customHeight="1" thickBot="1">
      <c r="A234" s="74"/>
      <c r="B234" s="76"/>
      <c r="C234" s="589"/>
      <c r="D234" s="725"/>
      <c r="E234" s="726"/>
      <c r="F234" s="726"/>
      <c r="G234" s="726"/>
      <c r="H234" s="726"/>
      <c r="I234" s="726"/>
      <c r="J234" s="726"/>
      <c r="K234" s="726"/>
      <c r="L234" s="726"/>
      <c r="M234" s="726"/>
      <c r="N234" s="727"/>
      <c r="O234" s="3"/>
    </row>
    <row r="235" spans="1:16" ht="15.75" customHeight="1">
      <c r="A235" s="104"/>
      <c r="B235" s="98"/>
      <c r="C235" s="78"/>
      <c r="L235" s="112"/>
      <c r="M235" s="112"/>
      <c r="N235" s="112"/>
      <c r="O235" s="3"/>
    </row>
    <row r="236" spans="1:16" ht="15.75" customHeight="1">
      <c r="A236" s="104">
        <v>12</v>
      </c>
      <c r="B236" s="736" t="s">
        <v>724</v>
      </c>
      <c r="C236" s="736"/>
      <c r="D236" s="736"/>
      <c r="E236" s="736"/>
      <c r="F236" s="736"/>
      <c r="G236" s="736"/>
      <c r="H236" s="68"/>
      <c r="I236" s="68"/>
      <c r="J236" s="58"/>
      <c r="K236" s="58"/>
      <c r="L236" s="112"/>
      <c r="M236" s="112"/>
      <c r="N236" s="112"/>
      <c r="O236" s="3"/>
    </row>
    <row r="237" spans="1:16" ht="15.75" customHeight="1">
      <c r="A237" s="74"/>
      <c r="B237" s="736"/>
      <c r="C237" s="736"/>
      <c r="D237" s="736"/>
      <c r="E237" s="736"/>
      <c r="F237" s="736"/>
      <c r="G237" s="736"/>
      <c r="H237" s="81"/>
      <c r="L237" s="68"/>
      <c r="M237" s="81"/>
      <c r="N237" s="68"/>
      <c r="O237" s="3"/>
    </row>
    <row r="238" spans="1:16" ht="14.25" customHeight="1">
      <c r="A238" s="74"/>
      <c r="B238" s="75"/>
      <c r="C238" s="82"/>
      <c r="D238" s="82"/>
      <c r="E238" s="82"/>
      <c r="F238" s="813"/>
      <c r="G238" s="814"/>
      <c r="H238" s="99"/>
      <c r="I238" s="68"/>
      <c r="J238" s="68"/>
      <c r="K238" s="68"/>
      <c r="L238" s="68"/>
      <c r="M238" s="81"/>
      <c r="N238" s="139"/>
      <c r="O238" s="3"/>
    </row>
    <row r="239" spans="1:16" ht="26.25" customHeight="1">
      <c r="A239" s="74"/>
      <c r="B239" s="75"/>
      <c r="C239" s="584"/>
      <c r="D239" s="584"/>
      <c r="E239" s="584"/>
      <c r="F239" s="387"/>
      <c r="G239" s="251"/>
      <c r="H239" s="99"/>
      <c r="I239" s="198" t="s">
        <v>244</v>
      </c>
      <c r="J239" s="198" t="s">
        <v>245</v>
      </c>
      <c r="K239" s="815" t="s">
        <v>56</v>
      </c>
      <c r="L239" s="816"/>
      <c r="M239" s="196"/>
      <c r="N239" s="197"/>
      <c r="O239" s="3"/>
    </row>
    <row r="240" spans="1:16" ht="15.75">
      <c r="A240" s="74"/>
      <c r="B240" s="75"/>
      <c r="C240" s="584"/>
      <c r="D240" s="584"/>
      <c r="E240" s="584"/>
      <c r="F240" s="387"/>
      <c r="G240" s="251"/>
      <c r="H240" s="99"/>
      <c r="I240" s="129" t="s">
        <v>301</v>
      </c>
      <c r="J240" s="130" t="s">
        <v>302</v>
      </c>
      <c r="K240" s="130" t="s">
        <v>303</v>
      </c>
      <c r="L240" s="129" t="s">
        <v>9</v>
      </c>
      <c r="M240" s="81"/>
      <c r="N240" s="140"/>
      <c r="O240" s="2"/>
    </row>
    <row r="241" spans="1:15" ht="26.25" customHeight="1">
      <c r="A241" s="74"/>
      <c r="B241" s="604" t="s">
        <v>1535</v>
      </c>
      <c r="C241" s="817" t="s">
        <v>750</v>
      </c>
      <c r="D241" s="817"/>
      <c r="E241" s="817"/>
      <c r="F241" s="817"/>
      <c r="G241" s="817"/>
      <c r="H241" s="817"/>
      <c r="I241" s="86">
        <f>IF(L241=99,0,10)</f>
        <v>10</v>
      </c>
      <c r="J241" s="87">
        <v>5</v>
      </c>
      <c r="K241" s="88">
        <v>0</v>
      </c>
      <c r="L241" s="561"/>
      <c r="M241" s="562"/>
      <c r="N241" s="92"/>
      <c r="O241" s="2"/>
    </row>
    <row r="242" spans="1:15" ht="15.75" customHeight="1">
      <c r="A242" s="74"/>
      <c r="E242" s="316" t="s">
        <v>747</v>
      </c>
      <c r="F242" s="316" t="s">
        <v>748</v>
      </c>
      <c r="G242" s="317" t="s">
        <v>749</v>
      </c>
      <c r="I242" s="203">
        <v>0</v>
      </c>
      <c r="J242" s="203">
        <v>0</v>
      </c>
      <c r="K242" s="203">
        <f>J242-I242</f>
        <v>0</v>
      </c>
      <c r="L242" s="204" t="e">
        <f>K242/I242</f>
        <v>#DIV/0!</v>
      </c>
      <c r="M242" s="81"/>
      <c r="N242" s="139"/>
      <c r="O242" s="2"/>
    </row>
    <row r="243" spans="1:15" ht="15.75">
      <c r="A243" s="74"/>
      <c r="B243" s="138"/>
      <c r="C243" s="590"/>
      <c r="D243" s="590"/>
      <c r="E243" s="576"/>
      <c r="F243" s="576"/>
      <c r="G243" s="318" t="e">
        <f>(E243-F243)/F243</f>
        <v>#DIV/0!</v>
      </c>
      <c r="H243" s="597"/>
      <c r="I243" s="104"/>
      <c r="J243" s="740"/>
      <c r="K243" s="740"/>
      <c r="L243" s="740"/>
      <c r="N243" s="68"/>
      <c r="O243" s="2"/>
    </row>
    <row r="244" spans="1:15" ht="15.75">
      <c r="A244" s="74"/>
      <c r="B244" s="138"/>
      <c r="C244" s="82"/>
      <c r="D244" s="82"/>
      <c r="H244" s="12"/>
      <c r="O244" s="2"/>
    </row>
    <row r="245" spans="1:15" ht="15.75">
      <c r="A245" s="74"/>
      <c r="B245" s="138"/>
      <c r="C245" s="82"/>
      <c r="D245" s="82"/>
      <c r="E245" s="319"/>
      <c r="F245" s="319"/>
      <c r="G245" s="320"/>
      <c r="H245" s="12"/>
      <c r="I245" s="129" t="s">
        <v>479</v>
      </c>
      <c r="J245" s="130" t="s">
        <v>485</v>
      </c>
      <c r="K245" s="130" t="s">
        <v>481</v>
      </c>
      <c r="L245" s="129" t="s">
        <v>9</v>
      </c>
      <c r="M245" s="81"/>
      <c r="N245" s="140" t="s">
        <v>15</v>
      </c>
      <c r="O245" s="2"/>
    </row>
    <row r="246" spans="1:15" ht="15.75">
      <c r="A246" s="74"/>
      <c r="B246" s="604" t="s">
        <v>1536</v>
      </c>
      <c r="C246" s="82" t="s">
        <v>478</v>
      </c>
      <c r="D246" s="82"/>
      <c r="E246" s="82"/>
      <c r="F246" s="82"/>
      <c r="G246" s="82"/>
      <c r="H246" s="12"/>
      <c r="I246" s="86">
        <f>IF(L246=99,0,10)</f>
        <v>10</v>
      </c>
      <c r="J246" s="87">
        <v>5</v>
      </c>
      <c r="K246" s="88">
        <v>0</v>
      </c>
      <c r="L246" s="561"/>
      <c r="M246" s="562"/>
      <c r="N246" s="92"/>
      <c r="O246" s="2"/>
    </row>
    <row r="247" spans="1:15" ht="15.75">
      <c r="A247" s="74"/>
      <c r="B247" s="138"/>
      <c r="C247" s="82"/>
      <c r="D247" s="82"/>
      <c r="E247" s="316" t="s">
        <v>747</v>
      </c>
      <c r="F247" s="316" t="s">
        <v>751</v>
      </c>
      <c r="G247" s="317" t="s">
        <v>749</v>
      </c>
      <c r="H247" s="12"/>
      <c r="I247" s="68"/>
      <c r="J247" s="68"/>
      <c r="K247" s="68"/>
      <c r="L247" s="68"/>
      <c r="M247" s="81"/>
      <c r="N247" s="139"/>
      <c r="O247" s="2"/>
    </row>
    <row r="248" spans="1:15" ht="15.75">
      <c r="A248" s="74"/>
      <c r="B248" s="138"/>
      <c r="C248" s="82"/>
      <c r="D248" s="82"/>
      <c r="E248" s="576"/>
      <c r="F248" s="576"/>
      <c r="G248" s="318" t="e">
        <f>(E248-F248)/F248</f>
        <v>#DIV/0!</v>
      </c>
      <c r="H248" s="12"/>
      <c r="I248" s="68"/>
      <c r="J248" s="68"/>
      <c r="K248" s="68"/>
      <c r="L248" s="68"/>
      <c r="M248" s="81"/>
      <c r="N248" s="139"/>
      <c r="O248" s="2"/>
    </row>
    <row r="249" spans="1:15" ht="23.25">
      <c r="A249" s="74"/>
      <c r="B249" s="138"/>
      <c r="C249" s="82"/>
      <c r="D249" s="82"/>
      <c r="E249" s="82"/>
      <c r="F249" s="82"/>
      <c r="G249" s="82"/>
      <c r="H249" s="114"/>
      <c r="I249" s="288" t="s">
        <v>530</v>
      </c>
      <c r="J249" s="284" t="s">
        <v>476</v>
      </c>
      <c r="K249" s="284" t="s">
        <v>477</v>
      </c>
      <c r="L249" s="129" t="s">
        <v>9</v>
      </c>
      <c r="M249" s="81"/>
      <c r="N249" s="140" t="s">
        <v>15</v>
      </c>
      <c r="O249" s="2"/>
    </row>
    <row r="250" spans="1:15" ht="15.75">
      <c r="A250" s="74"/>
      <c r="B250" s="604" t="s">
        <v>1537</v>
      </c>
      <c r="C250" s="82" t="s">
        <v>474</v>
      </c>
      <c r="D250" s="82"/>
      <c r="E250" s="82"/>
      <c r="F250" s="82"/>
      <c r="G250" s="82"/>
      <c r="H250" s="114"/>
      <c r="I250" s="86">
        <f>IF(L250=99,0,10)</f>
        <v>10</v>
      </c>
      <c r="J250" s="87">
        <v>5</v>
      </c>
      <c r="K250" s="88">
        <v>0</v>
      </c>
      <c r="L250" s="561"/>
      <c r="M250" s="562"/>
      <c r="N250" s="92"/>
      <c r="O250" s="2"/>
    </row>
    <row r="251" spans="1:15" ht="15.75">
      <c r="A251" s="74"/>
      <c r="B251" s="138"/>
      <c r="C251" s="82"/>
      <c r="D251" s="82"/>
      <c r="E251" s="82"/>
      <c r="F251" s="82"/>
      <c r="G251" s="82"/>
      <c r="H251" s="114"/>
      <c r="N251" s="109"/>
      <c r="O251" s="2"/>
    </row>
    <row r="252" spans="1:15" ht="15.75">
      <c r="A252" s="74"/>
      <c r="B252" s="138"/>
      <c r="C252" s="82"/>
      <c r="D252" s="82"/>
      <c r="E252" s="82"/>
      <c r="F252" s="82"/>
      <c r="G252" s="82"/>
      <c r="H252" s="114"/>
      <c r="N252" s="109"/>
      <c r="O252" s="2"/>
    </row>
    <row r="253" spans="1:15" ht="15.75">
      <c r="A253" s="74"/>
      <c r="B253" s="138"/>
      <c r="C253" s="82"/>
      <c r="D253" s="82"/>
      <c r="E253" s="82"/>
      <c r="F253" s="82"/>
      <c r="G253" s="82"/>
      <c r="H253" s="12" t="s">
        <v>111</v>
      </c>
      <c r="I253" s="104">
        <f>+I241+I246+I250</f>
        <v>30</v>
      </c>
      <c r="J253" s="740" t="s">
        <v>110</v>
      </c>
      <c r="K253" s="740"/>
      <c r="L253" s="740"/>
      <c r="N253" s="104">
        <f>+N241+N246+N250</f>
        <v>0</v>
      </c>
      <c r="O253" s="2"/>
    </row>
    <row r="254" spans="1:15" ht="15.75">
      <c r="A254" s="74"/>
      <c r="B254" s="138"/>
      <c r="C254" s="82"/>
      <c r="D254" s="82"/>
      <c r="E254" s="82"/>
      <c r="F254" s="82"/>
      <c r="G254" s="82"/>
      <c r="H254" s="114"/>
      <c r="N254" s="97">
        <f>N253/I253</f>
        <v>0</v>
      </c>
      <c r="O254" s="2"/>
    </row>
    <row r="255" spans="1:15" ht="15.75">
      <c r="A255" s="74"/>
      <c r="B255" s="138"/>
      <c r="C255" s="82"/>
      <c r="D255" s="82"/>
      <c r="E255" s="82"/>
      <c r="F255" s="82"/>
      <c r="G255" s="82"/>
      <c r="H255" s="114"/>
      <c r="N255" s="109"/>
      <c r="O255" s="2"/>
    </row>
    <row r="256" spans="1:15" ht="15.75">
      <c r="A256" s="74"/>
      <c r="B256" s="741" t="s">
        <v>725</v>
      </c>
      <c r="C256" s="741"/>
      <c r="D256" s="741"/>
      <c r="E256" s="741"/>
      <c r="F256" s="741"/>
      <c r="G256" s="741"/>
      <c r="H256" s="114"/>
      <c r="I256" s="203"/>
      <c r="J256" s="203"/>
      <c r="K256" s="203"/>
      <c r="L256" s="204"/>
      <c r="M256" s="81"/>
      <c r="N256" s="139"/>
      <c r="O256" s="2"/>
    </row>
    <row r="257" spans="1:15" ht="15.75">
      <c r="A257" s="74"/>
      <c r="B257" s="741"/>
      <c r="C257" s="741"/>
      <c r="D257" s="741"/>
      <c r="E257" s="741"/>
      <c r="F257" s="741"/>
      <c r="G257" s="741"/>
      <c r="H257" s="114"/>
      <c r="I257" s="203"/>
      <c r="J257" s="203"/>
      <c r="K257" s="203"/>
      <c r="L257" s="204"/>
      <c r="M257" s="81"/>
      <c r="N257" s="139"/>
      <c r="O257" s="2"/>
    </row>
    <row r="258" spans="1:15" ht="25.5">
      <c r="A258" s="74"/>
      <c r="B258" s="138"/>
      <c r="C258" s="82"/>
      <c r="D258" s="82"/>
      <c r="E258" s="82"/>
      <c r="F258" s="82"/>
      <c r="G258" s="82"/>
      <c r="H258" s="114"/>
      <c r="I258" s="198" t="s">
        <v>244</v>
      </c>
      <c r="J258" s="198" t="s">
        <v>245</v>
      </c>
      <c r="K258" s="730" t="s">
        <v>56</v>
      </c>
      <c r="L258" s="729"/>
      <c r="M258" s="196"/>
      <c r="N258" s="197"/>
      <c r="O258" s="2"/>
    </row>
    <row r="259" spans="1:15" ht="15.75">
      <c r="A259" s="74"/>
      <c r="B259" s="138"/>
      <c r="C259" s="731" t="s">
        <v>483</v>
      </c>
      <c r="D259" s="731"/>
      <c r="E259" s="731"/>
      <c r="F259" s="82" t="s">
        <v>49</v>
      </c>
      <c r="G259" s="82"/>
      <c r="H259" s="114"/>
      <c r="I259" s="565"/>
      <c r="J259" s="565"/>
      <c r="K259" s="258">
        <f>J259-I259</f>
        <v>0</v>
      </c>
      <c r="L259" s="267" t="e">
        <f>K259/I259</f>
        <v>#DIV/0!</v>
      </c>
      <c r="M259" s="81"/>
      <c r="N259" s="139"/>
      <c r="O259" s="2"/>
    </row>
    <row r="260" spans="1:15" ht="15.75">
      <c r="A260" s="74"/>
      <c r="B260" s="138"/>
      <c r="C260" s="253"/>
      <c r="D260" s="253"/>
      <c r="E260" s="253"/>
      <c r="F260" s="82"/>
      <c r="G260" s="82"/>
      <c r="H260" s="114"/>
      <c r="I260" s="204"/>
      <c r="J260" s="204"/>
      <c r="K260" s="205"/>
      <c r="L260" s="204"/>
      <c r="M260" s="81"/>
      <c r="N260" s="139"/>
      <c r="O260" s="2"/>
    </row>
    <row r="261" spans="1:15" ht="15.75">
      <c r="A261" s="74"/>
      <c r="B261" s="138"/>
      <c r="C261" s="731" t="s">
        <v>486</v>
      </c>
      <c r="D261" s="731"/>
      <c r="E261" s="731"/>
      <c r="F261" s="82" t="s">
        <v>482</v>
      </c>
      <c r="G261" s="82"/>
      <c r="H261" s="114"/>
      <c r="I261" s="566"/>
      <c r="J261" s="566"/>
      <c r="K261" s="259">
        <f>J261-I261</f>
        <v>0</v>
      </c>
      <c r="L261" s="257" t="e">
        <f>K261/I261</f>
        <v>#DIV/0!</v>
      </c>
      <c r="M261" s="81"/>
      <c r="N261" s="139"/>
      <c r="O261" s="2"/>
    </row>
    <row r="262" spans="1:15" ht="15.75">
      <c r="A262" s="74"/>
      <c r="B262" s="138"/>
      <c r="C262" s="253"/>
      <c r="D262" s="253"/>
      <c r="E262" s="253"/>
      <c r="F262" s="82"/>
      <c r="G262" s="82"/>
      <c r="H262" s="114"/>
      <c r="I262" s="203"/>
      <c r="J262" s="203"/>
      <c r="K262" s="203"/>
      <c r="L262" s="204"/>
      <c r="M262" s="81"/>
      <c r="N262" s="139"/>
      <c r="O262" s="2"/>
    </row>
    <row r="263" spans="1:15" ht="15.75">
      <c r="A263" s="74"/>
      <c r="B263" s="124"/>
      <c r="C263" s="124"/>
      <c r="D263" s="124"/>
      <c r="E263" s="124"/>
      <c r="F263" s="124"/>
      <c r="G263" s="124"/>
      <c r="I263" s="182"/>
      <c r="J263" s="50"/>
      <c r="K263" s="50"/>
      <c r="O263" s="2"/>
    </row>
    <row r="264" spans="1:15" ht="26.25">
      <c r="A264" s="74"/>
      <c r="B264" s="733" t="s">
        <v>95</v>
      </c>
      <c r="C264" s="733"/>
      <c r="D264" s="733"/>
      <c r="E264" s="733"/>
      <c r="F264" s="733"/>
      <c r="G264" s="125" t="s">
        <v>100</v>
      </c>
      <c r="H264" s="111"/>
      <c r="I264" s="187" t="s">
        <v>244</v>
      </c>
      <c r="J264" s="188" t="s">
        <v>245</v>
      </c>
      <c r="K264" s="728" t="s">
        <v>56</v>
      </c>
      <c r="L264" s="729"/>
      <c r="M264" s="81"/>
      <c r="N264" s="140"/>
      <c r="O264" s="2"/>
    </row>
    <row r="265" spans="1:15" ht="15.75">
      <c r="A265" s="74"/>
      <c r="B265" s="75" t="s">
        <v>16</v>
      </c>
      <c r="C265" s="734" t="s">
        <v>38</v>
      </c>
      <c r="D265" s="734"/>
      <c r="E265" s="734"/>
      <c r="F265" s="141">
        <v>0.4</v>
      </c>
      <c r="G265" s="567"/>
      <c r="H265" s="123"/>
      <c r="I265" s="565"/>
      <c r="J265" s="565"/>
      <c r="K265" s="258">
        <f>J265-I265</f>
        <v>0</v>
      </c>
      <c r="L265" s="267" t="e">
        <f>K265/I265</f>
        <v>#DIV/0!</v>
      </c>
      <c r="M265" s="78"/>
      <c r="N265" s="139"/>
      <c r="O265" s="2"/>
    </row>
    <row r="266" spans="1:15" ht="15.75" customHeight="1">
      <c r="A266" s="74"/>
      <c r="B266" s="75" t="s">
        <v>17</v>
      </c>
      <c r="C266" s="734" t="s">
        <v>35</v>
      </c>
      <c r="D266" s="734"/>
      <c r="E266" s="734"/>
      <c r="F266" s="142">
        <v>0.42</v>
      </c>
      <c r="G266" s="567"/>
      <c r="H266" s="123"/>
      <c r="I266" s="565"/>
      <c r="J266" s="565"/>
      <c r="K266" s="258">
        <f>J266-I266</f>
        <v>0</v>
      </c>
      <c r="L266" s="267" t="e">
        <f>K266/I266</f>
        <v>#DIV/0!</v>
      </c>
      <c r="M266" s="78"/>
      <c r="N266" s="139"/>
      <c r="O266" s="2"/>
    </row>
    <row r="267" spans="1:15" ht="15.75" customHeight="1">
      <c r="A267" s="74"/>
      <c r="B267" s="75" t="s">
        <v>18</v>
      </c>
      <c r="C267" s="734" t="s">
        <v>36</v>
      </c>
      <c r="D267" s="734"/>
      <c r="E267" s="734"/>
      <c r="F267" s="141">
        <v>0.1</v>
      </c>
      <c r="G267" s="567"/>
      <c r="H267" s="123"/>
      <c r="I267" s="565"/>
      <c r="J267" s="565"/>
      <c r="K267" s="258">
        <f>J267-I267</f>
        <v>0</v>
      </c>
      <c r="L267" s="267" t="e">
        <f>K267/I267</f>
        <v>#DIV/0!</v>
      </c>
      <c r="M267" s="78"/>
      <c r="N267" s="139"/>
      <c r="O267" s="2"/>
    </row>
    <row r="268" spans="1:15" ht="15.75" customHeight="1">
      <c r="A268" s="74"/>
      <c r="B268" s="75"/>
      <c r="C268" s="731"/>
      <c r="D268" s="731"/>
      <c r="E268" s="731"/>
      <c r="F268" s="743"/>
      <c r="G268" s="743"/>
      <c r="H268" s="123"/>
      <c r="I268" s="193"/>
      <c r="J268" s="193"/>
      <c r="K268" s="193"/>
      <c r="L268" s="193"/>
      <c r="M268" s="78"/>
      <c r="N268" s="139"/>
    </row>
    <row r="269" spans="1:15" ht="15.75" customHeight="1">
      <c r="A269" s="74"/>
      <c r="B269" s="732" t="s">
        <v>101</v>
      </c>
      <c r="C269" s="732"/>
      <c r="D269" s="732"/>
      <c r="E269" s="732"/>
      <c r="F269" s="732"/>
      <c r="G269" s="126"/>
      <c r="H269" s="117"/>
      <c r="I269" s="190"/>
      <c r="J269" s="191"/>
      <c r="K269" s="191"/>
      <c r="L269" s="191"/>
      <c r="M269" s="113"/>
      <c r="N269" s="113"/>
    </row>
    <row r="270" spans="1:15" ht="15.75" customHeight="1">
      <c r="A270" s="74"/>
      <c r="B270" s="75" t="s">
        <v>16</v>
      </c>
      <c r="C270" s="78" t="s">
        <v>38</v>
      </c>
      <c r="D270" s="78"/>
      <c r="E270" s="78"/>
      <c r="F270" s="141">
        <v>0.35</v>
      </c>
      <c r="G270" s="567"/>
      <c r="H270" s="115"/>
      <c r="I270" s="565"/>
      <c r="J270" s="565"/>
      <c r="K270" s="258">
        <f>J270-I270</f>
        <v>0</v>
      </c>
      <c r="L270" s="267" t="e">
        <f>K270/I270</f>
        <v>#DIV/0!</v>
      </c>
      <c r="M270" s="78"/>
      <c r="N270" s="139"/>
    </row>
    <row r="271" spans="1:15" ht="15.75">
      <c r="A271" s="74"/>
      <c r="B271" s="75" t="s">
        <v>17</v>
      </c>
      <c r="C271" s="78" t="s">
        <v>35</v>
      </c>
      <c r="D271" s="78"/>
      <c r="E271" s="78"/>
      <c r="F271" s="141">
        <v>0.35</v>
      </c>
      <c r="G271" s="567"/>
      <c r="H271" s="115"/>
      <c r="I271" s="565"/>
      <c r="J271" s="565"/>
      <c r="K271" s="258">
        <f>J271-I271</f>
        <v>0</v>
      </c>
      <c r="L271" s="267" t="e">
        <f>K271/I271</f>
        <v>#DIV/0!</v>
      </c>
      <c r="M271" s="78"/>
      <c r="N271" s="139"/>
    </row>
    <row r="272" spans="1:15" ht="15.75" customHeight="1">
      <c r="A272" s="74"/>
      <c r="B272" s="75" t="s">
        <v>18</v>
      </c>
      <c r="C272" s="78" t="s">
        <v>36</v>
      </c>
      <c r="D272" s="78"/>
      <c r="E272" s="78"/>
      <c r="F272" s="141">
        <v>0.1</v>
      </c>
      <c r="G272" s="567"/>
      <c r="H272" s="115"/>
      <c r="I272" s="565"/>
      <c r="J272" s="565"/>
      <c r="K272" s="258">
        <f>J272-I272</f>
        <v>0</v>
      </c>
      <c r="L272" s="267" t="e">
        <f>K272/I272</f>
        <v>#DIV/0!</v>
      </c>
      <c r="M272" s="78"/>
      <c r="N272" s="139"/>
    </row>
    <row r="273" spans="1:14" ht="15.75">
      <c r="A273" s="74"/>
      <c r="B273" s="75"/>
      <c r="C273" s="82"/>
      <c r="D273" s="82"/>
      <c r="E273" s="82"/>
      <c r="F273" s="835"/>
      <c r="G273" s="743"/>
      <c r="H273" s="117"/>
      <c r="I273" s="193"/>
      <c r="J273" s="193"/>
      <c r="K273" s="193"/>
      <c r="L273" s="193"/>
      <c r="M273" s="78"/>
      <c r="N273" s="139"/>
    </row>
    <row r="274" spans="1:14" ht="15.75">
      <c r="A274" s="74"/>
      <c r="B274" s="732" t="s">
        <v>129</v>
      </c>
      <c r="C274" s="732"/>
      <c r="D274" s="732"/>
      <c r="E274" s="732"/>
      <c r="F274" s="732"/>
      <c r="G274" s="126"/>
      <c r="H274" s="117"/>
      <c r="I274" s="190"/>
      <c r="J274" s="191"/>
      <c r="K274" s="191"/>
      <c r="L274" s="191"/>
      <c r="M274" s="113"/>
      <c r="N274" s="113"/>
    </row>
    <row r="275" spans="1:14" ht="15.75">
      <c r="A275" s="74"/>
      <c r="B275" s="75" t="s">
        <v>16</v>
      </c>
      <c r="C275" s="78" t="s">
        <v>38</v>
      </c>
      <c r="D275" s="78"/>
      <c r="E275" s="78"/>
      <c r="F275" s="141">
        <v>0.3</v>
      </c>
      <c r="G275" s="567"/>
      <c r="H275" s="115"/>
      <c r="I275" s="565"/>
      <c r="J275" s="565"/>
      <c r="K275" s="258">
        <f>J275-I275</f>
        <v>0</v>
      </c>
      <c r="L275" s="267" t="e">
        <f>K275/I275</f>
        <v>#DIV/0!</v>
      </c>
      <c r="M275" s="78"/>
      <c r="N275" s="139"/>
    </row>
    <row r="276" spans="1:14" ht="15.75">
      <c r="A276" s="74"/>
      <c r="B276" s="75" t="s">
        <v>17</v>
      </c>
      <c r="C276" s="78" t="s">
        <v>35</v>
      </c>
      <c r="D276" s="78"/>
      <c r="E276" s="78"/>
      <c r="F276" s="141">
        <v>0.3</v>
      </c>
      <c r="G276" s="567"/>
      <c r="H276" s="115"/>
      <c r="I276" s="565"/>
      <c r="J276" s="565"/>
      <c r="K276" s="258">
        <f>J276-I276</f>
        <v>0</v>
      </c>
      <c r="L276" s="267" t="e">
        <f>K276/I276</f>
        <v>#DIV/0!</v>
      </c>
      <c r="M276" s="78"/>
      <c r="N276" s="139"/>
    </row>
    <row r="277" spans="1:14" ht="15.75">
      <c r="A277" s="74"/>
      <c r="B277" s="75" t="s">
        <v>18</v>
      </c>
      <c r="C277" s="78" t="s">
        <v>36</v>
      </c>
      <c r="D277" s="78"/>
      <c r="E277" s="78"/>
      <c r="F277" s="141">
        <v>0.1</v>
      </c>
      <c r="G277" s="567"/>
      <c r="H277" s="115"/>
      <c r="I277" s="565"/>
      <c r="J277" s="565"/>
      <c r="K277" s="258">
        <f>J277-I277</f>
        <v>0</v>
      </c>
      <c r="L277" s="267" t="e">
        <f>K277/I277</f>
        <v>#DIV/0!</v>
      </c>
      <c r="M277" s="78"/>
      <c r="N277" s="139"/>
    </row>
    <row r="278" spans="1:14" ht="15.75">
      <c r="A278" s="74"/>
      <c r="B278" s="75"/>
      <c r="C278" s="82"/>
      <c r="D278" s="82"/>
      <c r="E278" s="82"/>
      <c r="F278" s="836"/>
      <c r="G278" s="814"/>
      <c r="H278" s="117"/>
      <c r="I278" s="193"/>
      <c r="J278" s="193"/>
      <c r="K278" s="193"/>
      <c r="L278" s="193"/>
      <c r="M278" s="78"/>
      <c r="N278" s="139"/>
    </row>
    <row r="279" spans="1:14" ht="15.75">
      <c r="A279" s="74"/>
      <c r="B279" s="732" t="s">
        <v>33</v>
      </c>
      <c r="C279" s="732"/>
      <c r="D279" s="732"/>
      <c r="E279" s="732"/>
      <c r="F279" s="732"/>
      <c r="G279" s="126"/>
      <c r="H279" s="117"/>
      <c r="I279" s="190"/>
      <c r="J279" s="192"/>
      <c r="K279" s="192"/>
      <c r="L279" s="192"/>
      <c r="M279" s="22"/>
      <c r="N279" s="99"/>
    </row>
    <row r="280" spans="1:14" ht="15.75">
      <c r="A280" s="74"/>
      <c r="B280" s="75" t="s">
        <v>16</v>
      </c>
      <c r="C280" s="78" t="s">
        <v>38</v>
      </c>
      <c r="D280" s="78"/>
      <c r="E280" s="78"/>
      <c r="F280" s="141">
        <v>0.25</v>
      </c>
      <c r="G280" s="567"/>
      <c r="H280" s="115"/>
      <c r="I280" s="565"/>
      <c r="J280" s="565"/>
      <c r="K280" s="258">
        <f>J280-I280</f>
        <v>0</v>
      </c>
      <c r="L280" s="267" t="e">
        <f>K280/I280</f>
        <v>#DIV/0!</v>
      </c>
      <c r="M280" s="78"/>
      <c r="N280" s="139"/>
    </row>
    <row r="281" spans="1:14" ht="15.75">
      <c r="A281" s="74"/>
      <c r="B281" s="75" t="s">
        <v>17</v>
      </c>
      <c r="C281" s="78" t="s">
        <v>35</v>
      </c>
      <c r="D281" s="78"/>
      <c r="E281" s="78"/>
      <c r="F281" s="141">
        <v>0.3</v>
      </c>
      <c r="G281" s="567"/>
      <c r="H281" s="115"/>
      <c r="I281" s="565"/>
      <c r="J281" s="565"/>
      <c r="K281" s="258">
        <f>J281-I281</f>
        <v>0</v>
      </c>
      <c r="L281" s="267" t="e">
        <f>K281/I281</f>
        <v>#DIV/0!</v>
      </c>
      <c r="M281" s="78"/>
      <c r="N281" s="139"/>
    </row>
    <row r="282" spans="1:14" ht="15.75">
      <c r="A282" s="74"/>
      <c r="B282" s="75" t="s">
        <v>18</v>
      </c>
      <c r="C282" s="78" t="s">
        <v>36</v>
      </c>
      <c r="D282" s="78"/>
      <c r="E282" s="78"/>
      <c r="F282" s="141">
        <v>0.1</v>
      </c>
      <c r="G282" s="567"/>
      <c r="H282" s="115"/>
      <c r="I282" s="565"/>
      <c r="J282" s="565"/>
      <c r="K282" s="258">
        <f>J282-I282</f>
        <v>0</v>
      </c>
      <c r="L282" s="267" t="e">
        <f>K282/I282</f>
        <v>#DIV/0!</v>
      </c>
      <c r="M282" s="78"/>
      <c r="N282" s="139"/>
    </row>
    <row r="283" spans="1:14" ht="15.75">
      <c r="A283" s="74"/>
      <c r="B283" s="75"/>
      <c r="C283" s="82"/>
      <c r="D283" s="82"/>
      <c r="E283" s="82"/>
      <c r="F283" s="836"/>
      <c r="G283" s="814"/>
      <c r="H283" s="117"/>
      <c r="I283" s="193"/>
      <c r="J283" s="193"/>
      <c r="K283" s="193"/>
      <c r="L283" s="193"/>
      <c r="M283" s="78"/>
      <c r="N283" s="139"/>
    </row>
    <row r="284" spans="1:14" ht="15.75">
      <c r="A284" s="74"/>
      <c r="B284" s="732" t="s">
        <v>39</v>
      </c>
      <c r="C284" s="732"/>
      <c r="D284" s="732"/>
      <c r="E284" s="732"/>
      <c r="F284" s="732"/>
      <c r="G284" s="126"/>
      <c r="H284" s="117"/>
      <c r="I284" s="190"/>
      <c r="J284" s="192"/>
      <c r="K284" s="192"/>
      <c r="L284" s="192"/>
      <c r="M284" s="22"/>
      <c r="N284" s="99"/>
    </row>
    <row r="285" spans="1:14" ht="15.75">
      <c r="A285" s="74"/>
      <c r="B285" s="75" t="s">
        <v>16</v>
      </c>
      <c r="C285" s="78" t="s">
        <v>38</v>
      </c>
      <c r="D285" s="78"/>
      <c r="E285" s="78"/>
      <c r="F285" s="141">
        <v>0.25</v>
      </c>
      <c r="G285" s="567"/>
      <c r="H285" s="115"/>
      <c r="I285" s="565"/>
      <c r="J285" s="565"/>
      <c r="K285" s="258">
        <f>J285-I285</f>
        <v>0</v>
      </c>
      <c r="L285" s="267" t="e">
        <f>K285/I285</f>
        <v>#DIV/0!</v>
      </c>
      <c r="M285" s="78"/>
      <c r="N285" s="139"/>
    </row>
    <row r="286" spans="1:14" ht="15.75">
      <c r="A286" s="74"/>
      <c r="B286" s="75" t="s">
        <v>17</v>
      </c>
      <c r="C286" s="78" t="s">
        <v>35</v>
      </c>
      <c r="D286" s="78"/>
      <c r="E286" s="78"/>
      <c r="F286" s="141">
        <v>0.25</v>
      </c>
      <c r="G286" s="567"/>
      <c r="H286" s="115"/>
      <c r="I286" s="565"/>
      <c r="J286" s="565"/>
      <c r="K286" s="258">
        <f>J286-I286</f>
        <v>0</v>
      </c>
      <c r="L286" s="267" t="e">
        <f>K286/I286</f>
        <v>#DIV/0!</v>
      </c>
      <c r="M286" s="78"/>
      <c r="N286" s="139"/>
    </row>
    <row r="287" spans="1:14" ht="15.75">
      <c r="A287" s="74"/>
      <c r="B287" s="75" t="s">
        <v>18</v>
      </c>
      <c r="C287" s="78" t="s">
        <v>36</v>
      </c>
      <c r="D287" s="78"/>
      <c r="E287" s="78"/>
      <c r="F287" s="141">
        <v>0.05</v>
      </c>
      <c r="G287" s="567"/>
      <c r="H287" s="115"/>
      <c r="I287" s="565"/>
      <c r="J287" s="565"/>
      <c r="K287" s="258">
        <f>J287-I287</f>
        <v>0</v>
      </c>
      <c r="L287" s="267" t="e">
        <f>K287/I287</f>
        <v>#DIV/0!</v>
      </c>
      <c r="M287" s="78"/>
      <c r="N287" s="139"/>
    </row>
    <row r="288" spans="1:14" ht="15.75">
      <c r="A288" s="74"/>
      <c r="B288" s="75"/>
      <c r="C288" s="82"/>
      <c r="D288" s="78"/>
      <c r="E288" s="78"/>
      <c r="F288" s="813"/>
      <c r="G288" s="814"/>
      <c r="H288" s="115"/>
      <c r="I288" s="193"/>
      <c r="J288" s="193"/>
      <c r="K288" s="193"/>
      <c r="L288" s="193"/>
      <c r="M288" s="78"/>
      <c r="N288" s="139"/>
    </row>
    <row r="289" spans="1:14" ht="15.75">
      <c r="A289" s="74"/>
      <c r="B289" s="732" t="s">
        <v>130</v>
      </c>
      <c r="C289" s="732"/>
      <c r="D289" s="732"/>
      <c r="E289" s="732"/>
      <c r="F289" s="732"/>
      <c r="G289" s="115"/>
      <c r="H289" s="117"/>
      <c r="I289" s="190"/>
      <c r="J289" s="193"/>
      <c r="K289" s="193"/>
      <c r="L289" s="193"/>
      <c r="M289" s="81"/>
      <c r="N289" s="68"/>
    </row>
    <row r="290" spans="1:14" ht="15.75">
      <c r="A290" s="74"/>
      <c r="B290" s="75" t="s">
        <v>16</v>
      </c>
      <c r="C290" s="82" t="s">
        <v>131</v>
      </c>
      <c r="D290" s="82"/>
      <c r="E290" s="82"/>
      <c r="F290" s="143">
        <v>0.15</v>
      </c>
      <c r="G290" s="567"/>
      <c r="H290" s="116"/>
      <c r="I290" s="565"/>
      <c r="J290" s="565"/>
      <c r="K290" s="258">
        <f>J290-I290</f>
        <v>0</v>
      </c>
      <c r="L290" s="267" t="e">
        <f>K290/I290</f>
        <v>#DIV/0!</v>
      </c>
      <c r="M290" s="78"/>
      <c r="N290" s="139"/>
    </row>
    <row r="291" spans="1:14" ht="15.75">
      <c r="A291" s="74"/>
      <c r="B291" s="207"/>
      <c r="C291" s="826"/>
      <c r="D291" s="826"/>
      <c r="E291" s="826"/>
      <c r="F291" s="826"/>
      <c r="G291" s="208"/>
      <c r="H291" s="94"/>
      <c r="I291" s="78"/>
      <c r="J291" s="22"/>
      <c r="K291" s="22"/>
      <c r="L291" s="22"/>
      <c r="M291" s="78"/>
      <c r="N291" s="8"/>
    </row>
    <row r="292" spans="1:14" ht="15.75">
      <c r="A292" s="74"/>
      <c r="B292" s="209"/>
      <c r="C292" s="826"/>
      <c r="D292" s="826"/>
      <c r="E292" s="826"/>
      <c r="F292" s="826"/>
      <c r="G292" s="208"/>
      <c r="H292" s="12"/>
      <c r="I292" s="108"/>
      <c r="J292" s="740"/>
      <c r="K292" s="740"/>
      <c r="L292" s="740"/>
      <c r="M292" s="95"/>
      <c r="N292" s="68"/>
    </row>
    <row r="293" spans="1:14" ht="15.75">
      <c r="A293" s="74"/>
      <c r="B293" s="209"/>
      <c r="C293" s="826"/>
      <c r="D293" s="826"/>
      <c r="E293" s="826"/>
      <c r="F293" s="826"/>
      <c r="G293" s="208"/>
      <c r="H293" s="94"/>
      <c r="I293" s="108"/>
      <c r="J293" s="776"/>
      <c r="K293" s="776"/>
      <c r="L293" s="776"/>
      <c r="M293" s="25"/>
      <c r="N293" s="109"/>
    </row>
    <row r="294" spans="1:14" ht="15.75">
      <c r="A294" s="74"/>
      <c r="H294" s="78"/>
      <c r="I294" s="78"/>
    </row>
    <row r="295" spans="1:14" ht="15.75">
      <c r="A295" s="74"/>
      <c r="B295" s="75"/>
      <c r="C295" s="827"/>
      <c r="D295" s="827"/>
      <c r="E295" s="827"/>
      <c r="F295" s="827"/>
      <c r="G295" s="827"/>
      <c r="H295" s="827"/>
      <c r="I295" s="827"/>
      <c r="J295" s="827"/>
      <c r="K295" s="827"/>
      <c r="L295" s="827"/>
      <c r="M295" s="827"/>
      <c r="N295" s="83"/>
    </row>
    <row r="296" spans="1:14" ht="15.75">
      <c r="A296" s="74"/>
      <c r="B296" s="75"/>
      <c r="C296" s="113"/>
    </row>
    <row r="297" spans="1:14" ht="15.75">
      <c r="A297" s="74"/>
      <c r="B297" s="75"/>
      <c r="C297" s="113"/>
      <c r="D297" s="825"/>
      <c r="E297" s="825"/>
      <c r="F297" s="825"/>
      <c r="G297" s="825"/>
      <c r="H297" s="825"/>
      <c r="I297" s="825"/>
      <c r="J297" s="825"/>
      <c r="K297" s="825"/>
      <c r="L297" s="825"/>
      <c r="M297" s="825"/>
      <c r="N297" s="825"/>
    </row>
    <row r="298" spans="1:14" ht="15.75">
      <c r="A298" s="74"/>
      <c r="B298" s="75"/>
      <c r="C298" s="113"/>
      <c r="D298" s="825"/>
      <c r="E298" s="825"/>
      <c r="F298" s="825"/>
      <c r="G298" s="825"/>
      <c r="H298" s="825"/>
      <c r="I298" s="825"/>
      <c r="J298" s="825"/>
      <c r="K298" s="825"/>
      <c r="L298" s="825"/>
      <c r="M298" s="825"/>
      <c r="N298" s="825"/>
    </row>
    <row r="299" spans="1:14" ht="15.75">
      <c r="A299" s="74"/>
      <c r="B299" s="75"/>
      <c r="C299" s="99"/>
      <c r="D299" s="827"/>
      <c r="E299" s="827"/>
      <c r="F299" s="827"/>
      <c r="G299" s="827"/>
      <c r="H299" s="827"/>
      <c r="I299" s="827"/>
      <c r="J299" s="827"/>
      <c r="K299" s="827"/>
      <c r="L299" s="827"/>
      <c r="M299" s="827"/>
      <c r="N299" s="827"/>
    </row>
    <row r="300" spans="1:14" ht="15.75">
      <c r="A300" s="74"/>
      <c r="B300" s="75"/>
      <c r="C300" s="22"/>
      <c r="D300" s="824"/>
      <c r="E300" s="824"/>
      <c r="F300" s="824"/>
      <c r="G300" s="824"/>
      <c r="H300" s="824"/>
      <c r="I300" s="824"/>
      <c r="J300" s="824"/>
      <c r="K300" s="824"/>
      <c r="L300" s="824"/>
      <c r="M300" s="824"/>
      <c r="N300" s="824"/>
    </row>
    <row r="301" spans="1:14" ht="15.75">
      <c r="A301" s="74"/>
      <c r="B301" s="75"/>
      <c r="C301" s="22"/>
      <c r="D301" s="824"/>
      <c r="E301" s="824"/>
      <c r="F301" s="824"/>
      <c r="G301" s="824"/>
      <c r="H301" s="824"/>
      <c r="I301" s="824"/>
      <c r="J301" s="824"/>
      <c r="K301" s="824"/>
      <c r="L301" s="824"/>
      <c r="M301" s="824"/>
      <c r="N301" s="824"/>
    </row>
    <row r="302" spans="1:14" ht="15.75">
      <c r="A302" s="74"/>
      <c r="B302" s="75"/>
      <c r="C302" s="22"/>
      <c r="D302" s="824"/>
      <c r="E302" s="824"/>
      <c r="F302" s="824"/>
      <c r="G302" s="824"/>
      <c r="H302" s="824"/>
      <c r="I302" s="824"/>
      <c r="J302" s="824"/>
      <c r="K302" s="824"/>
      <c r="L302" s="824"/>
      <c r="M302" s="824"/>
      <c r="N302" s="824"/>
    </row>
    <row r="303" spans="1:14" ht="15.75">
      <c r="A303" s="74"/>
      <c r="B303" s="75"/>
      <c r="C303" s="22"/>
      <c r="D303" s="824"/>
      <c r="E303" s="824"/>
      <c r="F303" s="824"/>
      <c r="G303" s="824"/>
      <c r="H303" s="824"/>
      <c r="I303" s="824"/>
      <c r="J303" s="824"/>
      <c r="K303" s="824"/>
      <c r="L303" s="824"/>
      <c r="M303" s="824"/>
      <c r="N303" s="824"/>
    </row>
    <row r="304" spans="1:14" ht="15.75">
      <c r="A304" s="74"/>
      <c r="B304" s="75"/>
      <c r="C304" s="22"/>
      <c r="D304" s="824"/>
      <c r="E304" s="824"/>
      <c r="F304" s="824"/>
      <c r="G304" s="824"/>
      <c r="H304" s="824"/>
      <c r="I304" s="824"/>
      <c r="J304" s="824"/>
      <c r="K304" s="824"/>
      <c r="L304" s="824"/>
      <c r="M304" s="824"/>
      <c r="N304" s="824"/>
    </row>
    <row r="305" spans="1:14" ht="15.75">
      <c r="A305" s="74"/>
      <c r="B305" s="75"/>
      <c r="C305" s="22"/>
      <c r="D305" s="824"/>
      <c r="E305" s="824"/>
      <c r="F305" s="824"/>
      <c r="G305" s="824"/>
      <c r="H305" s="824"/>
      <c r="I305" s="824"/>
      <c r="J305" s="824"/>
      <c r="K305" s="824"/>
      <c r="L305" s="824"/>
      <c r="M305" s="824"/>
      <c r="N305" s="824"/>
    </row>
    <row r="306" spans="1:14" ht="15.75">
      <c r="A306" s="74"/>
      <c r="B306" s="75"/>
      <c r="C306" s="99"/>
      <c r="D306" s="823"/>
      <c r="E306" s="823"/>
      <c r="F306" s="823"/>
      <c r="G306" s="823"/>
      <c r="H306" s="823"/>
      <c r="I306" s="823"/>
      <c r="J306" s="823"/>
      <c r="K306" s="823"/>
      <c r="L306" s="823"/>
      <c r="M306" s="823"/>
      <c r="N306" s="823"/>
    </row>
  </sheetData>
  <sheetProtection algorithmName="SHA-512" hashValue="kZKEWNnaeO6Yefu3DtRpLOXb9pc6IcsQOngW3Tdlhw8NA2fVICoeX1QMVRbap25LydHtVNFiAqNTHkvoADjx5A==" saltValue="F8lz2dWeBOfCkbgdAphVPw==" spinCount="100000" sheet="1" objects="1" scenarios="1" selectLockedCells="1"/>
  <mergeCells count="189">
    <mergeCell ref="B170:G170"/>
    <mergeCell ref="C171:H171"/>
    <mergeCell ref="C104:H104"/>
    <mergeCell ref="C125:H125"/>
    <mergeCell ref="B139:H139"/>
    <mergeCell ref="K264:L264"/>
    <mergeCell ref="B284:F284"/>
    <mergeCell ref="J253:L253"/>
    <mergeCell ref="C193:H193"/>
    <mergeCell ref="C194:H194"/>
    <mergeCell ref="C195:H195"/>
    <mergeCell ref="J201:L201"/>
    <mergeCell ref="C146:H146"/>
    <mergeCell ref="J113:L113"/>
    <mergeCell ref="C145:H145"/>
    <mergeCell ref="J147:L147"/>
    <mergeCell ref="D150:N153"/>
    <mergeCell ref="B155:H155"/>
    <mergeCell ref="C160:H160"/>
    <mergeCell ref="C161:H161"/>
    <mergeCell ref="J162:L162"/>
    <mergeCell ref="C156:H156"/>
    <mergeCell ref="C157:H157"/>
    <mergeCell ref="C158:H158"/>
    <mergeCell ref="C159:H159"/>
    <mergeCell ref="D165:N168"/>
    <mergeCell ref="C110:H110"/>
    <mergeCell ref="C126:H126"/>
    <mergeCell ref="C112:H112"/>
    <mergeCell ref="C144:H144"/>
    <mergeCell ref="D116:N120"/>
    <mergeCell ref="C107:H107"/>
    <mergeCell ref="C108:H108"/>
    <mergeCell ref="C111:H111"/>
    <mergeCell ref="B122:H122"/>
    <mergeCell ref="D137:I137"/>
    <mergeCell ref="C142:H142"/>
    <mergeCell ref="C143:H143"/>
    <mergeCell ref="C123:H123"/>
    <mergeCell ref="F288:G288"/>
    <mergeCell ref="B289:F289"/>
    <mergeCell ref="B269:F269"/>
    <mergeCell ref="F273:G273"/>
    <mergeCell ref="B274:F274"/>
    <mergeCell ref="F278:G278"/>
    <mergeCell ref="B279:F279"/>
    <mergeCell ref="F283:G283"/>
    <mergeCell ref="C261:E261"/>
    <mergeCell ref="B264:F264"/>
    <mergeCell ref="C28:H28"/>
    <mergeCell ref="C29:H29"/>
    <mergeCell ref="C30:H30"/>
    <mergeCell ref="C35:G35"/>
    <mergeCell ref="C31:H31"/>
    <mergeCell ref="C59:H59"/>
    <mergeCell ref="C52:H52"/>
    <mergeCell ref="C48:H48"/>
    <mergeCell ref="C101:H101"/>
    <mergeCell ref="D86:N90"/>
    <mergeCell ref="B92:H92"/>
    <mergeCell ref="C53:H53"/>
    <mergeCell ref="C100:H100"/>
    <mergeCell ref="C75:H75"/>
    <mergeCell ref="C81:H81"/>
    <mergeCell ref="C96:H96"/>
    <mergeCell ref="D19:N23"/>
    <mergeCell ref="D38:N42"/>
    <mergeCell ref="D300:N300"/>
    <mergeCell ref="D299:N299"/>
    <mergeCell ref="C265:E265"/>
    <mergeCell ref="C295:M295"/>
    <mergeCell ref="D297:N297"/>
    <mergeCell ref="J35:L35"/>
    <mergeCell ref="C47:H47"/>
    <mergeCell ref="C140:H140"/>
    <mergeCell ref="C46:H46"/>
    <mergeCell ref="J293:L293"/>
    <mergeCell ref="C141:H141"/>
    <mergeCell ref="C127:H127"/>
    <mergeCell ref="J61:L61"/>
    <mergeCell ref="D64:N68"/>
    <mergeCell ref="C102:H102"/>
    <mergeCell ref="C291:F291"/>
    <mergeCell ref="C293:F293"/>
    <mergeCell ref="B44:G44"/>
    <mergeCell ref="K71:N71"/>
    <mergeCell ref="K70:N70"/>
    <mergeCell ref="J83:L83"/>
    <mergeCell ref="J128:L128"/>
    <mergeCell ref="D306:N306"/>
    <mergeCell ref="D303:N303"/>
    <mergeCell ref="D302:N302"/>
    <mergeCell ref="D304:N304"/>
    <mergeCell ref="D301:N301"/>
    <mergeCell ref="D298:N298"/>
    <mergeCell ref="D305:N305"/>
    <mergeCell ref="C56:H56"/>
    <mergeCell ref="C57:H57"/>
    <mergeCell ref="C109:H109"/>
    <mergeCell ref="C78:H78"/>
    <mergeCell ref="C58:H58"/>
    <mergeCell ref="C61:G61"/>
    <mergeCell ref="C73:H73"/>
    <mergeCell ref="C77:H77"/>
    <mergeCell ref="D131:N136"/>
    <mergeCell ref="K137:N137"/>
    <mergeCell ref="J292:L292"/>
    <mergeCell ref="C292:F292"/>
    <mergeCell ref="C266:E266"/>
    <mergeCell ref="C267:E267"/>
    <mergeCell ref="C268:G268"/>
    <mergeCell ref="C191:H191"/>
    <mergeCell ref="C192:H192"/>
    <mergeCell ref="A1:N1"/>
    <mergeCell ref="E3:H3"/>
    <mergeCell ref="E4:H4"/>
    <mergeCell ref="E5:H5"/>
    <mergeCell ref="K3:N3"/>
    <mergeCell ref="C8:H8"/>
    <mergeCell ref="B7:G7"/>
    <mergeCell ref="J16:L16"/>
    <mergeCell ref="C9:H9"/>
    <mergeCell ref="C10:H10"/>
    <mergeCell ref="C12:H12"/>
    <mergeCell ref="C16:G16"/>
    <mergeCell ref="C15:H15"/>
    <mergeCell ref="C26:H26"/>
    <mergeCell ref="B25:G25"/>
    <mergeCell ref="C124:H124"/>
    <mergeCell ref="C32:H32"/>
    <mergeCell ref="C45:H45"/>
    <mergeCell ref="C34:H34"/>
    <mergeCell ref="C54:H54"/>
    <mergeCell ref="C60:H60"/>
    <mergeCell ref="D70:I70"/>
    <mergeCell ref="B72:G72"/>
    <mergeCell ref="C82:H82"/>
    <mergeCell ref="C79:H79"/>
    <mergeCell ref="C80:H80"/>
    <mergeCell ref="C74:H74"/>
    <mergeCell ref="C93:H93"/>
    <mergeCell ref="C95:H95"/>
    <mergeCell ref="C94:H94"/>
    <mergeCell ref="C99:H99"/>
    <mergeCell ref="C106:H106"/>
    <mergeCell ref="C97:H97"/>
    <mergeCell ref="C98:H98"/>
    <mergeCell ref="C105:H105"/>
    <mergeCell ref="C27:H27"/>
    <mergeCell ref="C76:H76"/>
    <mergeCell ref="C172:H172"/>
    <mergeCell ref="C180:H180"/>
    <mergeCell ref="C181:H181"/>
    <mergeCell ref="C176:H176"/>
    <mergeCell ref="J182:L182"/>
    <mergeCell ref="D185:N188"/>
    <mergeCell ref="C175:H175"/>
    <mergeCell ref="B256:G257"/>
    <mergeCell ref="K258:L258"/>
    <mergeCell ref="C220:H220"/>
    <mergeCell ref="C221:H221"/>
    <mergeCell ref="C222:H222"/>
    <mergeCell ref="C223:H223"/>
    <mergeCell ref="C224:H224"/>
    <mergeCell ref="B212:H212"/>
    <mergeCell ref="C225:H225"/>
    <mergeCell ref="C226:H226"/>
    <mergeCell ref="J227:L227"/>
    <mergeCell ref="D230:N234"/>
    <mergeCell ref="C259:E259"/>
    <mergeCell ref="B190:G190"/>
    <mergeCell ref="C179:H179"/>
    <mergeCell ref="C177:H177"/>
    <mergeCell ref="C178:H178"/>
    <mergeCell ref="B236:G237"/>
    <mergeCell ref="F238:G238"/>
    <mergeCell ref="K239:L239"/>
    <mergeCell ref="C241:H241"/>
    <mergeCell ref="D204:N207"/>
    <mergeCell ref="D210:I210"/>
    <mergeCell ref="K210:N210"/>
    <mergeCell ref="J243:L243"/>
    <mergeCell ref="C213:H213"/>
    <mergeCell ref="C214:H214"/>
    <mergeCell ref="C215:H215"/>
    <mergeCell ref="C216:H216"/>
    <mergeCell ref="C217:H217"/>
    <mergeCell ref="C218:H218"/>
    <mergeCell ref="C219:H219"/>
  </mergeCells>
  <phoneticPr fontId="11" type="noConversion"/>
  <conditionalFormatting sqref="H263:H266">
    <cfRule type="cellIs" dxfId="344" priority="163" stopIfTrue="1" operator="lessThanOrEqual">
      <formula>0.4</formula>
    </cfRule>
    <cfRule type="cellIs" dxfId="343" priority="164" stopIfTrue="1" operator="lessThan">
      <formula>0.45</formula>
    </cfRule>
    <cfRule type="cellIs" priority="165" stopIfTrue="1" operator="greaterThan">
      <formula>0.45</formula>
    </cfRule>
  </conditionalFormatting>
  <conditionalFormatting sqref="G285">
    <cfRule type="cellIs" dxfId="342" priority="169" stopIfTrue="1" operator="lessThanOrEqual">
      <formula>$F$285</formula>
    </cfRule>
    <cfRule type="cellIs" dxfId="341" priority="170" stopIfTrue="1" operator="lessThanOrEqual">
      <formula>$F$285+1%</formula>
    </cfRule>
    <cfRule type="cellIs" dxfId="340" priority="171" stopIfTrue="1" operator="greaterThan">
      <formula>$F$285+1%</formula>
    </cfRule>
  </conditionalFormatting>
  <conditionalFormatting sqref="G264">
    <cfRule type="cellIs" dxfId="339" priority="172" stopIfTrue="1" operator="lessThanOrEqual">
      <formula>$F$264</formula>
    </cfRule>
    <cfRule type="cellIs" dxfId="338" priority="173" stopIfTrue="1" operator="lessThanOrEqual">
      <formula>$F$264+5%</formula>
    </cfRule>
    <cfRule type="cellIs" dxfId="337" priority="174" stopIfTrue="1" operator="greaterThan">
      <formula>$F$264+5%</formula>
    </cfRule>
  </conditionalFormatting>
  <conditionalFormatting sqref="G265">
    <cfRule type="cellIs" dxfId="336" priority="175" stopIfTrue="1" operator="lessThanOrEqual">
      <formula>$F$265</formula>
    </cfRule>
    <cfRule type="cellIs" dxfId="335" priority="176" stopIfTrue="1" operator="lessThanOrEqual">
      <formula>$F$265+2%</formula>
    </cfRule>
    <cfRule type="cellIs" dxfId="334" priority="177" stopIfTrue="1" operator="greaterThan">
      <formula>$F$265+2%</formula>
    </cfRule>
  </conditionalFormatting>
  <conditionalFormatting sqref="G268">
    <cfRule type="cellIs" dxfId="333" priority="181" stopIfTrue="1" operator="lessThanOrEqual">
      <formula>$F$268</formula>
    </cfRule>
    <cfRule type="cellIs" dxfId="332" priority="182" stopIfTrue="1" operator="lessThanOrEqual">
      <formula>$F$268+5%</formula>
    </cfRule>
    <cfRule type="cellIs" dxfId="331" priority="183" stopIfTrue="1" operator="greaterThan">
      <formula>$F$268+5%</formula>
    </cfRule>
  </conditionalFormatting>
  <conditionalFormatting sqref="G269">
    <cfRule type="cellIs" dxfId="330" priority="184" stopIfTrue="1" operator="lessThanOrEqual">
      <formula>$F$269</formula>
    </cfRule>
    <cfRule type="cellIs" dxfId="329" priority="185" stopIfTrue="1" operator="lessThanOrEqual">
      <formula>$F$269+5%</formula>
    </cfRule>
    <cfRule type="cellIs" dxfId="328" priority="186" stopIfTrue="1" operator="greaterThan">
      <formula>$F$269+5%</formula>
    </cfRule>
  </conditionalFormatting>
  <conditionalFormatting sqref="G270">
    <cfRule type="cellIs" dxfId="327" priority="187" stopIfTrue="1" operator="lessThanOrEqual">
      <formula>$F$270</formula>
    </cfRule>
    <cfRule type="cellIs" dxfId="326" priority="188" stopIfTrue="1" operator="lessThanOrEqual">
      <formula>$F$270+2%</formula>
    </cfRule>
    <cfRule type="cellIs" dxfId="325" priority="189" stopIfTrue="1" operator="greaterThan">
      <formula>$F$270+2%</formula>
    </cfRule>
  </conditionalFormatting>
  <conditionalFormatting sqref="G273">
    <cfRule type="cellIs" dxfId="324" priority="193" stopIfTrue="1" operator="lessThanOrEqual">
      <formula>$F$273</formula>
    </cfRule>
    <cfRule type="cellIs" dxfId="323" priority="194" stopIfTrue="1" operator="lessThanOrEqual">
      <formula>$F$273+5%</formula>
    </cfRule>
    <cfRule type="cellIs" dxfId="322" priority="195" stopIfTrue="1" operator="greaterThan">
      <formula>$F$273+5%</formula>
    </cfRule>
  </conditionalFormatting>
  <conditionalFormatting sqref="G274">
    <cfRule type="cellIs" dxfId="321" priority="196" stopIfTrue="1" operator="lessThanOrEqual">
      <formula>$F$274</formula>
    </cfRule>
    <cfRule type="cellIs" dxfId="320" priority="197" stopIfTrue="1" operator="lessThanOrEqual">
      <formula>$F$274+5%</formula>
    </cfRule>
    <cfRule type="cellIs" dxfId="319" priority="198" stopIfTrue="1" operator="greaterThan">
      <formula>$F$274+5%</formula>
    </cfRule>
  </conditionalFormatting>
  <conditionalFormatting sqref="G275">
    <cfRule type="cellIs" dxfId="318" priority="199" stopIfTrue="1" operator="lessThanOrEqual">
      <formula>$F$275</formula>
    </cfRule>
    <cfRule type="cellIs" dxfId="317" priority="200" stopIfTrue="1" operator="lessThanOrEqual">
      <formula>$F$275+2%</formula>
    </cfRule>
    <cfRule type="cellIs" dxfId="316" priority="201" stopIfTrue="1" operator="greaterThan">
      <formula>$F$275+2%</formula>
    </cfRule>
  </conditionalFormatting>
  <conditionalFormatting sqref="G278">
    <cfRule type="cellIs" dxfId="315" priority="205" stopIfTrue="1" operator="lessThanOrEqual">
      <formula>$F$278</formula>
    </cfRule>
    <cfRule type="cellIs" dxfId="314" priority="206" stopIfTrue="1" operator="lessThanOrEqual">
      <formula>$F$278+5%</formula>
    </cfRule>
    <cfRule type="cellIs" dxfId="313" priority="207" stopIfTrue="1" operator="greaterThan">
      <formula>$F$278+5%</formula>
    </cfRule>
  </conditionalFormatting>
  <conditionalFormatting sqref="G279">
    <cfRule type="cellIs" dxfId="312" priority="208" stopIfTrue="1" operator="lessThanOrEqual">
      <formula>$F$279</formula>
    </cfRule>
    <cfRule type="cellIs" dxfId="311" priority="209" stopIfTrue="1" operator="lessThanOrEqual">
      <formula>$F$279+5%</formula>
    </cfRule>
    <cfRule type="cellIs" dxfId="310" priority="210" stopIfTrue="1" operator="greaterThan">
      <formula>$F$279+5%</formula>
    </cfRule>
  </conditionalFormatting>
  <conditionalFormatting sqref="G280">
    <cfRule type="cellIs" dxfId="309" priority="211" stopIfTrue="1" operator="lessThanOrEqual">
      <formula>$F$280</formula>
    </cfRule>
    <cfRule type="cellIs" dxfId="308" priority="212" stopIfTrue="1" operator="lessThanOrEqual">
      <formula>$F$280+2%</formula>
    </cfRule>
    <cfRule type="cellIs" dxfId="307" priority="213" stopIfTrue="1" operator="greaterThan">
      <formula>$F$280+2%</formula>
    </cfRule>
  </conditionalFormatting>
  <conditionalFormatting sqref="G283">
    <cfRule type="cellIs" dxfId="306" priority="214" stopIfTrue="1" operator="lessThanOrEqual">
      <formula>$F$283</formula>
    </cfRule>
    <cfRule type="cellIs" dxfId="305" priority="215" stopIfTrue="1" operator="lessThanOrEqual">
      <formula>$F$283+5%</formula>
    </cfRule>
    <cfRule type="cellIs" dxfId="304" priority="216" stopIfTrue="1" operator="greaterThan">
      <formula>$F$283+5%</formula>
    </cfRule>
  </conditionalFormatting>
  <conditionalFormatting sqref="G284">
    <cfRule type="cellIs" dxfId="303" priority="217" stopIfTrue="1" operator="lessThanOrEqual">
      <formula>$F$284</formula>
    </cfRule>
    <cfRule type="cellIs" dxfId="302" priority="218" stopIfTrue="1" operator="lessThanOrEqual">
      <formula>$F$284+5%</formula>
    </cfRule>
    <cfRule type="cellIs" dxfId="301" priority="219" stopIfTrue="1" operator="greaterThan">
      <formula>$F$284+5%</formula>
    </cfRule>
  </conditionalFormatting>
  <conditionalFormatting sqref="G288">
    <cfRule type="cellIs" dxfId="300" priority="223" stopIfTrue="1" operator="greaterThanOrEqual">
      <formula>0.15</formula>
    </cfRule>
    <cfRule type="cellIs" dxfId="299" priority="224" stopIfTrue="1" operator="between">
      <formula>0.1499</formula>
      <formula>0.075</formula>
    </cfRule>
    <cfRule type="cellIs" dxfId="298" priority="225" stopIfTrue="1" operator="lessThan">
      <formula>0.075</formula>
    </cfRule>
  </conditionalFormatting>
  <conditionalFormatting sqref="G263">
    <cfRule type="cellIs" dxfId="297" priority="226" stopIfTrue="1" operator="lessThanOrEqual">
      <formula>$F$263</formula>
    </cfRule>
    <cfRule type="cellIs" dxfId="296" priority="227" stopIfTrue="1" operator="lessThanOrEqual">
      <formula>$F$263+5%</formula>
    </cfRule>
    <cfRule type="cellIs" dxfId="295" priority="228" stopIfTrue="1" operator="greaterThan">
      <formula>$F$263+5%</formula>
    </cfRule>
  </conditionalFormatting>
  <conditionalFormatting sqref="G237">
    <cfRule type="cellIs" dxfId="294" priority="229" stopIfTrue="1" operator="greaterThanOrEqual">
      <formula>$F$237</formula>
    </cfRule>
    <cfRule type="cellIs" dxfId="293" priority="230" stopIfTrue="1" operator="between">
      <formula>0.799</formula>
      <formula>0.5</formula>
    </cfRule>
    <cfRule type="cellIs" dxfId="292" priority="231" stopIfTrue="1" operator="lessThan">
      <formula>0.5</formula>
    </cfRule>
  </conditionalFormatting>
  <conditionalFormatting sqref="H265:H268">
    <cfRule type="cellIs" dxfId="291" priority="160" stopIfTrue="1" operator="lessThanOrEqual">
      <formula>0.4</formula>
    </cfRule>
    <cfRule type="cellIs" dxfId="290" priority="161" stopIfTrue="1" operator="lessThan">
      <formula>0.45</formula>
    </cfRule>
    <cfRule type="cellIs" priority="162" stopIfTrue="1" operator="greaterThan">
      <formula>0.45</formula>
    </cfRule>
  </conditionalFormatting>
  <conditionalFormatting sqref="G287">
    <cfRule type="cellIs" dxfId="289" priority="157" stopIfTrue="1" operator="lessThanOrEqual">
      <formula>$F$287</formula>
    </cfRule>
    <cfRule type="cellIs" dxfId="288" priority="158" stopIfTrue="1" operator="lessThanOrEqual">
      <formula>$F$287+1%</formula>
    </cfRule>
    <cfRule type="cellIs" dxfId="287" priority="159" stopIfTrue="1" operator="greaterThan">
      <formula>$F$287+1%</formula>
    </cfRule>
  </conditionalFormatting>
  <conditionalFormatting sqref="G266">
    <cfRule type="cellIs" dxfId="286" priority="154" stopIfTrue="1" operator="lessThanOrEqual">
      <formula>$F$266</formula>
    </cfRule>
    <cfRule type="cellIs" dxfId="285" priority="155" stopIfTrue="1" operator="lessThanOrEqual">
      <formula>$F$266+5%</formula>
    </cfRule>
    <cfRule type="cellIs" dxfId="284" priority="156" stopIfTrue="1" operator="greaterThan">
      <formula>$F$266+5%</formula>
    </cfRule>
  </conditionalFormatting>
  <conditionalFormatting sqref="G267">
    <cfRule type="cellIs" dxfId="283" priority="151" stopIfTrue="1" operator="lessThanOrEqual">
      <formula>$F$267</formula>
    </cfRule>
    <cfRule type="cellIs" dxfId="282" priority="152" stopIfTrue="1" operator="lessThanOrEqual">
      <formula>$F$267+2%</formula>
    </cfRule>
    <cfRule type="cellIs" dxfId="281" priority="153" stopIfTrue="1" operator="greaterThan">
      <formula>$F$267+2%</formula>
    </cfRule>
  </conditionalFormatting>
  <conditionalFormatting sqref="G270">
    <cfRule type="cellIs" dxfId="280" priority="148" stopIfTrue="1" operator="lessThanOrEqual">
      <formula>$F$270</formula>
    </cfRule>
    <cfRule type="cellIs" dxfId="279" priority="149" stopIfTrue="1" operator="lessThanOrEqual">
      <formula>$F$270+5%</formula>
    </cfRule>
    <cfRule type="cellIs" dxfId="278" priority="150" stopIfTrue="1" operator="greaterThan">
      <formula>$F$270+5%</formula>
    </cfRule>
  </conditionalFormatting>
  <conditionalFormatting sqref="G271">
    <cfRule type="cellIs" dxfId="277" priority="145" stopIfTrue="1" operator="lessThanOrEqual">
      <formula>$F$271</formula>
    </cfRule>
    <cfRule type="cellIs" dxfId="276" priority="146" stopIfTrue="1" operator="lessThanOrEqual">
      <formula>$F$271+5%</formula>
    </cfRule>
    <cfRule type="cellIs" dxfId="275" priority="147" stopIfTrue="1" operator="greaterThan">
      <formula>$F$271+5%</formula>
    </cfRule>
  </conditionalFormatting>
  <conditionalFormatting sqref="G272">
    <cfRule type="cellIs" dxfId="274" priority="142" stopIfTrue="1" operator="lessThanOrEqual">
      <formula>$F$272</formula>
    </cfRule>
    <cfRule type="cellIs" dxfId="273" priority="143" stopIfTrue="1" operator="lessThanOrEqual">
      <formula>$F$272+2%</formula>
    </cfRule>
    <cfRule type="cellIs" dxfId="272" priority="144" stopIfTrue="1" operator="greaterThan">
      <formula>$F$272+2%</formula>
    </cfRule>
  </conditionalFormatting>
  <conditionalFormatting sqref="G275">
    <cfRule type="cellIs" dxfId="271" priority="139" stopIfTrue="1" operator="lessThanOrEqual">
      <formula>$F$275</formula>
    </cfRule>
    <cfRule type="cellIs" dxfId="270" priority="140" stopIfTrue="1" operator="lessThanOrEqual">
      <formula>$F$275+5%</formula>
    </cfRule>
    <cfRule type="cellIs" dxfId="269" priority="141" stopIfTrue="1" operator="greaterThan">
      <formula>$F$275+5%</formula>
    </cfRule>
  </conditionalFormatting>
  <conditionalFormatting sqref="G276">
    <cfRule type="cellIs" dxfId="268" priority="136" stopIfTrue="1" operator="lessThanOrEqual">
      <formula>$F$276</formula>
    </cfRule>
    <cfRule type="cellIs" dxfId="267" priority="137" stopIfTrue="1" operator="lessThanOrEqual">
      <formula>$F$276+5%</formula>
    </cfRule>
    <cfRule type="cellIs" dxfId="266" priority="138" stopIfTrue="1" operator="greaterThan">
      <formula>$F$276+5%</formula>
    </cfRule>
  </conditionalFormatting>
  <conditionalFormatting sqref="G277">
    <cfRule type="cellIs" dxfId="265" priority="133" stopIfTrue="1" operator="lessThanOrEqual">
      <formula>$F$277</formula>
    </cfRule>
    <cfRule type="cellIs" dxfId="264" priority="134" stopIfTrue="1" operator="lessThanOrEqual">
      <formula>$F$277+2%</formula>
    </cfRule>
    <cfRule type="cellIs" dxfId="263" priority="135" stopIfTrue="1" operator="greaterThan">
      <formula>$F$277+2%</formula>
    </cfRule>
  </conditionalFormatting>
  <conditionalFormatting sqref="G280">
    <cfRule type="cellIs" dxfId="262" priority="130" stopIfTrue="1" operator="lessThanOrEqual">
      <formula>$F$280</formula>
    </cfRule>
    <cfRule type="cellIs" dxfId="261" priority="131" stopIfTrue="1" operator="lessThanOrEqual">
      <formula>$F$280+5%</formula>
    </cfRule>
    <cfRule type="cellIs" dxfId="260" priority="132" stopIfTrue="1" operator="greaterThan">
      <formula>$F$280+5%</formula>
    </cfRule>
  </conditionalFormatting>
  <conditionalFormatting sqref="G281">
    <cfRule type="cellIs" dxfId="259" priority="127" stopIfTrue="1" operator="lessThanOrEqual">
      <formula>$F$281</formula>
    </cfRule>
    <cfRule type="cellIs" dxfId="258" priority="128" stopIfTrue="1" operator="lessThanOrEqual">
      <formula>$F$281+5%</formula>
    </cfRule>
    <cfRule type="cellIs" dxfId="257" priority="129" stopIfTrue="1" operator="greaterThan">
      <formula>$F$281+5%</formula>
    </cfRule>
  </conditionalFormatting>
  <conditionalFormatting sqref="G282">
    <cfRule type="cellIs" dxfId="256" priority="124" stopIfTrue="1" operator="lessThanOrEqual">
      <formula>$F$282</formula>
    </cfRule>
    <cfRule type="cellIs" dxfId="255" priority="125" stopIfTrue="1" operator="lessThanOrEqual">
      <formula>$F$282+2%</formula>
    </cfRule>
    <cfRule type="cellIs" dxfId="254" priority="126" stopIfTrue="1" operator="greaterThan">
      <formula>$F$282+2%</formula>
    </cfRule>
  </conditionalFormatting>
  <conditionalFormatting sqref="G285">
    <cfRule type="cellIs" dxfId="253" priority="121" stopIfTrue="1" operator="lessThanOrEqual">
      <formula>$F$285</formula>
    </cfRule>
    <cfRule type="cellIs" dxfId="252" priority="122" stopIfTrue="1" operator="lessThanOrEqual">
      <formula>$F$285+5%</formula>
    </cfRule>
    <cfRule type="cellIs" dxfId="251" priority="123" stopIfTrue="1" operator="greaterThan">
      <formula>$F$285+5%</formula>
    </cfRule>
  </conditionalFormatting>
  <conditionalFormatting sqref="G286">
    <cfRule type="cellIs" dxfId="250" priority="118" stopIfTrue="1" operator="lessThanOrEqual">
      <formula>$F$286</formula>
    </cfRule>
    <cfRule type="cellIs" dxfId="249" priority="119" stopIfTrue="1" operator="lessThanOrEqual">
      <formula>$F$286+5%</formula>
    </cfRule>
    <cfRule type="cellIs" dxfId="248" priority="120" stopIfTrue="1" operator="greaterThan">
      <formula>$F$286+5%</formula>
    </cfRule>
  </conditionalFormatting>
  <conditionalFormatting sqref="G290">
    <cfRule type="cellIs" dxfId="247" priority="115" stopIfTrue="1" operator="greaterThanOrEqual">
      <formula>0.15</formula>
    </cfRule>
    <cfRule type="cellIs" dxfId="246" priority="116" stopIfTrue="1" operator="between">
      <formula>0.1499</formula>
      <formula>0.075</formula>
    </cfRule>
    <cfRule type="cellIs" dxfId="245" priority="117" stopIfTrue="1" operator="lessThan">
      <formula>0.075</formula>
    </cfRule>
  </conditionalFormatting>
  <conditionalFormatting sqref="G265">
    <cfRule type="cellIs" dxfId="244" priority="112" stopIfTrue="1" operator="lessThanOrEqual">
      <formula>$F$265</formula>
    </cfRule>
    <cfRule type="cellIs" dxfId="243" priority="113" stopIfTrue="1" operator="lessThanOrEqual">
      <formula>$F$265+5%</formula>
    </cfRule>
    <cfRule type="cellIs" dxfId="242" priority="114" stopIfTrue="1" operator="greaterThan">
      <formula>$F$265+5%</formula>
    </cfRule>
  </conditionalFormatting>
  <conditionalFormatting sqref="H265:H268">
    <cfRule type="cellIs" dxfId="241" priority="106" stopIfTrue="1" operator="lessThanOrEqual">
      <formula>0.4</formula>
    </cfRule>
    <cfRule type="cellIs" dxfId="240" priority="107" stopIfTrue="1" operator="lessThan">
      <formula>0.45</formula>
    </cfRule>
    <cfRule type="cellIs" priority="108" stopIfTrue="1" operator="greaterThan">
      <formula>0.45</formula>
    </cfRule>
  </conditionalFormatting>
  <conditionalFormatting sqref="G287">
    <cfRule type="cellIs" dxfId="239" priority="103" stopIfTrue="1" operator="lessThanOrEqual">
      <formula>$F$287</formula>
    </cfRule>
    <cfRule type="cellIs" dxfId="238" priority="104" stopIfTrue="1" operator="lessThanOrEqual">
      <formula>$F$287+1%</formula>
    </cfRule>
    <cfRule type="cellIs" dxfId="237" priority="105" stopIfTrue="1" operator="greaterThan">
      <formula>$F$287+1%</formula>
    </cfRule>
  </conditionalFormatting>
  <conditionalFormatting sqref="G266">
    <cfRule type="cellIs" dxfId="236" priority="100" stopIfTrue="1" operator="lessThanOrEqual">
      <formula>$F$266</formula>
    </cfRule>
    <cfRule type="cellIs" dxfId="235" priority="101" stopIfTrue="1" operator="lessThanOrEqual">
      <formula>$F$266+5%</formula>
    </cfRule>
    <cfRule type="cellIs" dxfId="234" priority="102" stopIfTrue="1" operator="greaterThan">
      <formula>$F$266+5%</formula>
    </cfRule>
  </conditionalFormatting>
  <conditionalFormatting sqref="G267">
    <cfRule type="cellIs" dxfId="233" priority="97" stopIfTrue="1" operator="lessThanOrEqual">
      <formula>$F$267</formula>
    </cfRule>
    <cfRule type="cellIs" dxfId="232" priority="98" stopIfTrue="1" operator="lessThanOrEqual">
      <formula>$F$267+2%</formula>
    </cfRule>
    <cfRule type="cellIs" dxfId="231" priority="99" stopIfTrue="1" operator="greaterThan">
      <formula>$F$267+2%</formula>
    </cfRule>
  </conditionalFormatting>
  <conditionalFormatting sqref="G270">
    <cfRule type="cellIs" dxfId="230" priority="94" stopIfTrue="1" operator="lessThanOrEqual">
      <formula>$F$270</formula>
    </cfRule>
    <cfRule type="cellIs" dxfId="229" priority="95" stopIfTrue="1" operator="lessThanOrEqual">
      <formula>$F$270+5%</formula>
    </cfRule>
    <cfRule type="cellIs" dxfId="228" priority="96" stopIfTrue="1" operator="greaterThan">
      <formula>$F$270+5%</formula>
    </cfRule>
  </conditionalFormatting>
  <conditionalFormatting sqref="G271">
    <cfRule type="cellIs" dxfId="227" priority="91" stopIfTrue="1" operator="lessThanOrEqual">
      <formula>$F$271</formula>
    </cfRule>
    <cfRule type="cellIs" dxfId="226" priority="92" stopIfTrue="1" operator="lessThanOrEqual">
      <formula>$F$271+5%</formula>
    </cfRule>
    <cfRule type="cellIs" dxfId="225" priority="93" stopIfTrue="1" operator="greaterThan">
      <formula>$F$271+5%</formula>
    </cfRule>
  </conditionalFormatting>
  <conditionalFormatting sqref="G272">
    <cfRule type="cellIs" dxfId="224" priority="88" stopIfTrue="1" operator="lessThanOrEqual">
      <formula>$F$272</formula>
    </cfRule>
    <cfRule type="cellIs" dxfId="223" priority="89" stopIfTrue="1" operator="lessThanOrEqual">
      <formula>$F$272+2%</formula>
    </cfRule>
    <cfRule type="cellIs" dxfId="222" priority="90" stopIfTrue="1" operator="greaterThan">
      <formula>$F$272+2%</formula>
    </cfRule>
  </conditionalFormatting>
  <conditionalFormatting sqref="G275">
    <cfRule type="cellIs" dxfId="221" priority="85" stopIfTrue="1" operator="lessThanOrEqual">
      <formula>$F$275</formula>
    </cfRule>
    <cfRule type="cellIs" dxfId="220" priority="86" stopIfTrue="1" operator="lessThanOrEqual">
      <formula>$F$275+5%</formula>
    </cfRule>
    <cfRule type="cellIs" dxfId="219" priority="87" stopIfTrue="1" operator="greaterThan">
      <formula>$F$275+5%</formula>
    </cfRule>
  </conditionalFormatting>
  <conditionalFormatting sqref="G276">
    <cfRule type="cellIs" dxfId="218" priority="82" stopIfTrue="1" operator="lessThanOrEqual">
      <formula>$F$276</formula>
    </cfRule>
    <cfRule type="cellIs" dxfId="217" priority="83" stopIfTrue="1" operator="lessThanOrEqual">
      <formula>$F$276+5%</formula>
    </cfRule>
    <cfRule type="cellIs" dxfId="216" priority="84" stopIfTrue="1" operator="greaterThan">
      <formula>$F$276+5%</formula>
    </cfRule>
  </conditionalFormatting>
  <conditionalFormatting sqref="G277">
    <cfRule type="cellIs" dxfId="215" priority="79" stopIfTrue="1" operator="lessThanOrEqual">
      <formula>$F$277</formula>
    </cfRule>
    <cfRule type="cellIs" dxfId="214" priority="80" stopIfTrue="1" operator="lessThanOrEqual">
      <formula>$F$277+2%</formula>
    </cfRule>
    <cfRule type="cellIs" dxfId="213" priority="81" stopIfTrue="1" operator="greaterThan">
      <formula>$F$277+2%</formula>
    </cfRule>
  </conditionalFormatting>
  <conditionalFormatting sqref="G280">
    <cfRule type="cellIs" dxfId="212" priority="76" stopIfTrue="1" operator="lessThanOrEqual">
      <formula>$F$280</formula>
    </cfRule>
    <cfRule type="cellIs" dxfId="211" priority="77" stopIfTrue="1" operator="lessThanOrEqual">
      <formula>$F$280+5%</formula>
    </cfRule>
    <cfRule type="cellIs" dxfId="210" priority="78" stopIfTrue="1" operator="greaterThan">
      <formula>$F$280+5%</formula>
    </cfRule>
  </conditionalFormatting>
  <conditionalFormatting sqref="G281">
    <cfRule type="cellIs" dxfId="209" priority="73" stopIfTrue="1" operator="lessThanOrEqual">
      <formula>$F$281</formula>
    </cfRule>
    <cfRule type="cellIs" dxfId="208" priority="74" stopIfTrue="1" operator="lessThanOrEqual">
      <formula>$F$281+5%</formula>
    </cfRule>
    <cfRule type="cellIs" dxfId="207" priority="75" stopIfTrue="1" operator="greaterThan">
      <formula>$F$281+5%</formula>
    </cfRule>
  </conditionalFormatting>
  <conditionalFormatting sqref="G282">
    <cfRule type="cellIs" dxfId="206" priority="70" stopIfTrue="1" operator="lessThanOrEqual">
      <formula>$F$282</formula>
    </cfRule>
    <cfRule type="cellIs" dxfId="205" priority="71" stopIfTrue="1" operator="lessThanOrEqual">
      <formula>$F$282+2%</formula>
    </cfRule>
    <cfRule type="cellIs" dxfId="204" priority="72" stopIfTrue="1" operator="greaterThan">
      <formula>$F$282+2%</formula>
    </cfRule>
  </conditionalFormatting>
  <conditionalFormatting sqref="G285">
    <cfRule type="cellIs" dxfId="203" priority="67" stopIfTrue="1" operator="lessThanOrEqual">
      <formula>$F$285</formula>
    </cfRule>
    <cfRule type="cellIs" dxfId="202" priority="68" stopIfTrue="1" operator="lessThanOrEqual">
      <formula>$F$285+5%</formula>
    </cfRule>
    <cfRule type="cellIs" dxfId="201" priority="69" stopIfTrue="1" operator="greaterThan">
      <formula>$F$285+5%</formula>
    </cfRule>
  </conditionalFormatting>
  <conditionalFormatting sqref="G286">
    <cfRule type="cellIs" dxfId="200" priority="64" stopIfTrue="1" operator="lessThanOrEqual">
      <formula>$F$286</formula>
    </cfRule>
    <cfRule type="cellIs" dxfId="199" priority="65" stopIfTrue="1" operator="lessThanOrEqual">
      <formula>$F$286+5%</formula>
    </cfRule>
    <cfRule type="cellIs" dxfId="198" priority="66" stopIfTrue="1" operator="greaterThan">
      <formula>$F$286+5%</formula>
    </cfRule>
  </conditionalFormatting>
  <conditionalFormatting sqref="G290">
    <cfRule type="cellIs" dxfId="197" priority="61" stopIfTrue="1" operator="greaterThanOrEqual">
      <formula>0.15</formula>
    </cfRule>
    <cfRule type="cellIs" dxfId="196" priority="62" stopIfTrue="1" operator="between">
      <formula>0.1499</formula>
      <formula>0.075</formula>
    </cfRule>
    <cfRule type="cellIs" dxfId="195" priority="63" stopIfTrue="1" operator="lessThan">
      <formula>0.075</formula>
    </cfRule>
  </conditionalFormatting>
  <conditionalFormatting sqref="G265">
    <cfRule type="cellIs" dxfId="194" priority="58" stopIfTrue="1" operator="lessThanOrEqual">
      <formula>$F$265</formula>
    </cfRule>
    <cfRule type="cellIs" dxfId="193" priority="59" stopIfTrue="1" operator="lessThanOrEqual">
      <formula>$F$265+5%</formula>
    </cfRule>
    <cfRule type="cellIs" dxfId="192" priority="60" stopIfTrue="1" operator="greaterThan">
      <formula>$F$265+5%</formula>
    </cfRule>
  </conditionalFormatting>
  <conditionalFormatting sqref="H265:H268">
    <cfRule type="cellIs" dxfId="191" priority="52" stopIfTrue="1" operator="lessThanOrEqual">
      <formula>0.4</formula>
    </cfRule>
    <cfRule type="cellIs" dxfId="190" priority="53" stopIfTrue="1" operator="lessThan">
      <formula>0.45</formula>
    </cfRule>
    <cfRule type="cellIs" priority="54" stopIfTrue="1" operator="greaterThan">
      <formula>0.45</formula>
    </cfRule>
  </conditionalFormatting>
  <conditionalFormatting sqref="G287">
    <cfRule type="cellIs" dxfId="189" priority="49" stopIfTrue="1" operator="lessThanOrEqual">
      <formula>$F$287</formula>
    </cfRule>
    <cfRule type="cellIs" dxfId="188" priority="50" stopIfTrue="1" operator="lessThanOrEqual">
      <formula>$F$287+1%</formula>
    </cfRule>
    <cfRule type="cellIs" dxfId="187" priority="51" stopIfTrue="1" operator="greaterThan">
      <formula>$F$287+1%</formula>
    </cfRule>
  </conditionalFormatting>
  <conditionalFormatting sqref="G266">
    <cfRule type="cellIs" dxfId="186" priority="46" stopIfTrue="1" operator="lessThanOrEqual">
      <formula>$F$266</formula>
    </cfRule>
    <cfRule type="cellIs" dxfId="185" priority="47" stopIfTrue="1" operator="lessThanOrEqual">
      <formula>$F$266+5%</formula>
    </cfRule>
    <cfRule type="cellIs" dxfId="184" priority="48" stopIfTrue="1" operator="greaterThan">
      <formula>$F$266+5%</formula>
    </cfRule>
  </conditionalFormatting>
  <conditionalFormatting sqref="G267">
    <cfRule type="cellIs" dxfId="183" priority="43" stopIfTrue="1" operator="lessThanOrEqual">
      <formula>$F$267</formula>
    </cfRule>
    <cfRule type="cellIs" dxfId="182" priority="44" stopIfTrue="1" operator="lessThanOrEqual">
      <formula>$F$267+2%</formula>
    </cfRule>
    <cfRule type="cellIs" dxfId="181" priority="45" stopIfTrue="1" operator="greaterThan">
      <formula>$F$267+2%</formula>
    </cfRule>
  </conditionalFormatting>
  <conditionalFormatting sqref="G270">
    <cfRule type="cellIs" dxfId="180" priority="40" stopIfTrue="1" operator="lessThanOrEqual">
      <formula>$F$270</formula>
    </cfRule>
    <cfRule type="cellIs" dxfId="179" priority="41" stopIfTrue="1" operator="lessThanOrEqual">
      <formula>$F$270+5%</formula>
    </cfRule>
    <cfRule type="cellIs" dxfId="178" priority="42" stopIfTrue="1" operator="greaterThan">
      <formula>$F$270+5%</formula>
    </cfRule>
  </conditionalFormatting>
  <conditionalFormatting sqref="G271">
    <cfRule type="cellIs" dxfId="177" priority="37" stopIfTrue="1" operator="lessThanOrEqual">
      <formula>$F$271</formula>
    </cfRule>
    <cfRule type="cellIs" dxfId="176" priority="38" stopIfTrue="1" operator="lessThanOrEqual">
      <formula>$F$271+5%</formula>
    </cfRule>
    <cfRule type="cellIs" dxfId="175" priority="39" stopIfTrue="1" operator="greaterThan">
      <formula>$F$271+5%</formula>
    </cfRule>
  </conditionalFormatting>
  <conditionalFormatting sqref="G272">
    <cfRule type="cellIs" dxfId="174" priority="34" stopIfTrue="1" operator="lessThanOrEqual">
      <formula>$F$272</formula>
    </cfRule>
    <cfRule type="cellIs" dxfId="173" priority="35" stopIfTrue="1" operator="lessThanOrEqual">
      <formula>$F$272+2%</formula>
    </cfRule>
    <cfRule type="cellIs" dxfId="172" priority="36" stopIfTrue="1" operator="greaterThan">
      <formula>$F$272+2%</formula>
    </cfRule>
  </conditionalFormatting>
  <conditionalFormatting sqref="G275">
    <cfRule type="cellIs" dxfId="171" priority="31" stopIfTrue="1" operator="lessThanOrEqual">
      <formula>$F$275</formula>
    </cfRule>
    <cfRule type="cellIs" dxfId="170" priority="32" stopIfTrue="1" operator="lessThanOrEqual">
      <formula>$F$275+5%</formula>
    </cfRule>
    <cfRule type="cellIs" dxfId="169" priority="33" stopIfTrue="1" operator="greaterThan">
      <formula>$F$275+5%</formula>
    </cfRule>
  </conditionalFormatting>
  <conditionalFormatting sqref="G276">
    <cfRule type="cellIs" dxfId="168" priority="28" stopIfTrue="1" operator="lessThanOrEqual">
      <formula>$F$276</formula>
    </cfRule>
    <cfRule type="cellIs" dxfId="167" priority="29" stopIfTrue="1" operator="lessThanOrEqual">
      <formula>$F$276+5%</formula>
    </cfRule>
    <cfRule type="cellIs" dxfId="166" priority="30" stopIfTrue="1" operator="greaterThan">
      <formula>$F$276+5%</formula>
    </cfRule>
  </conditionalFormatting>
  <conditionalFormatting sqref="G277">
    <cfRule type="cellIs" dxfId="165" priority="25" stopIfTrue="1" operator="lessThanOrEqual">
      <formula>$F$277</formula>
    </cfRule>
    <cfRule type="cellIs" dxfId="164" priority="26" stopIfTrue="1" operator="lessThanOrEqual">
      <formula>$F$277+2%</formula>
    </cfRule>
    <cfRule type="cellIs" dxfId="163" priority="27" stopIfTrue="1" operator="greaterThan">
      <formula>$F$277+2%</formula>
    </cfRule>
  </conditionalFormatting>
  <conditionalFormatting sqref="G280">
    <cfRule type="cellIs" dxfId="162" priority="22" stopIfTrue="1" operator="lessThanOrEqual">
      <formula>$F$280</formula>
    </cfRule>
    <cfRule type="cellIs" dxfId="161" priority="23" stopIfTrue="1" operator="lessThanOrEqual">
      <formula>$F$280+5%</formula>
    </cfRule>
    <cfRule type="cellIs" dxfId="160" priority="24" stopIfTrue="1" operator="greaterThan">
      <formula>$F$280+5%</formula>
    </cfRule>
  </conditionalFormatting>
  <conditionalFormatting sqref="G281">
    <cfRule type="cellIs" dxfId="159" priority="19" stopIfTrue="1" operator="lessThanOrEqual">
      <formula>$F$281</formula>
    </cfRule>
    <cfRule type="cellIs" dxfId="158" priority="20" stopIfTrue="1" operator="lessThanOrEqual">
      <formula>$F$281+5%</formula>
    </cfRule>
    <cfRule type="cellIs" dxfId="157" priority="21" stopIfTrue="1" operator="greaterThan">
      <formula>$F$281+5%</formula>
    </cfRule>
  </conditionalFormatting>
  <conditionalFormatting sqref="G282">
    <cfRule type="cellIs" dxfId="156" priority="16" stopIfTrue="1" operator="lessThanOrEqual">
      <formula>$F$282</formula>
    </cfRule>
    <cfRule type="cellIs" dxfId="155" priority="17" stopIfTrue="1" operator="lessThanOrEqual">
      <formula>$F$282+2%</formula>
    </cfRule>
    <cfRule type="cellIs" dxfId="154" priority="18" stopIfTrue="1" operator="greaterThan">
      <formula>$F$282+2%</formula>
    </cfRule>
  </conditionalFormatting>
  <conditionalFormatting sqref="G285">
    <cfRule type="cellIs" dxfId="153" priority="13" stopIfTrue="1" operator="lessThanOrEqual">
      <formula>$F$285</formula>
    </cfRule>
    <cfRule type="cellIs" dxfId="152" priority="14" stopIfTrue="1" operator="lessThanOrEqual">
      <formula>$F$285+5%</formula>
    </cfRule>
    <cfRule type="cellIs" dxfId="151" priority="15" stopIfTrue="1" operator="greaterThan">
      <formula>$F$285+5%</formula>
    </cfRule>
  </conditionalFormatting>
  <conditionalFormatting sqref="G286">
    <cfRule type="cellIs" dxfId="150" priority="10" stopIfTrue="1" operator="lessThanOrEqual">
      <formula>$F$286</formula>
    </cfRule>
    <cfRule type="cellIs" dxfId="149" priority="11" stopIfTrue="1" operator="lessThanOrEqual">
      <formula>$F$286+5%</formula>
    </cfRule>
    <cfRule type="cellIs" dxfId="148" priority="12" stopIfTrue="1" operator="greaterThan">
      <formula>$F$286+5%</formula>
    </cfRule>
  </conditionalFormatting>
  <conditionalFormatting sqref="G290">
    <cfRule type="cellIs" dxfId="147" priority="7" stopIfTrue="1" operator="greaterThanOrEqual">
      <formula>0.15</formula>
    </cfRule>
    <cfRule type="cellIs" dxfId="146" priority="8" stopIfTrue="1" operator="between">
      <formula>0.1499</formula>
      <formula>0.075</formula>
    </cfRule>
    <cfRule type="cellIs" dxfId="145" priority="9" stopIfTrue="1" operator="lessThan">
      <formula>0.075</formula>
    </cfRule>
  </conditionalFormatting>
  <conditionalFormatting sqref="G265">
    <cfRule type="cellIs" dxfId="144" priority="4" stopIfTrue="1" operator="lessThanOrEqual">
      <formula>$F$265</formula>
    </cfRule>
    <cfRule type="cellIs" dxfId="143" priority="5" stopIfTrue="1" operator="lessThanOrEqual">
      <formula>$F$265+5%</formula>
    </cfRule>
    <cfRule type="cellIs" dxfId="142" priority="6" stopIfTrue="1" operator="greaterThan">
      <formula>$F$265+5%</formula>
    </cfRule>
  </conditionalFormatting>
  <pageMargins left="0.7" right="0.7" top="0.75" bottom="0.5" header="0.3" footer="0.3"/>
  <pageSetup scale="62" fitToHeight="3" orientation="portrait" r:id="rId1"/>
  <headerFooter alignWithMargins="0"/>
  <rowBreaks count="4" manualBreakCount="4">
    <brk id="67" max="13" man="1"/>
    <brk id="134" max="13" man="1"/>
    <brk id="205" max="13" man="1"/>
    <brk id="29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51"/>
  <sheetViews>
    <sheetView topLeftCell="A19" zoomScaleNormal="100" zoomScaleSheetLayoutView="100" workbookViewId="0">
      <selection activeCell="F52" sqref="F52"/>
    </sheetView>
  </sheetViews>
  <sheetFormatPr defaultRowHeight="12.75"/>
  <cols>
    <col min="1" max="1" width="54.140625" customWidth="1"/>
    <col min="2" max="2" width="6.7109375" customWidth="1"/>
    <col min="3" max="3" width="4.28515625" customWidth="1"/>
    <col min="4" max="4" width="3.5703125" customWidth="1"/>
    <col min="5" max="5" width="14.42578125" customWidth="1"/>
    <col min="6" max="6" width="12.42578125" customWidth="1"/>
    <col min="7" max="7" width="10.7109375" customWidth="1"/>
  </cols>
  <sheetData>
    <row r="1" spans="1:7" ht="12.75" customHeight="1">
      <c r="A1" s="678" t="s">
        <v>55</v>
      </c>
      <c r="B1" s="679"/>
      <c r="C1" s="679"/>
      <c r="D1" s="679"/>
      <c r="E1" s="679"/>
      <c r="F1" s="679"/>
      <c r="G1" s="680"/>
    </row>
    <row r="2" spans="1:7" ht="13.5" customHeight="1" thickBot="1">
      <c r="A2" s="681"/>
      <c r="B2" s="682"/>
      <c r="C2" s="682"/>
      <c r="D2" s="682"/>
      <c r="E2" s="682"/>
      <c r="F2" s="682"/>
      <c r="G2" s="683"/>
    </row>
    <row r="3" spans="1:7" ht="15">
      <c r="A3" s="21"/>
      <c r="B3" s="22"/>
      <c r="C3" s="22"/>
      <c r="D3" s="22"/>
      <c r="E3" s="22"/>
      <c r="F3" s="22"/>
      <c r="G3" s="23"/>
    </row>
    <row r="4" spans="1:7" ht="15.75">
      <c r="A4" s="24" t="s">
        <v>10</v>
      </c>
      <c r="B4" s="25"/>
      <c r="C4" s="19"/>
      <c r="D4" s="684"/>
      <c r="E4" s="685"/>
      <c r="F4" s="685"/>
      <c r="G4" s="686"/>
    </row>
    <row r="5" spans="1:7" ht="15.75">
      <c r="A5" s="24" t="s">
        <v>0</v>
      </c>
      <c r="B5" s="25"/>
      <c r="C5" s="19"/>
      <c r="D5" s="690"/>
      <c r="E5" s="691"/>
      <c r="F5" s="691"/>
      <c r="G5" s="692"/>
    </row>
    <row r="6" spans="1:7" ht="15.75">
      <c r="A6" s="24" t="s">
        <v>1</v>
      </c>
      <c r="B6" s="25"/>
      <c r="C6" s="19"/>
      <c r="D6" s="844">
        <f>Summary!D6</f>
        <v>0</v>
      </c>
      <c r="E6" s="845"/>
      <c r="F6" s="845"/>
      <c r="G6" s="846"/>
    </row>
    <row r="7" spans="1:7" ht="15">
      <c r="A7" s="21"/>
      <c r="B7" s="22"/>
      <c r="C7" s="22"/>
      <c r="D7" s="22"/>
      <c r="E7" s="22"/>
      <c r="F7" s="22"/>
      <c r="G7" s="23"/>
    </row>
    <row r="8" spans="1:7" ht="15.75">
      <c r="A8" s="24" t="s">
        <v>52</v>
      </c>
      <c r="B8" s="22"/>
      <c r="C8" s="19"/>
      <c r="D8" s="690"/>
      <c r="E8" s="691"/>
      <c r="F8" s="691"/>
      <c r="G8" s="692"/>
    </row>
    <row r="9" spans="1:7" ht="15.75">
      <c r="A9" s="24" t="s">
        <v>41</v>
      </c>
      <c r="B9" s="22"/>
      <c r="C9" s="19"/>
      <c r="D9" s="649"/>
      <c r="E9" s="650"/>
      <c r="F9" s="650"/>
      <c r="G9" s="651"/>
    </row>
    <row r="10" spans="1:7" ht="15">
      <c r="A10" s="21"/>
      <c r="B10" s="22"/>
      <c r="C10" s="19"/>
      <c r="D10" s="649"/>
      <c r="E10" s="650"/>
      <c r="F10" s="650"/>
      <c r="G10" s="651"/>
    </row>
    <row r="11" spans="1:7" ht="15">
      <c r="A11" s="21"/>
      <c r="B11" s="22"/>
      <c r="C11" s="19"/>
      <c r="D11" s="649"/>
      <c r="E11" s="650"/>
      <c r="F11" s="650"/>
      <c r="G11" s="651"/>
    </row>
    <row r="12" spans="1:7" ht="15">
      <c r="A12" s="21"/>
      <c r="B12" s="22"/>
      <c r="C12" s="19"/>
      <c r="D12" s="649"/>
      <c r="E12" s="650"/>
      <c r="F12" s="650"/>
      <c r="G12" s="651"/>
    </row>
    <row r="13" spans="1:7" ht="15.75" thickBot="1">
      <c r="A13" s="21"/>
      <c r="B13" s="22"/>
      <c r="C13" s="22"/>
      <c r="D13" s="22"/>
      <c r="E13" s="22"/>
      <c r="F13" s="22"/>
      <c r="G13" s="23"/>
    </row>
    <row r="14" spans="1:7" ht="16.5" thickBot="1">
      <c r="A14" s="135" t="s">
        <v>8</v>
      </c>
      <c r="B14" s="699" t="s">
        <v>42</v>
      </c>
      <c r="C14" s="700"/>
      <c r="D14" s="701"/>
      <c r="E14" s="26"/>
      <c r="F14" s="22"/>
      <c r="G14" s="23"/>
    </row>
    <row r="15" spans="1:7" ht="16.5" thickBot="1">
      <c r="A15" s="149"/>
      <c r="B15" s="699" t="s">
        <v>43</v>
      </c>
      <c r="C15" s="700"/>
      <c r="D15" s="701"/>
      <c r="E15" s="27"/>
      <c r="F15" s="19"/>
      <c r="G15" s="28"/>
    </row>
    <row r="16" spans="1:7" ht="16.5" thickBot="1">
      <c r="A16" s="29"/>
      <c r="B16" s="699" t="s">
        <v>44</v>
      </c>
      <c r="C16" s="700"/>
      <c r="D16" s="701"/>
      <c r="E16" s="30"/>
      <c r="F16" s="19"/>
      <c r="G16" s="28"/>
    </row>
    <row r="17" spans="1:7" ht="15">
      <c r="A17" s="21"/>
      <c r="B17" s="19"/>
      <c r="C17" s="19"/>
      <c r="D17" s="19"/>
      <c r="E17" s="19"/>
      <c r="F17" s="19" t="s">
        <v>45</v>
      </c>
      <c r="G17" s="28"/>
    </row>
    <row r="18" spans="1:7" ht="16.5" thickBot="1">
      <c r="A18" s="31"/>
      <c r="B18" s="32"/>
      <c r="C18" s="32"/>
      <c r="D18" s="32"/>
      <c r="E18" s="33"/>
      <c r="F18" s="33"/>
      <c r="G18" s="34"/>
    </row>
    <row r="19" spans="1:7" ht="48" thickBot="1">
      <c r="A19" s="673" t="s">
        <v>46</v>
      </c>
      <c r="B19" s="674"/>
      <c r="C19" s="674"/>
      <c r="D19" s="675"/>
      <c r="E19" s="35" t="s">
        <v>47</v>
      </c>
      <c r="F19" s="36" t="s">
        <v>48</v>
      </c>
      <c r="G19" s="37" t="s">
        <v>49</v>
      </c>
    </row>
    <row r="20" spans="1:7" ht="15.75" thickBot="1">
      <c r="A20" s="38"/>
      <c r="B20" s="39"/>
      <c r="C20" s="39"/>
      <c r="D20" s="39"/>
      <c r="E20" s="39"/>
      <c r="F20" s="39"/>
      <c r="G20" s="164"/>
    </row>
    <row r="21" spans="1:7" ht="21" thickBot="1">
      <c r="A21" s="810" t="s">
        <v>7</v>
      </c>
      <c r="B21" s="811"/>
      <c r="C21" s="811"/>
      <c r="D21" s="812"/>
      <c r="E21" s="40">
        <f>SUM(E23:E36)</f>
        <v>460</v>
      </c>
      <c r="F21" s="40">
        <f>SUM(F23:F36)</f>
        <v>0</v>
      </c>
      <c r="G21" s="166">
        <f>F21/E21</f>
        <v>0</v>
      </c>
    </row>
    <row r="22" spans="1:7" ht="16.5" thickBot="1">
      <c r="A22" s="645"/>
      <c r="B22" s="646"/>
      <c r="C22" s="646"/>
      <c r="D22" s="42" t="s">
        <v>45</v>
      </c>
      <c r="E22" s="42"/>
      <c r="F22" s="42"/>
      <c r="G22" s="165"/>
    </row>
    <row r="23" spans="1:7" ht="15.75">
      <c r="A23" s="807" t="s">
        <v>654</v>
      </c>
      <c r="B23" s="808"/>
      <c r="C23" s="808"/>
      <c r="D23" s="809"/>
      <c r="E23" s="44">
        <f>'GOLF SC'!I16</f>
        <v>30</v>
      </c>
      <c r="F23" s="44">
        <f>'GOLF SC'!N16</f>
        <v>0</v>
      </c>
      <c r="G23" s="45">
        <f>F23/E23</f>
        <v>0</v>
      </c>
    </row>
    <row r="24" spans="1:7" ht="15.75">
      <c r="A24" s="523" t="s">
        <v>124</v>
      </c>
      <c r="B24" s="524"/>
      <c r="C24" s="524"/>
      <c r="D24" s="525"/>
      <c r="E24" s="44">
        <f>'GOLF SC'!I35</f>
        <v>24</v>
      </c>
      <c r="F24" s="44">
        <f>'GOLF SC'!N35</f>
        <v>0</v>
      </c>
      <c r="G24" s="45">
        <f t="shared" ref="G24:G36" si="0">F24/E24</f>
        <v>0</v>
      </c>
    </row>
    <row r="25" spans="1:7" ht="15.75">
      <c r="A25" s="523" t="s">
        <v>660</v>
      </c>
      <c r="B25" s="524"/>
      <c r="C25" s="524"/>
      <c r="D25" s="525"/>
      <c r="E25" s="44">
        <f>'GOLF SC'!I61</f>
        <v>44</v>
      </c>
      <c r="F25" s="44">
        <f>'GOLF SC'!N61</f>
        <v>0</v>
      </c>
      <c r="G25" s="45">
        <f t="shared" si="0"/>
        <v>0</v>
      </c>
    </row>
    <row r="26" spans="1:7" ht="15.75">
      <c r="A26" s="523" t="s">
        <v>125</v>
      </c>
      <c r="B26" s="524"/>
      <c r="C26" s="524"/>
      <c r="D26" s="525"/>
      <c r="E26" s="44">
        <f>'GOLF SC'!I90</f>
        <v>40</v>
      </c>
      <c r="F26" s="44">
        <f>'GOLF SC'!N90</f>
        <v>0</v>
      </c>
      <c r="G26" s="45">
        <f t="shared" si="0"/>
        <v>0</v>
      </c>
    </row>
    <row r="27" spans="1:7" ht="15.75">
      <c r="A27" s="523" t="s">
        <v>128</v>
      </c>
      <c r="B27" s="524"/>
      <c r="C27" s="524"/>
      <c r="D27" s="525"/>
      <c r="E27" s="44">
        <f>'GOLF SC'!I108</f>
        <v>26</v>
      </c>
      <c r="F27" s="44">
        <f>'GOLF SC'!N108</f>
        <v>0</v>
      </c>
      <c r="G27" s="45">
        <f t="shared" si="0"/>
        <v>0</v>
      </c>
    </row>
    <row r="28" spans="1:7" ht="15.75">
      <c r="A28" s="523" t="s">
        <v>221</v>
      </c>
      <c r="B28" s="524"/>
      <c r="C28" s="524"/>
      <c r="D28" s="525"/>
      <c r="E28" s="44">
        <f>'GOLF SC'!I128</f>
        <v>22</v>
      </c>
      <c r="F28" s="44">
        <f>'GOLF SC'!N128</f>
        <v>0</v>
      </c>
      <c r="G28" s="45">
        <f t="shared" si="0"/>
        <v>0</v>
      </c>
    </row>
    <row r="29" spans="1:7" ht="15.75">
      <c r="A29" s="523" t="s">
        <v>123</v>
      </c>
      <c r="B29" s="524"/>
      <c r="C29" s="524"/>
      <c r="D29" s="525"/>
      <c r="E29" s="44">
        <f>'GOLF SC'!I154</f>
        <v>56</v>
      </c>
      <c r="F29" s="44">
        <f>'GOLF SC'!N154</f>
        <v>0</v>
      </c>
      <c r="G29" s="45">
        <f t="shared" si="0"/>
        <v>0</v>
      </c>
    </row>
    <row r="30" spans="1:7" ht="15.75">
      <c r="A30" s="523" t="s">
        <v>126</v>
      </c>
      <c r="B30" s="524"/>
      <c r="C30" s="524"/>
      <c r="D30" s="525"/>
      <c r="E30" s="44">
        <f>'GOLF SC'!I167</f>
        <v>14</v>
      </c>
      <c r="F30" s="44">
        <f>'GOLF SC'!N167</f>
        <v>0</v>
      </c>
      <c r="G30" s="45">
        <f t="shared" si="0"/>
        <v>0</v>
      </c>
    </row>
    <row r="31" spans="1:7" ht="15.75">
      <c r="A31" s="523" t="s">
        <v>219</v>
      </c>
      <c r="B31" s="524"/>
      <c r="C31" s="524"/>
      <c r="D31" s="525"/>
      <c r="E31" s="44">
        <f>'GOLF SC'!I183</f>
        <v>22</v>
      </c>
      <c r="F31" s="44">
        <f>'GOLF SC'!N183</f>
        <v>0</v>
      </c>
      <c r="G31" s="45">
        <f t="shared" si="0"/>
        <v>0</v>
      </c>
    </row>
    <row r="32" spans="1:7" ht="15.75">
      <c r="A32" s="523" t="s">
        <v>127</v>
      </c>
      <c r="B32" s="524"/>
      <c r="C32" s="524"/>
      <c r="D32" s="525"/>
      <c r="E32" s="44">
        <f>'GOLF SC'!I205</f>
        <v>40</v>
      </c>
      <c r="F32" s="44">
        <f>'GOLF SC'!N205</f>
        <v>0</v>
      </c>
      <c r="G32" s="45">
        <f t="shared" si="0"/>
        <v>0</v>
      </c>
    </row>
    <row r="33" spans="1:11" ht="15.75">
      <c r="A33" s="523" t="s">
        <v>218</v>
      </c>
      <c r="B33" s="524"/>
      <c r="C33" s="524"/>
      <c r="D33" s="525"/>
      <c r="E33" s="44">
        <f>'GOLF SC'!I222</f>
        <v>18</v>
      </c>
      <c r="F33" s="44">
        <f>'GOLF SC'!N222</f>
        <v>0</v>
      </c>
      <c r="G33" s="45">
        <f t="shared" si="0"/>
        <v>0</v>
      </c>
    </row>
    <row r="34" spans="1:11" ht="15.75">
      <c r="A34" s="175" t="s">
        <v>220</v>
      </c>
      <c r="B34" s="176"/>
      <c r="C34" s="176"/>
      <c r="D34" s="177"/>
      <c r="E34" s="44">
        <f>'GOLF SC'!I249</f>
        <v>44</v>
      </c>
      <c r="F34" s="44">
        <f>'GOLF SC'!N249</f>
        <v>0</v>
      </c>
      <c r="G34" s="45">
        <f t="shared" si="0"/>
        <v>0</v>
      </c>
    </row>
    <row r="35" spans="1:11" s="598" customFormat="1" ht="15.75">
      <c r="A35" s="175" t="s">
        <v>1558</v>
      </c>
      <c r="B35" s="176"/>
      <c r="C35" s="176"/>
      <c r="D35" s="177"/>
      <c r="E35" s="44">
        <f>SUM('GOLF SC'!I274)</f>
        <v>40</v>
      </c>
      <c r="F35" s="44">
        <f>SUM('GOLF SC'!N274)</f>
        <v>0</v>
      </c>
      <c r="G35" s="45">
        <f t="shared" si="0"/>
        <v>0</v>
      </c>
    </row>
    <row r="36" spans="1:11" ht="16.5" thickBot="1">
      <c r="A36" s="55" t="s">
        <v>1557</v>
      </c>
      <c r="B36" s="56"/>
      <c r="C36" s="56"/>
      <c r="D36" s="57"/>
      <c r="E36" s="44">
        <f>'GOLF SC'!I303</f>
        <v>40</v>
      </c>
      <c r="F36" s="44">
        <f>'GOLF SC'!N303</f>
        <v>0</v>
      </c>
      <c r="G36" s="61">
        <f t="shared" si="0"/>
        <v>0</v>
      </c>
    </row>
    <row r="37" spans="1:11">
      <c r="A37" s="178"/>
      <c r="B37" s="179"/>
      <c r="C37" s="179"/>
      <c r="D37" s="179"/>
      <c r="E37" s="179"/>
      <c r="F37" s="179"/>
      <c r="G37" s="180"/>
    </row>
    <row r="38" spans="1:11" ht="12.75" customHeight="1">
      <c r="A38" s="661" t="s">
        <v>655</v>
      </c>
      <c r="B38" s="662"/>
      <c r="C38" s="662"/>
      <c r="D38" s="662"/>
      <c r="E38" s="662"/>
      <c r="F38" s="662"/>
      <c r="G38" s="663"/>
    </row>
    <row r="39" spans="1:11" ht="19.5" customHeight="1">
      <c r="A39" s="661"/>
      <c r="B39" s="662"/>
      <c r="C39" s="662"/>
      <c r="D39" s="662"/>
      <c r="E39" s="662"/>
      <c r="F39" s="662"/>
      <c r="G39" s="663"/>
    </row>
    <row r="40" spans="1:11" ht="12.75" customHeight="1">
      <c r="A40" s="664"/>
      <c r="B40" s="805"/>
      <c r="C40" s="805"/>
      <c r="D40" s="805"/>
      <c r="E40" s="805"/>
      <c r="F40" s="805"/>
      <c r="G40" s="806"/>
    </row>
    <row r="41" spans="1:11">
      <c r="A41" s="667"/>
      <c r="B41" s="668"/>
      <c r="C41" s="668"/>
      <c r="D41" s="668"/>
      <c r="E41" s="668"/>
      <c r="F41" s="668"/>
      <c r="G41" s="669"/>
    </row>
    <row r="42" spans="1:11">
      <c r="A42" s="667"/>
      <c r="B42" s="668"/>
      <c r="C42" s="668"/>
      <c r="D42" s="668"/>
      <c r="E42" s="668"/>
      <c r="F42" s="668"/>
      <c r="G42" s="669"/>
    </row>
    <row r="43" spans="1:11">
      <c r="A43" s="667"/>
      <c r="B43" s="668"/>
      <c r="C43" s="668"/>
      <c r="D43" s="668"/>
      <c r="E43" s="668"/>
      <c r="F43" s="668"/>
      <c r="G43" s="669"/>
    </row>
    <row r="44" spans="1:11">
      <c r="A44" s="667"/>
      <c r="B44" s="668"/>
      <c r="C44" s="668"/>
      <c r="D44" s="668"/>
      <c r="E44" s="668"/>
      <c r="F44" s="668"/>
      <c r="G44" s="669"/>
    </row>
    <row r="45" spans="1:11">
      <c r="A45" s="667"/>
      <c r="B45" s="668"/>
      <c r="C45" s="668"/>
      <c r="D45" s="668"/>
      <c r="E45" s="668"/>
      <c r="F45" s="668"/>
      <c r="G45" s="669"/>
    </row>
    <row r="46" spans="1:11">
      <c r="A46" s="667"/>
      <c r="B46" s="668"/>
      <c r="C46" s="668"/>
      <c r="D46" s="668"/>
      <c r="E46" s="668"/>
      <c r="F46" s="668"/>
      <c r="G46" s="669"/>
      <c r="H46" s="13"/>
      <c r="I46" s="13"/>
      <c r="J46" s="13"/>
      <c r="K46" s="13"/>
    </row>
    <row r="47" spans="1:11">
      <c r="A47" s="667"/>
      <c r="B47" s="668"/>
      <c r="C47" s="668"/>
      <c r="D47" s="668"/>
      <c r="E47" s="668"/>
      <c r="F47" s="668"/>
      <c r="G47" s="669"/>
      <c r="H47" s="13"/>
      <c r="I47" s="13"/>
      <c r="J47" s="13"/>
      <c r="K47" s="13"/>
    </row>
    <row r="48" spans="1:11">
      <c r="A48" s="670"/>
      <c r="B48" s="671"/>
      <c r="C48" s="671"/>
      <c r="D48" s="671"/>
      <c r="E48" s="671"/>
      <c r="F48" s="671"/>
      <c r="G48" s="672"/>
    </row>
    <row r="49" spans="1:7" ht="15.75" customHeight="1">
      <c r="A49" s="693" t="s">
        <v>97</v>
      </c>
      <c r="B49" s="694"/>
      <c r="C49" s="694"/>
      <c r="D49" s="694"/>
      <c r="E49" s="694"/>
      <c r="F49" s="694"/>
      <c r="G49" s="695"/>
    </row>
    <row r="50" spans="1:7" ht="15.75" customHeight="1" thickBot="1">
      <c r="A50" s="696"/>
      <c r="B50" s="697"/>
      <c r="C50" s="697"/>
      <c r="D50" s="697"/>
      <c r="E50" s="697"/>
      <c r="F50" s="697"/>
      <c r="G50" s="698"/>
    </row>
    <row r="51" spans="1:7">
      <c r="E51" s="558" t="s">
        <v>1533</v>
      </c>
      <c r="F51" s="557">
        <v>42562</v>
      </c>
    </row>
  </sheetData>
  <sheetProtection algorithmName="SHA-512" hashValue="L/QEOV3VVpfBSjvqBkWO2RvxbaSLIBh3vGBPXecIhFmIY9wGGxUwMDW+FBzTz5t683Pqq6MHipTpO4OisBKYXg==" saltValue="xaLJ7kUikjFOaET1xUOcPQ==" spinCount="100000" sheet="1" objects="1" scenarios="1"/>
  <protectedRanges>
    <protectedRange sqref="D8:G12" name="Range2_1"/>
    <protectedRange sqref="D4:G6" name="Range1_1"/>
  </protectedRanges>
  <mergeCells count="19">
    <mergeCell ref="A22:C22"/>
    <mergeCell ref="B15:D15"/>
    <mergeCell ref="B16:D16"/>
    <mergeCell ref="A38:G39"/>
    <mergeCell ref="A49:G50"/>
    <mergeCell ref="A23:D23"/>
    <mergeCell ref="A19:D19"/>
    <mergeCell ref="A21:D21"/>
    <mergeCell ref="A40:G48"/>
    <mergeCell ref="D9:G9"/>
    <mergeCell ref="D10:G10"/>
    <mergeCell ref="D11:G11"/>
    <mergeCell ref="D12:G12"/>
    <mergeCell ref="B14:D14"/>
    <mergeCell ref="A1:G2"/>
    <mergeCell ref="D4:G4"/>
    <mergeCell ref="D5:G5"/>
    <mergeCell ref="D6:G6"/>
    <mergeCell ref="D8:G8"/>
  </mergeCells>
  <phoneticPr fontId="11" type="noConversion"/>
  <conditionalFormatting sqref="G23:G36">
    <cfRule type="cellIs" dxfId="141" priority="19" stopIfTrue="1" operator="between">
      <formula>0.9</formula>
      <formula>1</formula>
    </cfRule>
    <cfRule type="cellIs" dxfId="140" priority="20" stopIfTrue="1" operator="between">
      <formula>0.899</formula>
      <formula>0.75</formula>
    </cfRule>
    <cfRule type="cellIs" dxfId="139" priority="21" stopIfTrue="1" operator="between">
      <formula>0.749</formula>
      <formula>0</formula>
    </cfRule>
  </conditionalFormatting>
  <conditionalFormatting sqref="G21">
    <cfRule type="cellIs" dxfId="138" priority="22" stopIfTrue="1" operator="between">
      <formula>0.9</formula>
      <formula>1</formula>
    </cfRule>
    <cfRule type="cellIs" dxfId="137" priority="23" stopIfTrue="1" operator="between">
      <formula>0.899</formula>
      <formula>0.75</formula>
    </cfRule>
    <cfRule type="cellIs" dxfId="136" priority="24" stopIfTrue="1" operator="between">
      <formula>0.749</formula>
      <formula>0</formula>
    </cfRule>
  </conditionalFormatting>
  <conditionalFormatting sqref="G23:G36">
    <cfRule type="cellIs" dxfId="135" priority="16" stopIfTrue="1" operator="between">
      <formula>0.9</formula>
      <formula>1</formula>
    </cfRule>
    <cfRule type="cellIs" dxfId="134" priority="17" stopIfTrue="1" operator="between">
      <formula>0.899</formula>
      <formula>0.75</formula>
    </cfRule>
    <cfRule type="cellIs" dxfId="133" priority="18" stopIfTrue="1" operator="between">
      <formula>0.749</formula>
      <formula>0</formula>
    </cfRule>
  </conditionalFormatting>
  <conditionalFormatting sqref="G21">
    <cfRule type="cellIs" dxfId="132" priority="13" stopIfTrue="1" operator="between">
      <formula>0.9</formula>
      <formula>1</formula>
    </cfRule>
    <cfRule type="cellIs" dxfId="131" priority="14" stopIfTrue="1" operator="between">
      <formula>0.899</formula>
      <formula>0.75</formula>
    </cfRule>
    <cfRule type="cellIs" dxfId="130" priority="15" stopIfTrue="1" operator="between">
      <formula>0.749</formula>
      <formula>0</formula>
    </cfRule>
  </conditionalFormatting>
  <conditionalFormatting sqref="G23:G36">
    <cfRule type="cellIs" dxfId="129" priority="10" stopIfTrue="1" operator="between">
      <formula>0.9</formula>
      <formula>1</formula>
    </cfRule>
    <cfRule type="cellIs" dxfId="128" priority="11" stopIfTrue="1" operator="between">
      <formula>0.899</formula>
      <formula>0.75</formula>
    </cfRule>
    <cfRule type="cellIs" dxfId="127" priority="12" stopIfTrue="1" operator="between">
      <formula>0.749</formula>
      <formula>0</formula>
    </cfRule>
  </conditionalFormatting>
  <conditionalFormatting sqref="G21">
    <cfRule type="cellIs" dxfId="126" priority="7" stopIfTrue="1" operator="between">
      <formula>0.9</formula>
      <formula>1</formula>
    </cfRule>
    <cfRule type="cellIs" dxfId="125" priority="8" stopIfTrue="1" operator="between">
      <formula>0.899</formula>
      <formula>0.75</formula>
    </cfRule>
    <cfRule type="cellIs" dxfId="124" priority="9" stopIfTrue="1" operator="between">
      <formula>0.749</formula>
      <formula>0</formula>
    </cfRule>
  </conditionalFormatting>
  <conditionalFormatting sqref="G23:G36">
    <cfRule type="cellIs" dxfId="123" priority="4" stopIfTrue="1" operator="between">
      <formula>0.9</formula>
      <formula>1</formula>
    </cfRule>
    <cfRule type="cellIs" dxfId="122" priority="5" stopIfTrue="1" operator="between">
      <formula>0.899</formula>
      <formula>0.75</formula>
    </cfRule>
    <cfRule type="cellIs" dxfId="121" priority="6" stopIfTrue="1" operator="between">
      <formula>0.749</formula>
      <formula>0</formula>
    </cfRule>
  </conditionalFormatting>
  <conditionalFormatting sqref="G21">
    <cfRule type="cellIs" dxfId="120" priority="1" stopIfTrue="1" operator="between">
      <formula>0.9</formula>
      <formula>1</formula>
    </cfRule>
    <cfRule type="cellIs" dxfId="119" priority="2" stopIfTrue="1" operator="between">
      <formula>0.899</formula>
      <formula>0.75</formula>
    </cfRule>
    <cfRule type="cellIs" dxfId="118" priority="3" stopIfTrue="1" operator="between">
      <formula>0.749</formula>
      <formula>0</formula>
    </cfRule>
  </conditionalFormatting>
  <printOptions horizontalCentered="1"/>
  <pageMargins left="0.75" right="0.75" top="1" bottom="1" header="0.5" footer="0.5"/>
  <pageSetup scale="82" orientation="portrait" r:id="rId1"/>
  <headerFooter alignWithMargins="0">
    <oddFooter>&amp;CIMCOM SCORECARD JUN 08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390"/>
  <sheetViews>
    <sheetView topLeftCell="A277" zoomScaleNormal="100" zoomScaleSheetLayoutView="80" workbookViewId="0">
      <selection activeCell="N301" sqref="N301"/>
    </sheetView>
  </sheetViews>
  <sheetFormatPr defaultRowHeight="12.75"/>
  <cols>
    <col min="1" max="1" width="3.5703125" style="20" customWidth="1"/>
    <col min="2" max="2" width="2.28515625" style="15" customWidth="1"/>
    <col min="3" max="3" width="10.7109375" customWidth="1"/>
    <col min="5" max="5" width="9.28515625" customWidth="1"/>
    <col min="6" max="6" width="7.85546875" customWidth="1"/>
    <col min="7" max="7" width="10.42578125" customWidth="1"/>
    <col min="8" max="8" width="36.28515625" customWidth="1"/>
    <col min="9" max="10" width="10.140625" customWidth="1"/>
    <col min="11" max="11" width="9.7109375" customWidth="1"/>
    <col min="12" max="12" width="9" customWidth="1"/>
    <col min="13" max="13" width="1.7109375" customWidth="1"/>
    <col min="14" max="14" width="9.7109375" customWidth="1"/>
  </cols>
  <sheetData>
    <row r="1" spans="1:15" ht="24.95" customHeight="1" thickBot="1">
      <c r="A1" s="782" t="s">
        <v>55</v>
      </c>
      <c r="B1" s="783"/>
      <c r="C1" s="783"/>
      <c r="D1" s="783"/>
      <c r="E1" s="783"/>
      <c r="F1" s="783"/>
      <c r="G1" s="783"/>
      <c r="H1" s="783"/>
      <c r="I1" s="783"/>
      <c r="J1" s="783"/>
      <c r="K1" s="783"/>
      <c r="L1" s="783"/>
      <c r="M1" s="783"/>
      <c r="N1" s="784"/>
      <c r="O1" s="1"/>
    </row>
    <row r="2" spans="1:15" ht="13.5" thickBot="1">
      <c r="A2" s="50"/>
      <c r="B2" s="351"/>
      <c r="C2" s="2"/>
      <c r="D2" s="9"/>
      <c r="E2" s="2"/>
      <c r="F2" s="2"/>
      <c r="G2" s="2"/>
      <c r="H2" s="2"/>
      <c r="I2" s="2"/>
      <c r="J2" s="2"/>
      <c r="K2" s="3"/>
      <c r="L2" s="3"/>
      <c r="M2" s="3"/>
      <c r="N2" s="3"/>
      <c r="O2" s="2"/>
    </row>
    <row r="3" spans="1:15" ht="16.5" thickBot="1">
      <c r="A3" s="74"/>
      <c r="B3" s="75"/>
      <c r="C3" s="76" t="s">
        <v>10</v>
      </c>
      <c r="D3" s="77"/>
      <c r="E3" s="787">
        <f>'GOLF SUM'!D4</f>
        <v>0</v>
      </c>
      <c r="F3" s="788"/>
      <c r="G3" s="788"/>
      <c r="H3" s="789"/>
      <c r="I3" s="78"/>
      <c r="J3" s="79"/>
      <c r="K3" s="744" t="s">
        <v>14</v>
      </c>
      <c r="L3" s="745"/>
      <c r="M3" s="745"/>
      <c r="N3" s="746"/>
      <c r="O3" s="2"/>
    </row>
    <row r="4" spans="1:15" ht="15.75">
      <c r="A4" s="74"/>
      <c r="B4" s="75"/>
      <c r="C4" s="76" t="s">
        <v>0</v>
      </c>
      <c r="D4" s="77"/>
      <c r="E4" s="787">
        <f>'GOLF SUM'!D5</f>
        <v>0</v>
      </c>
      <c r="F4" s="788"/>
      <c r="G4" s="788"/>
      <c r="H4" s="789"/>
      <c r="I4" s="78"/>
      <c r="J4" s="78"/>
      <c r="K4" s="81"/>
      <c r="L4" s="81"/>
      <c r="M4" s="81"/>
      <c r="N4" s="81"/>
      <c r="O4" s="2"/>
    </row>
    <row r="5" spans="1:15" ht="15.75">
      <c r="A5" s="74"/>
      <c r="B5" s="75"/>
      <c r="C5" s="76" t="s">
        <v>1</v>
      </c>
      <c r="D5" s="77"/>
      <c r="E5" s="799">
        <f>'GOLF SUM'!D6</f>
        <v>0</v>
      </c>
      <c r="F5" s="788"/>
      <c r="G5" s="788"/>
      <c r="H5" s="789"/>
      <c r="I5" s="78"/>
      <c r="J5" s="68"/>
      <c r="K5" s="127"/>
      <c r="L5" s="68"/>
      <c r="M5" s="8"/>
      <c r="N5" s="8"/>
      <c r="O5" s="2"/>
    </row>
    <row r="6" spans="1:15" ht="15.75">
      <c r="A6" s="74"/>
      <c r="B6" s="75"/>
      <c r="C6" s="78"/>
      <c r="D6" s="82"/>
      <c r="E6" s="78"/>
      <c r="F6" s="78"/>
      <c r="G6" s="78"/>
      <c r="H6" s="78"/>
      <c r="I6" s="78"/>
      <c r="J6" s="99"/>
      <c r="K6" s="127"/>
      <c r="L6" s="68"/>
      <c r="M6" s="8"/>
      <c r="N6" s="8"/>
      <c r="O6" s="2"/>
    </row>
    <row r="7" spans="1:15" ht="15.75">
      <c r="A7" s="74">
        <v>1</v>
      </c>
      <c r="B7" s="768" t="s">
        <v>649</v>
      </c>
      <c r="C7" s="768"/>
      <c r="D7" s="768"/>
      <c r="E7" s="768"/>
      <c r="F7" s="768"/>
      <c r="G7" s="768"/>
      <c r="H7" s="78"/>
      <c r="I7" s="84" t="s">
        <v>2</v>
      </c>
      <c r="J7" s="120" t="s">
        <v>3</v>
      </c>
      <c r="K7" s="84" t="s">
        <v>4</v>
      </c>
      <c r="L7" s="84" t="s">
        <v>9</v>
      </c>
      <c r="M7" s="78" t="s">
        <v>5</v>
      </c>
      <c r="N7" s="84" t="s">
        <v>37</v>
      </c>
      <c r="O7" s="2"/>
    </row>
    <row r="8" spans="1:15" ht="15.75">
      <c r="A8" s="85"/>
      <c r="B8" s="75" t="s">
        <v>16</v>
      </c>
      <c r="C8" s="735" t="s">
        <v>534</v>
      </c>
      <c r="D8" s="735"/>
      <c r="E8" s="735"/>
      <c r="F8" s="735"/>
      <c r="G8" s="735"/>
      <c r="H8" s="748"/>
      <c r="I8" s="86">
        <f>IF(L8=99,0,4)</f>
        <v>4</v>
      </c>
      <c r="J8" s="87">
        <v>2</v>
      </c>
      <c r="K8" s="88">
        <v>0</v>
      </c>
      <c r="L8" s="561"/>
      <c r="M8" s="562"/>
      <c r="N8" s="92"/>
      <c r="O8" s="2"/>
    </row>
    <row r="9" spans="1:15" ht="15.75">
      <c r="A9" s="74"/>
      <c r="B9" s="75" t="s">
        <v>17</v>
      </c>
      <c r="C9" s="735" t="s">
        <v>536</v>
      </c>
      <c r="D9" s="735"/>
      <c r="E9" s="735"/>
      <c r="F9" s="735"/>
      <c r="G9" s="735"/>
      <c r="H9" s="748"/>
      <c r="I9" s="86">
        <f>IF(L9=99,0,2)</f>
        <v>2</v>
      </c>
      <c r="J9" s="87">
        <v>1</v>
      </c>
      <c r="K9" s="88">
        <v>0</v>
      </c>
      <c r="L9" s="561"/>
      <c r="M9" s="562"/>
      <c r="N9" s="92"/>
      <c r="O9" s="2"/>
    </row>
    <row r="10" spans="1:15" ht="15.75">
      <c r="A10" s="74"/>
      <c r="B10" s="89" t="s">
        <v>18</v>
      </c>
      <c r="C10" s="820" t="s">
        <v>543</v>
      </c>
      <c r="D10" s="820"/>
      <c r="E10" s="820"/>
      <c r="F10" s="820"/>
      <c r="G10" s="820"/>
      <c r="H10" s="821"/>
      <c r="I10" s="86">
        <f t="shared" ref="I10:I15" si="0">IF(L10=99,0,4)</f>
        <v>4</v>
      </c>
      <c r="J10" s="87">
        <v>2</v>
      </c>
      <c r="K10" s="88">
        <v>0</v>
      </c>
      <c r="L10" s="561"/>
      <c r="M10" s="562"/>
      <c r="N10" s="92"/>
      <c r="O10" s="2"/>
    </row>
    <row r="11" spans="1:15" ht="15.75">
      <c r="A11" s="74"/>
      <c r="B11" s="89" t="s">
        <v>19</v>
      </c>
      <c r="C11" s="93" t="s">
        <v>369</v>
      </c>
      <c r="D11" s="93"/>
      <c r="E11" s="93"/>
      <c r="F11" s="93"/>
      <c r="G11" s="93"/>
      <c r="H11" s="184"/>
      <c r="I11" s="86">
        <f t="shared" si="0"/>
        <v>4</v>
      </c>
      <c r="J11" s="87">
        <v>2</v>
      </c>
      <c r="K11" s="88">
        <v>0</v>
      </c>
      <c r="L11" s="561"/>
      <c r="M11" s="562"/>
      <c r="N11" s="92"/>
      <c r="O11" s="2"/>
    </row>
    <row r="12" spans="1:15" ht="15.75">
      <c r="A12" s="74"/>
      <c r="B12" s="89" t="s">
        <v>20</v>
      </c>
      <c r="C12" s="820" t="s">
        <v>235</v>
      </c>
      <c r="D12" s="820"/>
      <c r="E12" s="820"/>
      <c r="F12" s="820"/>
      <c r="G12" s="820"/>
      <c r="H12" s="821"/>
      <c r="I12" s="86">
        <f t="shared" si="0"/>
        <v>4</v>
      </c>
      <c r="J12" s="87">
        <v>2</v>
      </c>
      <c r="K12" s="88">
        <v>0</v>
      </c>
      <c r="L12" s="561"/>
      <c r="M12" s="562"/>
      <c r="N12" s="92"/>
      <c r="O12" s="2"/>
    </row>
    <row r="13" spans="1:15" ht="15.75">
      <c r="A13" s="74"/>
      <c r="B13" s="89" t="s">
        <v>21</v>
      </c>
      <c r="C13" s="93" t="s">
        <v>545</v>
      </c>
      <c r="D13" s="93"/>
      <c r="E13" s="93"/>
      <c r="F13" s="93"/>
      <c r="G13" s="93"/>
      <c r="H13" s="184"/>
      <c r="I13" s="86">
        <f t="shared" si="0"/>
        <v>4</v>
      </c>
      <c r="J13" s="87">
        <v>2</v>
      </c>
      <c r="K13" s="88">
        <v>0</v>
      </c>
      <c r="L13" s="561"/>
      <c r="M13" s="562"/>
      <c r="N13" s="92"/>
      <c r="O13" s="2"/>
    </row>
    <row r="14" spans="1:15" ht="15.75">
      <c r="A14" s="74"/>
      <c r="B14" s="89" t="s">
        <v>22</v>
      </c>
      <c r="C14" s="93" t="s">
        <v>651</v>
      </c>
      <c r="D14" s="93"/>
      <c r="E14" s="93"/>
      <c r="F14" s="93"/>
      <c r="G14" s="93"/>
      <c r="H14" s="184"/>
      <c r="I14" s="86">
        <f t="shared" si="0"/>
        <v>4</v>
      </c>
      <c r="J14" s="87">
        <v>2</v>
      </c>
      <c r="K14" s="88">
        <v>0</v>
      </c>
      <c r="L14" s="561"/>
      <c r="M14" s="562"/>
      <c r="N14" s="92"/>
      <c r="O14" s="2"/>
    </row>
    <row r="15" spans="1:15" ht="15.75" customHeight="1">
      <c r="A15" s="74"/>
      <c r="B15" s="89" t="s">
        <v>23</v>
      </c>
      <c r="C15" s="822" t="s">
        <v>246</v>
      </c>
      <c r="D15" s="819"/>
      <c r="E15" s="819"/>
      <c r="F15" s="819"/>
      <c r="G15" s="819"/>
      <c r="H15" s="819"/>
      <c r="I15" s="86">
        <f t="shared" si="0"/>
        <v>4</v>
      </c>
      <c r="J15" s="87">
        <v>2</v>
      </c>
      <c r="K15" s="88">
        <v>0</v>
      </c>
      <c r="L15" s="561"/>
      <c r="M15" s="562"/>
      <c r="N15" s="92"/>
      <c r="O15" s="2"/>
    </row>
    <row r="16" spans="1:15" ht="15.75">
      <c r="A16" s="74"/>
      <c r="B16" s="75"/>
      <c r="C16" s="776"/>
      <c r="D16" s="776"/>
      <c r="E16" s="776"/>
      <c r="F16" s="776"/>
      <c r="G16" s="776"/>
      <c r="H16" s="12" t="s">
        <v>111</v>
      </c>
      <c r="I16" s="68">
        <f>SUM(I8:I15)</f>
        <v>30</v>
      </c>
      <c r="J16" s="740" t="s">
        <v>110</v>
      </c>
      <c r="K16" s="740"/>
      <c r="L16" s="740"/>
      <c r="M16" s="95"/>
      <c r="N16" s="96">
        <f>SUM(N8:N15)</f>
        <v>0</v>
      </c>
      <c r="O16" s="2"/>
    </row>
    <row r="17" spans="1:14" ht="15.75">
      <c r="A17" s="74"/>
      <c r="B17" s="75"/>
      <c r="C17" s="78"/>
      <c r="D17" s="76"/>
      <c r="E17" s="78"/>
      <c r="F17" s="78"/>
      <c r="G17" s="78"/>
      <c r="H17" s="78"/>
      <c r="I17" s="68"/>
      <c r="J17" s="68"/>
      <c r="K17" s="68"/>
      <c r="L17" s="68"/>
      <c r="M17" s="94"/>
      <c r="N17" s="97">
        <f>SUM(N16/I16)</f>
        <v>0</v>
      </c>
    </row>
    <row r="18" spans="1:14" ht="6" customHeight="1" thickBot="1">
      <c r="A18" s="74"/>
      <c r="B18" s="75"/>
      <c r="C18" s="78"/>
      <c r="D18" s="76"/>
      <c r="E18" s="78"/>
      <c r="F18" s="78"/>
      <c r="G18" s="78"/>
      <c r="H18" s="78"/>
      <c r="I18" s="68"/>
      <c r="J18" s="68"/>
      <c r="K18" s="68"/>
      <c r="L18" s="68"/>
      <c r="M18" s="94"/>
      <c r="N18" s="109"/>
    </row>
    <row r="19" spans="1:14" ht="16.5" thickBot="1">
      <c r="A19" s="74"/>
      <c r="B19" s="75"/>
      <c r="C19" s="118" t="s">
        <v>6</v>
      </c>
      <c r="D19" s="750"/>
      <c r="E19" s="751"/>
      <c r="F19" s="751"/>
      <c r="G19" s="751"/>
      <c r="H19" s="751"/>
      <c r="I19" s="751"/>
      <c r="J19" s="751"/>
      <c r="K19" s="751"/>
      <c r="L19" s="751"/>
      <c r="M19" s="751"/>
      <c r="N19" s="752"/>
    </row>
    <row r="20" spans="1:14" ht="15.75">
      <c r="A20" s="74"/>
      <c r="B20" s="75"/>
      <c r="C20" s="113"/>
      <c r="D20" s="753"/>
      <c r="E20" s="754"/>
      <c r="F20" s="754"/>
      <c r="G20" s="754"/>
      <c r="H20" s="754"/>
      <c r="I20" s="754"/>
      <c r="J20" s="754"/>
      <c r="K20" s="754"/>
      <c r="L20" s="754"/>
      <c r="M20" s="754"/>
      <c r="N20" s="755"/>
    </row>
    <row r="21" spans="1:14" ht="15.75">
      <c r="A21" s="74"/>
      <c r="B21" s="75"/>
      <c r="C21" s="78"/>
      <c r="D21" s="753"/>
      <c r="E21" s="754"/>
      <c r="F21" s="754"/>
      <c r="G21" s="754"/>
      <c r="H21" s="754"/>
      <c r="I21" s="754"/>
      <c r="J21" s="754"/>
      <c r="K21" s="754"/>
      <c r="L21" s="754"/>
      <c r="M21" s="754"/>
      <c r="N21" s="755"/>
    </row>
    <row r="22" spans="1:14" ht="15.75">
      <c r="A22" s="74"/>
      <c r="B22" s="75"/>
      <c r="C22" s="78"/>
      <c r="D22" s="753"/>
      <c r="E22" s="754"/>
      <c r="F22" s="754"/>
      <c r="G22" s="754"/>
      <c r="H22" s="754"/>
      <c r="I22" s="754"/>
      <c r="J22" s="754"/>
      <c r="K22" s="754"/>
      <c r="L22" s="754"/>
      <c r="M22" s="754"/>
      <c r="N22" s="755"/>
    </row>
    <row r="23" spans="1:14" ht="16.5" thickBot="1">
      <c r="A23" s="74"/>
      <c r="B23" s="75"/>
      <c r="C23" s="78"/>
      <c r="D23" s="756"/>
      <c r="E23" s="757"/>
      <c r="F23" s="757"/>
      <c r="G23" s="757"/>
      <c r="H23" s="757"/>
      <c r="I23" s="757"/>
      <c r="J23" s="757"/>
      <c r="K23" s="757"/>
      <c r="L23" s="757"/>
      <c r="M23" s="757"/>
      <c r="N23" s="758"/>
    </row>
    <row r="24" spans="1:14" ht="15.75">
      <c r="A24" s="74"/>
      <c r="B24" s="98"/>
      <c r="C24" s="90"/>
      <c r="D24" s="90"/>
      <c r="E24" s="90"/>
      <c r="F24" s="90"/>
      <c r="G24" s="90"/>
      <c r="H24" s="90"/>
      <c r="I24" s="90"/>
      <c r="J24" s="90"/>
      <c r="K24" s="90"/>
      <c r="L24" s="90"/>
      <c r="M24" s="90"/>
      <c r="N24" s="90"/>
    </row>
    <row r="25" spans="1:14" ht="15.75">
      <c r="A25" s="74">
        <v>2</v>
      </c>
      <c r="B25" s="768" t="s">
        <v>633</v>
      </c>
      <c r="C25" s="768"/>
      <c r="D25" s="768"/>
      <c r="E25" s="768"/>
      <c r="F25" s="768"/>
      <c r="G25" s="768"/>
      <c r="H25" s="78"/>
      <c r="I25" s="84" t="s">
        <v>2</v>
      </c>
      <c r="J25" s="120" t="s">
        <v>3</v>
      </c>
      <c r="K25" s="84" t="s">
        <v>4</v>
      </c>
      <c r="L25" s="84" t="s">
        <v>9</v>
      </c>
      <c r="M25" s="78" t="s">
        <v>5</v>
      </c>
      <c r="N25" s="84" t="s">
        <v>37</v>
      </c>
    </row>
    <row r="26" spans="1:14" ht="15.75">
      <c r="A26" s="85"/>
      <c r="B26" s="98" t="s">
        <v>16</v>
      </c>
      <c r="C26" s="735" t="s">
        <v>96</v>
      </c>
      <c r="D26" s="735"/>
      <c r="E26" s="735"/>
      <c r="F26" s="735"/>
      <c r="G26" s="735"/>
      <c r="H26" s="762"/>
      <c r="I26" s="86">
        <f>IF(L26=99,0,4)</f>
        <v>4</v>
      </c>
      <c r="J26" s="87">
        <v>2</v>
      </c>
      <c r="K26" s="88">
        <v>0</v>
      </c>
      <c r="L26" s="561"/>
      <c r="M26" s="562"/>
      <c r="N26" s="92"/>
    </row>
    <row r="27" spans="1:14" ht="29.25" customHeight="1">
      <c r="A27" s="74"/>
      <c r="B27" s="210" t="s">
        <v>17</v>
      </c>
      <c r="C27" s="731" t="s">
        <v>237</v>
      </c>
      <c r="D27" s="731"/>
      <c r="E27" s="731"/>
      <c r="F27" s="731"/>
      <c r="G27" s="731"/>
      <c r="H27" s="763"/>
      <c r="I27" s="86">
        <f>IF(L27=99,0,4)</f>
        <v>4</v>
      </c>
      <c r="J27" s="87">
        <v>2</v>
      </c>
      <c r="K27" s="88">
        <v>0</v>
      </c>
      <c r="L27" s="561"/>
      <c r="M27" s="562"/>
      <c r="N27" s="92"/>
    </row>
    <row r="28" spans="1:14" ht="15.75">
      <c r="A28" s="74"/>
      <c r="B28" s="75" t="s">
        <v>18</v>
      </c>
      <c r="C28" s="801" t="s">
        <v>619</v>
      </c>
      <c r="D28" s="801"/>
      <c r="E28" s="801"/>
      <c r="F28" s="801"/>
      <c r="G28" s="801"/>
      <c r="H28" s="767"/>
      <c r="I28" s="86">
        <f t="shared" ref="I28:I34" si="1">IF(L28=99,0,2)</f>
        <v>2</v>
      </c>
      <c r="J28" s="87">
        <v>1</v>
      </c>
      <c r="K28" s="88">
        <v>0</v>
      </c>
      <c r="L28" s="561"/>
      <c r="M28" s="562"/>
      <c r="N28" s="92"/>
    </row>
    <row r="29" spans="1:14" ht="15.75">
      <c r="A29" s="74"/>
      <c r="B29" s="100" t="s">
        <v>19</v>
      </c>
      <c r="C29" s="801" t="s">
        <v>239</v>
      </c>
      <c r="D29" s="801"/>
      <c r="E29" s="801"/>
      <c r="F29" s="801"/>
      <c r="G29" s="801"/>
      <c r="H29" s="767"/>
      <c r="I29" s="86">
        <f t="shared" si="1"/>
        <v>2</v>
      </c>
      <c r="J29" s="87">
        <v>1</v>
      </c>
      <c r="K29" s="88">
        <v>0</v>
      </c>
      <c r="L29" s="561"/>
      <c r="M29" s="562"/>
      <c r="N29" s="92"/>
    </row>
    <row r="30" spans="1:14" ht="15.75">
      <c r="A30" s="74"/>
      <c r="B30" s="100" t="s">
        <v>20</v>
      </c>
      <c r="C30" s="801" t="s">
        <v>572</v>
      </c>
      <c r="D30" s="801"/>
      <c r="E30" s="801"/>
      <c r="F30" s="801"/>
      <c r="G30" s="801"/>
      <c r="H30" s="767"/>
      <c r="I30" s="86">
        <f t="shared" si="1"/>
        <v>2</v>
      </c>
      <c r="J30" s="87">
        <v>1</v>
      </c>
      <c r="K30" s="88">
        <v>0</v>
      </c>
      <c r="L30" s="561"/>
      <c r="M30" s="562"/>
      <c r="N30" s="92"/>
    </row>
    <row r="31" spans="1:14" ht="15.75">
      <c r="A31" s="74"/>
      <c r="B31" s="100" t="s">
        <v>21</v>
      </c>
      <c r="C31" s="735" t="s">
        <v>63</v>
      </c>
      <c r="D31" s="735"/>
      <c r="E31" s="735"/>
      <c r="F31" s="735"/>
      <c r="G31" s="735"/>
      <c r="H31" s="762"/>
      <c r="I31" s="86">
        <f>IF(L31=99,0,4)</f>
        <v>4</v>
      </c>
      <c r="J31" s="87">
        <v>2</v>
      </c>
      <c r="K31" s="88">
        <v>0</v>
      </c>
      <c r="L31" s="561"/>
      <c r="M31" s="562"/>
      <c r="N31" s="92"/>
    </row>
    <row r="32" spans="1:14" ht="29.25" customHeight="1">
      <c r="A32" s="74"/>
      <c r="B32" s="211" t="s">
        <v>22</v>
      </c>
      <c r="C32" s="731" t="s">
        <v>109</v>
      </c>
      <c r="D32" s="731"/>
      <c r="E32" s="731"/>
      <c r="F32" s="731"/>
      <c r="G32" s="731"/>
      <c r="H32" s="763"/>
      <c r="I32" s="86">
        <f t="shared" si="1"/>
        <v>2</v>
      </c>
      <c r="J32" s="87">
        <v>1</v>
      </c>
      <c r="K32" s="88">
        <v>0</v>
      </c>
      <c r="L32" s="561"/>
      <c r="M32" s="562"/>
      <c r="N32" s="92"/>
    </row>
    <row r="33" spans="1:14" ht="15.75">
      <c r="A33" s="74"/>
      <c r="B33" s="98" t="s">
        <v>23</v>
      </c>
      <c r="C33" s="82" t="s">
        <v>71</v>
      </c>
      <c r="D33" s="93"/>
      <c r="E33" s="93"/>
      <c r="F33" s="93"/>
      <c r="G33" s="82"/>
      <c r="H33" s="82"/>
      <c r="I33" s="86">
        <f t="shared" si="1"/>
        <v>2</v>
      </c>
      <c r="J33" s="87">
        <v>1</v>
      </c>
      <c r="K33" s="88">
        <v>0</v>
      </c>
      <c r="L33" s="561"/>
      <c r="M33" s="562"/>
      <c r="N33" s="92"/>
    </row>
    <row r="34" spans="1:14" ht="15.75" customHeight="1">
      <c r="A34" s="74"/>
      <c r="B34" s="98" t="s">
        <v>24</v>
      </c>
      <c r="C34" s="716" t="s">
        <v>339</v>
      </c>
      <c r="D34" s="819"/>
      <c r="E34" s="819"/>
      <c r="F34" s="819"/>
      <c r="G34" s="819"/>
      <c r="H34" s="819"/>
      <c r="I34" s="86">
        <f t="shared" si="1"/>
        <v>2</v>
      </c>
      <c r="J34" s="87">
        <v>1</v>
      </c>
      <c r="K34" s="88">
        <v>0</v>
      </c>
      <c r="L34" s="561"/>
      <c r="M34" s="562"/>
      <c r="N34" s="92"/>
    </row>
    <row r="35" spans="1:14" ht="15.75">
      <c r="A35" s="74"/>
      <c r="B35" s="75"/>
      <c r="C35" s="776"/>
      <c r="D35" s="776"/>
      <c r="E35" s="776"/>
      <c r="F35" s="776"/>
      <c r="G35" s="776"/>
      <c r="H35" s="12" t="s">
        <v>111</v>
      </c>
      <c r="I35" s="68">
        <f>SUM(I26:I34)</f>
        <v>24</v>
      </c>
      <c r="J35" s="740" t="s">
        <v>110</v>
      </c>
      <c r="K35" s="740"/>
      <c r="L35" s="740"/>
      <c r="M35" s="95"/>
      <c r="N35" s="96">
        <f>SUM(N26:N34)</f>
        <v>0</v>
      </c>
    </row>
    <row r="36" spans="1:14" ht="15.75">
      <c r="A36" s="74"/>
      <c r="B36" s="75"/>
      <c r="C36" s="78"/>
      <c r="D36" s="76"/>
      <c r="E36" s="78"/>
      <c r="F36" s="78"/>
      <c r="G36" s="78"/>
      <c r="H36" s="78"/>
      <c r="I36" s="68"/>
      <c r="J36" s="68"/>
      <c r="K36" s="68"/>
      <c r="L36" s="68"/>
      <c r="M36" s="94"/>
      <c r="N36" s="97">
        <f>SUM(N35/I35)</f>
        <v>0</v>
      </c>
    </row>
    <row r="37" spans="1:14" ht="6" customHeight="1" thickBot="1">
      <c r="A37" s="74"/>
      <c r="B37" s="75"/>
      <c r="C37" s="78"/>
      <c r="D37" s="76"/>
      <c r="E37" s="78"/>
      <c r="F37" s="78"/>
      <c r="G37" s="78"/>
      <c r="H37" s="78"/>
      <c r="I37" s="68"/>
      <c r="J37" s="68"/>
      <c r="K37" s="68"/>
      <c r="L37" s="68"/>
      <c r="M37" s="94"/>
      <c r="N37" s="109"/>
    </row>
    <row r="38" spans="1:14" ht="16.5" thickBot="1">
      <c r="A38" s="74"/>
      <c r="B38" s="75"/>
      <c r="C38" s="118" t="s">
        <v>6</v>
      </c>
      <c r="D38" s="719"/>
      <c r="E38" s="720"/>
      <c r="F38" s="720"/>
      <c r="G38" s="720"/>
      <c r="H38" s="720"/>
      <c r="I38" s="720"/>
      <c r="J38" s="720"/>
      <c r="K38" s="720"/>
      <c r="L38" s="720"/>
      <c r="M38" s="720"/>
      <c r="N38" s="721"/>
    </row>
    <row r="39" spans="1:14" ht="15.75">
      <c r="A39" s="74"/>
      <c r="B39" s="75"/>
      <c r="C39" s="113"/>
      <c r="D39" s="722"/>
      <c r="E39" s="723"/>
      <c r="F39" s="723"/>
      <c r="G39" s="723"/>
      <c r="H39" s="723"/>
      <c r="I39" s="723"/>
      <c r="J39" s="723"/>
      <c r="K39" s="723"/>
      <c r="L39" s="723"/>
      <c r="M39" s="723"/>
      <c r="N39" s="724"/>
    </row>
    <row r="40" spans="1:14" ht="15.75">
      <c r="A40" s="74"/>
      <c r="B40" s="75"/>
      <c r="C40" s="78"/>
      <c r="D40" s="722"/>
      <c r="E40" s="723"/>
      <c r="F40" s="723"/>
      <c r="G40" s="723"/>
      <c r="H40" s="723"/>
      <c r="I40" s="723"/>
      <c r="J40" s="723"/>
      <c r="K40" s="723"/>
      <c r="L40" s="723"/>
      <c r="M40" s="723"/>
      <c r="N40" s="724"/>
    </row>
    <row r="41" spans="1:14" ht="15.75">
      <c r="A41" s="74"/>
      <c r="B41" s="75"/>
      <c r="C41" s="78"/>
      <c r="D41" s="722"/>
      <c r="E41" s="723"/>
      <c r="F41" s="723"/>
      <c r="G41" s="723"/>
      <c r="H41" s="723"/>
      <c r="I41" s="723"/>
      <c r="J41" s="723"/>
      <c r="K41" s="723"/>
      <c r="L41" s="723"/>
      <c r="M41" s="723"/>
      <c r="N41" s="724"/>
    </row>
    <row r="42" spans="1:14" ht="16.5" thickBot="1">
      <c r="A42" s="74"/>
      <c r="B42" s="98"/>
      <c r="C42" s="78"/>
      <c r="D42" s="725"/>
      <c r="E42" s="726"/>
      <c r="F42" s="726"/>
      <c r="G42" s="726"/>
      <c r="H42" s="726"/>
      <c r="I42" s="726"/>
      <c r="J42" s="726"/>
      <c r="K42" s="726"/>
      <c r="L42" s="726"/>
      <c r="M42" s="726"/>
      <c r="N42" s="727"/>
    </row>
    <row r="43" spans="1:14" ht="15.75">
      <c r="A43" s="74"/>
      <c r="B43" s="98"/>
      <c r="C43" s="78"/>
      <c r="D43" s="112"/>
      <c r="E43" s="112"/>
      <c r="F43" s="112"/>
      <c r="G43" s="112"/>
      <c r="H43" s="137"/>
      <c r="I43" s="137"/>
      <c r="J43" s="137"/>
      <c r="K43" s="137"/>
      <c r="L43" s="112"/>
      <c r="M43" s="112"/>
      <c r="N43" s="112"/>
    </row>
    <row r="44" spans="1:14" ht="15.75">
      <c r="A44" s="74">
        <v>3</v>
      </c>
      <c r="B44" s="768" t="s">
        <v>653</v>
      </c>
      <c r="C44" s="768"/>
      <c r="D44" s="768"/>
      <c r="E44" s="768"/>
      <c r="F44" s="768"/>
      <c r="G44" s="768"/>
      <c r="H44" s="81"/>
      <c r="I44" s="68" t="s">
        <v>2</v>
      </c>
      <c r="J44" s="140" t="s">
        <v>3</v>
      </c>
      <c r="K44" s="68" t="s">
        <v>4</v>
      </c>
      <c r="L44" s="84" t="s">
        <v>9</v>
      </c>
      <c r="M44" s="78" t="s">
        <v>5</v>
      </c>
      <c r="N44" s="84" t="s">
        <v>37</v>
      </c>
    </row>
    <row r="45" spans="1:14" ht="15.75">
      <c r="A45" s="74"/>
      <c r="B45" s="101" t="s">
        <v>16</v>
      </c>
      <c r="C45" s="766" t="s">
        <v>75</v>
      </c>
      <c r="D45" s="766"/>
      <c r="E45" s="766"/>
      <c r="F45" s="766"/>
      <c r="G45" s="766"/>
      <c r="H45" s="767"/>
      <c r="I45" s="86">
        <f>IF(L45=99,0,4)</f>
        <v>4</v>
      </c>
      <c r="J45" s="87">
        <v>2</v>
      </c>
      <c r="K45" s="88">
        <v>0</v>
      </c>
      <c r="L45" s="561"/>
      <c r="M45" s="562"/>
      <c r="N45" s="92"/>
    </row>
    <row r="46" spans="1:14" ht="15.75">
      <c r="A46" s="85"/>
      <c r="B46" s="101" t="s">
        <v>17</v>
      </c>
      <c r="C46" s="747" t="s">
        <v>72</v>
      </c>
      <c r="D46" s="747"/>
      <c r="E46" s="747"/>
      <c r="F46" s="747"/>
      <c r="G46" s="747"/>
      <c r="H46" s="794"/>
      <c r="I46" s="86">
        <f>IF(L46=99,0,4)</f>
        <v>4</v>
      </c>
      <c r="J46" s="87">
        <v>2</v>
      </c>
      <c r="K46" s="88">
        <v>0</v>
      </c>
      <c r="L46" s="561"/>
      <c r="M46" s="562"/>
      <c r="N46" s="92"/>
    </row>
    <row r="47" spans="1:14" ht="15.75">
      <c r="A47" s="74"/>
      <c r="B47" s="101" t="s">
        <v>18</v>
      </c>
      <c r="C47" s="747" t="s">
        <v>73</v>
      </c>
      <c r="D47" s="747"/>
      <c r="E47" s="747"/>
      <c r="F47" s="747"/>
      <c r="G47" s="747"/>
      <c r="H47" s="794"/>
      <c r="I47" s="86">
        <f>IF(L47=99,0,4)</f>
        <v>4</v>
      </c>
      <c r="J47" s="87">
        <v>2</v>
      </c>
      <c r="K47" s="88">
        <v>0</v>
      </c>
      <c r="L47" s="561"/>
      <c r="M47" s="562"/>
      <c r="N47" s="92"/>
    </row>
    <row r="48" spans="1:14" ht="15.75">
      <c r="A48" s="85"/>
      <c r="B48" s="101" t="s">
        <v>19</v>
      </c>
      <c r="C48" s="766" t="s">
        <v>93</v>
      </c>
      <c r="D48" s="766"/>
      <c r="E48" s="766"/>
      <c r="F48" s="766"/>
      <c r="G48" s="766"/>
      <c r="H48" s="767"/>
      <c r="I48" s="86">
        <f t="shared" ref="I48:I57" si="2">IF(L48=99,0,2)</f>
        <v>2</v>
      </c>
      <c r="J48" s="87">
        <v>1</v>
      </c>
      <c r="K48" s="88">
        <v>0</v>
      </c>
      <c r="L48" s="561"/>
      <c r="M48" s="562"/>
      <c r="N48" s="92"/>
    </row>
    <row r="49" spans="1:14" ht="15.75">
      <c r="A49" s="74"/>
      <c r="B49" s="101" t="s">
        <v>20</v>
      </c>
      <c r="C49" s="102" t="s">
        <v>74</v>
      </c>
      <c r="D49" s="102"/>
      <c r="E49" s="102"/>
      <c r="F49" s="102"/>
      <c r="G49" s="102"/>
      <c r="H49" s="103"/>
      <c r="I49" s="86">
        <f t="shared" si="2"/>
        <v>2</v>
      </c>
      <c r="J49" s="87">
        <v>1</v>
      </c>
      <c r="K49" s="88">
        <v>0</v>
      </c>
      <c r="L49" s="561"/>
      <c r="M49" s="562"/>
      <c r="N49" s="92"/>
    </row>
    <row r="50" spans="1:14" ht="15.75">
      <c r="A50" s="74"/>
      <c r="B50" s="101" t="s">
        <v>21</v>
      </c>
      <c r="C50" s="102" t="s">
        <v>658</v>
      </c>
      <c r="D50" s="102"/>
      <c r="E50" s="102"/>
      <c r="F50" s="102"/>
      <c r="G50" s="102"/>
      <c r="H50" s="103"/>
      <c r="I50" s="86">
        <f t="shared" si="2"/>
        <v>2</v>
      </c>
      <c r="J50" s="87">
        <v>1</v>
      </c>
      <c r="K50" s="88">
        <v>0</v>
      </c>
      <c r="L50" s="561"/>
      <c r="M50" s="562"/>
      <c r="N50" s="92"/>
    </row>
    <row r="51" spans="1:14" ht="15.75">
      <c r="A51" s="74"/>
      <c r="B51" s="101" t="s">
        <v>22</v>
      </c>
      <c r="C51" s="102" t="s">
        <v>657</v>
      </c>
      <c r="D51" s="102"/>
      <c r="E51" s="102"/>
      <c r="F51" s="102"/>
      <c r="G51" s="102"/>
      <c r="H51" s="103"/>
      <c r="I51" s="86">
        <f t="shared" si="2"/>
        <v>2</v>
      </c>
      <c r="J51" s="87">
        <v>1</v>
      </c>
      <c r="K51" s="88">
        <v>0</v>
      </c>
      <c r="L51" s="561"/>
      <c r="M51" s="562"/>
      <c r="N51" s="92"/>
    </row>
    <row r="52" spans="1:14" ht="15.75">
      <c r="A52" s="74"/>
      <c r="B52" s="75" t="s">
        <v>23</v>
      </c>
      <c r="C52" s="766" t="s">
        <v>250</v>
      </c>
      <c r="D52" s="766"/>
      <c r="E52" s="766"/>
      <c r="F52" s="766"/>
      <c r="G52" s="766"/>
      <c r="H52" s="767"/>
      <c r="I52" s="86">
        <f t="shared" si="2"/>
        <v>2</v>
      </c>
      <c r="J52" s="87">
        <v>1</v>
      </c>
      <c r="K52" s="88">
        <v>0</v>
      </c>
      <c r="L52" s="561"/>
      <c r="M52" s="562"/>
      <c r="N52" s="92"/>
    </row>
    <row r="53" spans="1:14" ht="15.75">
      <c r="A53" s="85"/>
      <c r="B53" s="98" t="s">
        <v>24</v>
      </c>
      <c r="C53" s="766" t="s">
        <v>707</v>
      </c>
      <c r="D53" s="766"/>
      <c r="E53" s="766"/>
      <c r="F53" s="766"/>
      <c r="G53" s="766"/>
      <c r="H53" s="767"/>
      <c r="I53" s="86">
        <f t="shared" si="2"/>
        <v>2</v>
      </c>
      <c r="J53" s="87">
        <v>1</v>
      </c>
      <c r="K53" s="88">
        <v>0</v>
      </c>
      <c r="L53" s="561"/>
      <c r="M53" s="562"/>
      <c r="N53" s="92"/>
    </row>
    <row r="54" spans="1:14" ht="15.75">
      <c r="A54" s="85"/>
      <c r="B54" s="98" t="s">
        <v>25</v>
      </c>
      <c r="C54" s="766" t="s">
        <v>708</v>
      </c>
      <c r="D54" s="766"/>
      <c r="E54" s="766"/>
      <c r="F54" s="766"/>
      <c r="G54" s="766"/>
      <c r="H54" s="767"/>
      <c r="I54" s="86">
        <f t="shared" si="2"/>
        <v>2</v>
      </c>
      <c r="J54" s="87">
        <v>1</v>
      </c>
      <c r="K54" s="88">
        <v>0</v>
      </c>
      <c r="L54" s="561"/>
      <c r="M54" s="562"/>
      <c r="N54" s="92"/>
    </row>
    <row r="55" spans="1:14" ht="15.75">
      <c r="A55" s="85"/>
      <c r="B55" s="98" t="s">
        <v>26</v>
      </c>
      <c r="C55" s="102" t="s">
        <v>1022</v>
      </c>
      <c r="D55" s="102"/>
      <c r="E55" s="102"/>
      <c r="F55" s="102"/>
      <c r="G55" s="102"/>
      <c r="H55" s="103"/>
      <c r="I55" s="86">
        <f>IF(L55=99,0,4)</f>
        <v>4</v>
      </c>
      <c r="J55" s="87">
        <v>2</v>
      </c>
      <c r="K55" s="88">
        <v>0</v>
      </c>
      <c r="L55" s="561"/>
      <c r="M55" s="562"/>
      <c r="N55" s="92"/>
    </row>
    <row r="56" spans="1:14" ht="15.75" customHeight="1">
      <c r="A56" s="85"/>
      <c r="B56" s="98" t="s">
        <v>27</v>
      </c>
      <c r="C56" s="766" t="s">
        <v>116</v>
      </c>
      <c r="D56" s="766"/>
      <c r="E56" s="766"/>
      <c r="F56" s="766"/>
      <c r="G56" s="766"/>
      <c r="H56" s="767"/>
      <c r="I56" s="86">
        <f t="shared" si="2"/>
        <v>2</v>
      </c>
      <c r="J56" s="87">
        <v>1</v>
      </c>
      <c r="K56" s="88">
        <v>0</v>
      </c>
      <c r="L56" s="561"/>
      <c r="M56" s="562"/>
      <c r="N56" s="92"/>
    </row>
    <row r="57" spans="1:14" ht="51" customHeight="1">
      <c r="A57" s="85"/>
      <c r="B57" s="98" t="s">
        <v>28</v>
      </c>
      <c r="C57" s="766" t="s">
        <v>79</v>
      </c>
      <c r="D57" s="766"/>
      <c r="E57" s="766"/>
      <c r="F57" s="766"/>
      <c r="G57" s="766"/>
      <c r="H57" s="767"/>
      <c r="I57" s="86">
        <f t="shared" si="2"/>
        <v>2</v>
      </c>
      <c r="J57" s="87">
        <v>1</v>
      </c>
      <c r="K57" s="88">
        <v>0</v>
      </c>
      <c r="L57" s="561"/>
      <c r="M57" s="562"/>
      <c r="N57" s="92"/>
    </row>
    <row r="58" spans="1:14" ht="18.75" customHeight="1">
      <c r="A58" s="85"/>
      <c r="B58" s="211" t="s">
        <v>29</v>
      </c>
      <c r="C58" s="716" t="s">
        <v>716</v>
      </c>
      <c r="D58" s="716"/>
      <c r="E58" s="716"/>
      <c r="F58" s="716"/>
      <c r="G58" s="716"/>
      <c r="H58" s="717"/>
      <c r="I58" s="86">
        <f>IF(L58=99,0,4)</f>
        <v>4</v>
      </c>
      <c r="J58" s="87">
        <v>2</v>
      </c>
      <c r="K58" s="88">
        <v>0</v>
      </c>
      <c r="L58" s="561"/>
      <c r="M58" s="562"/>
      <c r="N58" s="92"/>
    </row>
    <row r="59" spans="1:14" ht="17.25" customHeight="1">
      <c r="A59" s="85"/>
      <c r="B59" s="211" t="s">
        <v>30</v>
      </c>
      <c r="C59" s="716" t="s">
        <v>662</v>
      </c>
      <c r="D59" s="832"/>
      <c r="E59" s="832"/>
      <c r="F59" s="832"/>
      <c r="G59" s="832"/>
      <c r="H59" s="833"/>
      <c r="I59" s="86">
        <f>IF(L59=99,0,2)</f>
        <v>2</v>
      </c>
      <c r="J59" s="87">
        <v>1</v>
      </c>
      <c r="K59" s="88">
        <v>0</v>
      </c>
      <c r="L59" s="561"/>
      <c r="M59" s="562"/>
      <c r="N59" s="92"/>
    </row>
    <row r="60" spans="1:14" ht="15.75" customHeight="1">
      <c r="A60" s="85"/>
      <c r="B60" s="211" t="s">
        <v>31</v>
      </c>
      <c r="C60" s="716" t="s">
        <v>340</v>
      </c>
      <c r="D60" s="764"/>
      <c r="E60" s="764"/>
      <c r="F60" s="764"/>
      <c r="G60" s="764"/>
      <c r="H60" s="765"/>
      <c r="I60" s="86">
        <f>IF(L60=99,0,4)</f>
        <v>4</v>
      </c>
      <c r="J60" s="87">
        <v>2</v>
      </c>
      <c r="K60" s="88">
        <v>0</v>
      </c>
      <c r="L60" s="561"/>
      <c r="M60" s="562"/>
      <c r="N60" s="92"/>
    </row>
    <row r="61" spans="1:14" ht="13.5" customHeight="1">
      <c r="A61" s="74"/>
      <c r="B61" s="75"/>
      <c r="C61" s="776"/>
      <c r="D61" s="776"/>
      <c r="E61" s="776"/>
      <c r="F61" s="776"/>
      <c r="G61" s="776"/>
      <c r="H61" s="12" t="s">
        <v>111</v>
      </c>
      <c r="I61" s="68">
        <f>SUM(I45:I60)</f>
        <v>44</v>
      </c>
      <c r="J61" s="740" t="s">
        <v>110</v>
      </c>
      <c r="K61" s="740"/>
      <c r="L61" s="740"/>
      <c r="M61" s="95"/>
      <c r="N61" s="96">
        <f>SUM(N45:N60)</f>
        <v>0</v>
      </c>
    </row>
    <row r="62" spans="1:14" ht="15.75" customHeight="1">
      <c r="A62" s="74"/>
      <c r="B62" s="75"/>
      <c r="C62" s="78"/>
      <c r="D62" s="76"/>
      <c r="E62" s="78"/>
      <c r="F62" s="78"/>
      <c r="G62" s="78"/>
      <c r="H62" s="78"/>
      <c r="I62" s="68"/>
      <c r="J62" s="68"/>
      <c r="K62" s="68"/>
      <c r="L62" s="68"/>
      <c r="M62" s="94"/>
      <c r="N62" s="97">
        <f>SUM(N61/I61)</f>
        <v>0</v>
      </c>
    </row>
    <row r="63" spans="1:14" ht="16.5" thickBot="1">
      <c r="A63" s="74"/>
      <c r="B63" s="75"/>
      <c r="C63" s="78"/>
      <c r="D63" s="76"/>
      <c r="E63" s="78"/>
      <c r="F63" s="78"/>
      <c r="G63" s="78"/>
      <c r="H63" s="78"/>
      <c r="I63" s="68"/>
      <c r="J63" s="68"/>
      <c r="K63" s="68"/>
      <c r="L63" s="68"/>
      <c r="M63" s="94"/>
      <c r="N63" s="109"/>
    </row>
    <row r="64" spans="1:14" ht="16.5" thickBot="1">
      <c r="A64" s="74"/>
      <c r="B64" s="75"/>
      <c r="C64" s="118" t="s">
        <v>6</v>
      </c>
      <c r="D64" s="719"/>
      <c r="E64" s="720"/>
      <c r="F64" s="720"/>
      <c r="G64" s="720"/>
      <c r="H64" s="720"/>
      <c r="I64" s="720"/>
      <c r="J64" s="720"/>
      <c r="K64" s="720"/>
      <c r="L64" s="720"/>
      <c r="M64" s="720"/>
      <c r="N64" s="721"/>
    </row>
    <row r="65" spans="1:14" ht="15.75">
      <c r="A65" s="74"/>
      <c r="B65" s="75"/>
      <c r="C65" s="113"/>
      <c r="D65" s="722"/>
      <c r="E65" s="723"/>
      <c r="F65" s="723"/>
      <c r="G65" s="723"/>
      <c r="H65" s="723"/>
      <c r="I65" s="723"/>
      <c r="J65" s="723"/>
      <c r="K65" s="723"/>
      <c r="L65" s="723"/>
      <c r="M65" s="723"/>
      <c r="N65" s="724"/>
    </row>
    <row r="66" spans="1:14" ht="15.75">
      <c r="A66" s="74"/>
      <c r="B66" s="75"/>
      <c r="C66" s="113"/>
      <c r="D66" s="722"/>
      <c r="E66" s="723"/>
      <c r="F66" s="723"/>
      <c r="G66" s="723"/>
      <c r="H66" s="723"/>
      <c r="I66" s="723"/>
      <c r="J66" s="723"/>
      <c r="K66" s="723"/>
      <c r="L66" s="723"/>
      <c r="M66" s="723"/>
      <c r="N66" s="724"/>
    </row>
    <row r="67" spans="1:14" ht="15.75">
      <c r="A67" s="74"/>
      <c r="B67" s="75"/>
      <c r="C67" s="113"/>
      <c r="D67" s="722"/>
      <c r="E67" s="723"/>
      <c r="F67" s="723"/>
      <c r="G67" s="723"/>
      <c r="H67" s="723"/>
      <c r="I67" s="723"/>
      <c r="J67" s="723"/>
      <c r="K67" s="723"/>
      <c r="L67" s="723"/>
      <c r="M67" s="723"/>
      <c r="N67" s="724"/>
    </row>
    <row r="68" spans="1:14" ht="16.5" thickBot="1">
      <c r="A68" s="74"/>
      <c r="B68" s="75"/>
      <c r="C68" s="78"/>
      <c r="D68" s="725"/>
      <c r="E68" s="726"/>
      <c r="F68" s="726"/>
      <c r="G68" s="726"/>
      <c r="H68" s="726"/>
      <c r="I68" s="726"/>
      <c r="J68" s="726"/>
      <c r="K68" s="726"/>
      <c r="L68" s="726"/>
      <c r="M68" s="726"/>
      <c r="N68" s="727"/>
    </row>
    <row r="69" spans="1:14" ht="16.5" thickBot="1">
      <c r="A69" s="74"/>
      <c r="B69" s="75"/>
      <c r="C69" s="22"/>
      <c r="D69" s="122"/>
      <c r="E69" s="122"/>
      <c r="F69" s="122"/>
      <c r="G69" s="122"/>
      <c r="H69" s="122"/>
      <c r="I69" s="122"/>
      <c r="J69" s="121"/>
      <c r="K69" s="122"/>
      <c r="L69" s="122"/>
      <c r="M69" s="122"/>
      <c r="N69" s="181"/>
    </row>
    <row r="70" spans="1:14" ht="16.5" thickBot="1">
      <c r="A70" s="74"/>
      <c r="B70" s="75"/>
      <c r="C70" s="78"/>
      <c r="D70" s="769" t="s">
        <v>55</v>
      </c>
      <c r="E70" s="770"/>
      <c r="F70" s="770"/>
      <c r="G70" s="770"/>
      <c r="H70" s="770"/>
      <c r="I70" s="771"/>
      <c r="J70" s="80"/>
      <c r="K70" s="744" t="s">
        <v>13</v>
      </c>
      <c r="L70" s="745"/>
      <c r="M70" s="745"/>
      <c r="N70" s="746"/>
    </row>
    <row r="71" spans="1:14" ht="15.75">
      <c r="A71" s="74"/>
      <c r="B71" s="75"/>
      <c r="C71" s="78"/>
      <c r="D71" s="121"/>
      <c r="E71" s="121"/>
      <c r="F71" s="121"/>
      <c r="G71" s="121"/>
      <c r="H71" s="121"/>
      <c r="I71" s="121"/>
      <c r="J71" s="121"/>
      <c r="K71" s="121"/>
      <c r="L71" s="121"/>
      <c r="M71" s="121"/>
      <c r="N71" s="121"/>
    </row>
    <row r="72" spans="1:14" ht="15.75">
      <c r="A72" s="74">
        <v>4</v>
      </c>
      <c r="B72" s="759" t="s">
        <v>635</v>
      </c>
      <c r="C72" s="759"/>
      <c r="D72" s="759"/>
      <c r="E72" s="759"/>
      <c r="F72" s="759"/>
      <c r="G72" s="759"/>
      <c r="H72" s="759"/>
      <c r="I72" s="84" t="s">
        <v>2</v>
      </c>
      <c r="J72" s="120" t="s">
        <v>3</v>
      </c>
      <c r="K72" s="84" t="s">
        <v>4</v>
      </c>
      <c r="L72" s="84" t="s">
        <v>9</v>
      </c>
      <c r="M72" s="78" t="s">
        <v>5</v>
      </c>
      <c r="N72" s="84" t="s">
        <v>37</v>
      </c>
    </row>
    <row r="73" spans="1:14" ht="15.75">
      <c r="A73" s="74"/>
      <c r="B73" s="75" t="s">
        <v>16</v>
      </c>
      <c r="C73" s="792" t="s">
        <v>398</v>
      </c>
      <c r="D73" s="792"/>
      <c r="E73" s="792"/>
      <c r="F73" s="792"/>
      <c r="G73" s="792"/>
      <c r="H73" s="793"/>
      <c r="I73" s="86">
        <f>IF(L73=99,0,2)</f>
        <v>2</v>
      </c>
      <c r="J73" s="87">
        <v>1</v>
      </c>
      <c r="K73" s="88">
        <v>0</v>
      </c>
      <c r="L73" s="561"/>
      <c r="M73" s="562"/>
      <c r="N73" s="92"/>
    </row>
    <row r="74" spans="1:14" ht="15.75">
      <c r="A74" s="74"/>
      <c r="B74" s="110" t="s">
        <v>17</v>
      </c>
      <c r="C74" s="735" t="s">
        <v>721</v>
      </c>
      <c r="D74" s="735"/>
      <c r="E74" s="735"/>
      <c r="F74" s="735"/>
      <c r="G74" s="735"/>
      <c r="H74" s="762"/>
      <c r="I74" s="86">
        <f t="shared" ref="I74:I85" si="3">IF(L74=99,0,2)</f>
        <v>2</v>
      </c>
      <c r="J74" s="87">
        <v>1</v>
      </c>
      <c r="K74" s="88">
        <v>0</v>
      </c>
      <c r="L74" s="561"/>
      <c r="M74" s="562"/>
      <c r="N74" s="92"/>
    </row>
    <row r="75" spans="1:14" ht="15.75" customHeight="1">
      <c r="A75" s="74"/>
      <c r="B75" s="110" t="s">
        <v>18</v>
      </c>
      <c r="C75" s="735" t="s">
        <v>115</v>
      </c>
      <c r="D75" s="735"/>
      <c r="E75" s="735"/>
      <c r="F75" s="735"/>
      <c r="G75" s="735"/>
      <c r="H75" s="762"/>
      <c r="I75" s="86">
        <f t="shared" si="3"/>
        <v>2</v>
      </c>
      <c r="J75" s="87">
        <v>1</v>
      </c>
      <c r="K75" s="88">
        <v>0</v>
      </c>
      <c r="L75" s="561"/>
      <c r="M75" s="562"/>
      <c r="N75" s="92"/>
    </row>
    <row r="76" spans="1:14" ht="16.5" customHeight="1">
      <c r="A76" s="74"/>
      <c r="B76" s="110" t="s">
        <v>19</v>
      </c>
      <c r="C76" s="766" t="s">
        <v>247</v>
      </c>
      <c r="D76" s="766"/>
      <c r="E76" s="766"/>
      <c r="F76" s="766"/>
      <c r="G76" s="766"/>
      <c r="H76" s="767"/>
      <c r="I76" s="86">
        <f t="shared" si="3"/>
        <v>2</v>
      </c>
      <c r="J76" s="87">
        <v>1</v>
      </c>
      <c r="K76" s="88">
        <v>0</v>
      </c>
      <c r="L76" s="561"/>
      <c r="M76" s="562"/>
      <c r="N76" s="92"/>
    </row>
    <row r="77" spans="1:14" ht="15.75" customHeight="1">
      <c r="A77" s="74"/>
      <c r="B77" s="110" t="s">
        <v>20</v>
      </c>
      <c r="C77" s="731" t="s">
        <v>78</v>
      </c>
      <c r="D77" s="731"/>
      <c r="E77" s="731"/>
      <c r="F77" s="731"/>
      <c r="G77" s="731"/>
      <c r="H77" s="763"/>
      <c r="I77" s="86">
        <f>IF(L77=99,0,2)</f>
        <v>2</v>
      </c>
      <c r="J77" s="87">
        <v>1</v>
      </c>
      <c r="K77" s="88">
        <v>0</v>
      </c>
      <c r="L77" s="561"/>
      <c r="M77" s="562"/>
      <c r="N77" s="92"/>
    </row>
    <row r="78" spans="1:14" ht="15.75" customHeight="1">
      <c r="A78" s="74"/>
      <c r="B78" s="110" t="s">
        <v>21</v>
      </c>
      <c r="C78" s="766" t="s">
        <v>251</v>
      </c>
      <c r="D78" s="766"/>
      <c r="E78" s="766"/>
      <c r="F78" s="766"/>
      <c r="G78" s="766"/>
      <c r="H78" s="767"/>
      <c r="I78" s="86">
        <f>IF(L78=99,0,2)</f>
        <v>2</v>
      </c>
      <c r="J78" s="87">
        <v>1</v>
      </c>
      <c r="K78" s="88">
        <v>0</v>
      </c>
      <c r="L78" s="561"/>
      <c r="M78" s="562"/>
      <c r="N78" s="92"/>
    </row>
    <row r="79" spans="1:14" ht="15.75" customHeight="1">
      <c r="A79" s="74"/>
      <c r="B79" s="110" t="s">
        <v>22</v>
      </c>
      <c r="C79" s="716" t="s">
        <v>994</v>
      </c>
      <c r="D79" s="764"/>
      <c r="E79" s="764"/>
      <c r="F79" s="764"/>
      <c r="G79" s="764"/>
      <c r="H79" s="765"/>
      <c r="I79" s="86">
        <f>IF(L79=99,0,2)</f>
        <v>2</v>
      </c>
      <c r="J79" s="87">
        <v>1</v>
      </c>
      <c r="K79" s="88">
        <v>0</v>
      </c>
      <c r="L79" s="561"/>
      <c r="M79" s="562"/>
      <c r="N79" s="92"/>
    </row>
    <row r="80" spans="1:14" ht="15.75">
      <c r="A80" s="74"/>
      <c r="B80" s="110" t="s">
        <v>23</v>
      </c>
      <c r="C80" s="766" t="s">
        <v>80</v>
      </c>
      <c r="D80" s="766"/>
      <c r="E80" s="766"/>
      <c r="F80" s="766"/>
      <c r="G80" s="766"/>
      <c r="H80" s="767"/>
      <c r="I80" s="86">
        <f t="shared" si="3"/>
        <v>2</v>
      </c>
      <c r="J80" s="87">
        <v>1</v>
      </c>
      <c r="K80" s="88">
        <v>0</v>
      </c>
      <c r="L80" s="561"/>
      <c r="M80" s="562"/>
      <c r="N80" s="92"/>
    </row>
    <row r="81" spans="1:14" ht="15.75">
      <c r="A81" s="74"/>
      <c r="B81" s="98" t="s">
        <v>24</v>
      </c>
      <c r="C81" s="766" t="s">
        <v>105</v>
      </c>
      <c r="D81" s="766"/>
      <c r="E81" s="766"/>
      <c r="F81" s="766"/>
      <c r="G81" s="766"/>
      <c r="H81" s="767"/>
      <c r="I81" s="86">
        <f t="shared" si="3"/>
        <v>2</v>
      </c>
      <c r="J81" s="87">
        <v>1</v>
      </c>
      <c r="K81" s="88">
        <v>0</v>
      </c>
      <c r="L81" s="561"/>
      <c r="M81" s="562"/>
      <c r="N81" s="92"/>
    </row>
    <row r="82" spans="1:14" ht="15.75">
      <c r="A82" s="74"/>
      <c r="B82" s="110" t="s">
        <v>25</v>
      </c>
      <c r="C82" s="766" t="s">
        <v>605</v>
      </c>
      <c r="D82" s="766"/>
      <c r="E82" s="766"/>
      <c r="F82" s="766"/>
      <c r="G82" s="766"/>
      <c r="H82" s="767"/>
      <c r="I82" s="86">
        <f t="shared" si="3"/>
        <v>2</v>
      </c>
      <c r="J82" s="87">
        <v>1</v>
      </c>
      <c r="K82" s="88">
        <v>0</v>
      </c>
      <c r="L82" s="561"/>
      <c r="M82" s="562"/>
      <c r="N82" s="92"/>
    </row>
    <row r="83" spans="1:14" ht="15.75" customHeight="1">
      <c r="A83" s="74"/>
      <c r="B83" s="110" t="s">
        <v>26</v>
      </c>
      <c r="C83" s="766" t="s">
        <v>242</v>
      </c>
      <c r="D83" s="766"/>
      <c r="E83" s="766"/>
      <c r="F83" s="766"/>
      <c r="G83" s="766"/>
      <c r="H83" s="767"/>
      <c r="I83" s="86">
        <f t="shared" si="3"/>
        <v>2</v>
      </c>
      <c r="J83" s="87">
        <v>1</v>
      </c>
      <c r="K83" s="88">
        <v>0</v>
      </c>
      <c r="L83" s="561"/>
      <c r="M83" s="562"/>
      <c r="N83" s="92"/>
    </row>
    <row r="84" spans="1:14" ht="30" customHeight="1">
      <c r="A84" s="85"/>
      <c r="B84" s="98" t="s">
        <v>27</v>
      </c>
      <c r="C84" s="766" t="s">
        <v>59</v>
      </c>
      <c r="D84" s="766"/>
      <c r="E84" s="766"/>
      <c r="F84" s="766"/>
      <c r="G84" s="766"/>
      <c r="H84" s="767"/>
      <c r="I84" s="86">
        <f>IF(L84=99,0,2)</f>
        <v>2</v>
      </c>
      <c r="J84" s="87">
        <v>1</v>
      </c>
      <c r="K84" s="88">
        <v>0</v>
      </c>
      <c r="L84" s="561"/>
      <c r="M84" s="562"/>
      <c r="N84" s="92"/>
    </row>
    <row r="85" spans="1:14" ht="15.75" customHeight="1">
      <c r="A85" s="74"/>
      <c r="B85" s="211" t="s">
        <v>28</v>
      </c>
      <c r="C85" s="716" t="s">
        <v>995</v>
      </c>
      <c r="D85" s="716"/>
      <c r="E85" s="716"/>
      <c r="F85" s="716"/>
      <c r="G85" s="716"/>
      <c r="H85" s="717"/>
      <c r="I85" s="86">
        <f t="shared" si="3"/>
        <v>2</v>
      </c>
      <c r="J85" s="87">
        <v>1</v>
      </c>
      <c r="K85" s="88">
        <v>0</v>
      </c>
      <c r="L85" s="561"/>
      <c r="M85" s="562"/>
      <c r="N85" s="92"/>
    </row>
    <row r="86" spans="1:14" ht="15.75" customHeight="1">
      <c r="A86" s="74"/>
      <c r="B86" s="98" t="s">
        <v>29</v>
      </c>
      <c r="C86" s="766" t="s">
        <v>719</v>
      </c>
      <c r="D86" s="766"/>
      <c r="E86" s="766"/>
      <c r="F86" s="766"/>
      <c r="G86" s="766"/>
      <c r="H86" s="767"/>
      <c r="I86" s="86">
        <f>IF(L86=99,0,2)</f>
        <v>2</v>
      </c>
      <c r="J86" s="87">
        <v>1</v>
      </c>
      <c r="K86" s="88">
        <v>0</v>
      </c>
      <c r="L86" s="561"/>
      <c r="M86" s="562"/>
      <c r="N86" s="92"/>
    </row>
    <row r="87" spans="1:14" ht="15.75" customHeight="1">
      <c r="A87" s="74"/>
      <c r="B87" s="98" t="s">
        <v>30</v>
      </c>
      <c r="C87" s="716" t="s">
        <v>996</v>
      </c>
      <c r="D87" s="716"/>
      <c r="E87" s="716"/>
      <c r="F87" s="716"/>
      <c r="G87" s="716"/>
      <c r="H87" s="717"/>
      <c r="I87" s="86">
        <f>IF(L87=99,0,4)</f>
        <v>4</v>
      </c>
      <c r="J87" s="87">
        <v>2</v>
      </c>
      <c r="K87" s="88">
        <v>0</v>
      </c>
      <c r="L87" s="561"/>
      <c r="M87" s="562"/>
      <c r="N87" s="92"/>
    </row>
    <row r="88" spans="1:14" ht="15.75" customHeight="1">
      <c r="A88" s="74"/>
      <c r="B88" s="211" t="s">
        <v>31</v>
      </c>
      <c r="C88" s="716" t="s">
        <v>612</v>
      </c>
      <c r="D88" s="716"/>
      <c r="E88" s="716"/>
      <c r="F88" s="716"/>
      <c r="G88" s="716"/>
      <c r="H88" s="717"/>
      <c r="I88" s="86">
        <f>IF(L88=99,0,4)</f>
        <v>4</v>
      </c>
      <c r="J88" s="87">
        <v>2</v>
      </c>
      <c r="K88" s="88">
        <v>0</v>
      </c>
      <c r="L88" s="561"/>
      <c r="M88" s="562"/>
      <c r="N88" s="92"/>
    </row>
    <row r="89" spans="1:14" ht="28.5" customHeight="1">
      <c r="A89" s="74"/>
      <c r="B89" s="98" t="s">
        <v>227</v>
      </c>
      <c r="C89" s="766" t="s">
        <v>252</v>
      </c>
      <c r="D89" s="766"/>
      <c r="E89" s="766"/>
      <c r="F89" s="766"/>
      <c r="G89" s="766"/>
      <c r="H89" s="767"/>
      <c r="I89" s="86">
        <f>IF(L89=99,0,4)</f>
        <v>4</v>
      </c>
      <c r="J89" s="87">
        <v>2</v>
      </c>
      <c r="K89" s="88">
        <v>0</v>
      </c>
      <c r="L89" s="561"/>
      <c r="M89" s="562"/>
      <c r="N89" s="92"/>
    </row>
    <row r="90" spans="1:14" ht="15.75" customHeight="1">
      <c r="A90" s="74"/>
      <c r="B90" s="76"/>
      <c r="C90" s="90"/>
      <c r="D90" s="90"/>
      <c r="E90" s="90"/>
      <c r="F90" s="78"/>
      <c r="G90" s="78"/>
      <c r="H90" s="12" t="s">
        <v>111</v>
      </c>
      <c r="I90" s="68">
        <f>SUM(I73:I89)</f>
        <v>40</v>
      </c>
      <c r="J90" s="718" t="s">
        <v>110</v>
      </c>
      <c r="K90" s="718"/>
      <c r="L90" s="718"/>
      <c r="M90" s="95"/>
      <c r="N90" s="96">
        <f>SUM(N73:N89)</f>
        <v>0</v>
      </c>
    </row>
    <row r="91" spans="1:14" ht="15.75" customHeight="1">
      <c r="A91" s="74"/>
      <c r="B91" s="76"/>
      <c r="C91" s="83"/>
      <c r="D91" s="78"/>
      <c r="E91" s="78"/>
      <c r="F91" s="78"/>
      <c r="G91" s="78"/>
      <c r="H91" s="78"/>
      <c r="I91" s="68"/>
      <c r="J91" s="68"/>
      <c r="K91" s="68"/>
      <c r="L91" s="68"/>
      <c r="M91" s="94"/>
      <c r="N91" s="97">
        <f>N90/I90</f>
        <v>0</v>
      </c>
    </row>
    <row r="92" spans="1:14" ht="15.75" customHeight="1" thickBot="1">
      <c r="A92" s="74"/>
      <c r="B92" s="76"/>
      <c r="C92" s="83"/>
      <c r="D92" s="78"/>
      <c r="E92" s="78"/>
      <c r="F92" s="78"/>
      <c r="G92" s="78"/>
      <c r="H92" s="78"/>
      <c r="I92" s="68"/>
      <c r="J92" s="68"/>
      <c r="K92" s="68"/>
      <c r="L92" s="68"/>
      <c r="M92" s="94"/>
      <c r="N92" s="109"/>
    </row>
    <row r="93" spans="1:14" ht="15.75" customHeight="1" thickBot="1">
      <c r="A93" s="74"/>
      <c r="B93" s="76"/>
      <c r="C93" s="118" t="s">
        <v>6</v>
      </c>
      <c r="D93" s="719"/>
      <c r="E93" s="720"/>
      <c r="F93" s="720"/>
      <c r="G93" s="720"/>
      <c r="H93" s="720"/>
      <c r="I93" s="720"/>
      <c r="J93" s="720"/>
      <c r="K93" s="720"/>
      <c r="L93" s="720"/>
      <c r="M93" s="720"/>
      <c r="N93" s="721"/>
    </row>
    <row r="94" spans="1:14" ht="15.75">
      <c r="A94" s="74"/>
      <c r="B94" s="76"/>
      <c r="C94" s="78"/>
      <c r="D94" s="722"/>
      <c r="E94" s="723"/>
      <c r="F94" s="723"/>
      <c r="G94" s="723"/>
      <c r="H94" s="723"/>
      <c r="I94" s="723"/>
      <c r="J94" s="723"/>
      <c r="K94" s="723"/>
      <c r="L94" s="723"/>
      <c r="M94" s="723"/>
      <c r="N94" s="724"/>
    </row>
    <row r="95" spans="1:14" ht="15.75">
      <c r="A95" s="74"/>
      <c r="B95" s="76"/>
      <c r="C95" s="78"/>
      <c r="D95" s="722"/>
      <c r="E95" s="723"/>
      <c r="F95" s="723"/>
      <c r="G95" s="723"/>
      <c r="H95" s="723"/>
      <c r="I95" s="723"/>
      <c r="J95" s="723"/>
      <c r="K95" s="723"/>
      <c r="L95" s="723"/>
      <c r="M95" s="723"/>
      <c r="N95" s="724"/>
    </row>
    <row r="96" spans="1:14" ht="16.5" thickBot="1">
      <c r="A96" s="74"/>
      <c r="B96" s="76"/>
      <c r="C96" s="78"/>
      <c r="D96" s="725"/>
      <c r="E96" s="726"/>
      <c r="F96" s="726"/>
      <c r="G96" s="726"/>
      <c r="H96" s="726"/>
      <c r="I96" s="726"/>
      <c r="J96" s="726"/>
      <c r="K96" s="726"/>
      <c r="L96" s="726"/>
      <c r="M96" s="726"/>
      <c r="N96" s="727"/>
    </row>
    <row r="97" spans="1:14" ht="15.75">
      <c r="A97" s="74"/>
      <c r="B97" s="76"/>
      <c r="C97" s="78"/>
      <c r="D97" s="121"/>
      <c r="E97" s="121"/>
      <c r="F97" s="121"/>
      <c r="G97" s="121"/>
      <c r="H97" s="121"/>
      <c r="I97" s="121"/>
      <c r="J97" s="121"/>
      <c r="K97" s="121"/>
      <c r="L97" s="121"/>
      <c r="M97" s="121"/>
      <c r="N97" s="121"/>
    </row>
    <row r="98" spans="1:14" ht="15.75">
      <c r="A98" s="352">
        <v>5</v>
      </c>
      <c r="B98" s="768" t="s">
        <v>678</v>
      </c>
      <c r="C98" s="852"/>
      <c r="D98" s="852"/>
      <c r="E98" s="852"/>
      <c r="F98" s="852"/>
      <c r="G98" s="852"/>
      <c r="H98" s="852"/>
      <c r="I98" s="84" t="s">
        <v>2</v>
      </c>
      <c r="J98" s="120" t="s">
        <v>3</v>
      </c>
      <c r="K98" s="84" t="s">
        <v>4</v>
      </c>
      <c r="L98" s="84" t="s">
        <v>9</v>
      </c>
      <c r="M98" s="78" t="s">
        <v>5</v>
      </c>
      <c r="N98" s="84" t="s">
        <v>37</v>
      </c>
    </row>
    <row r="99" spans="1:14" ht="15.75">
      <c r="A99" s="352"/>
      <c r="B99" s="353" t="s">
        <v>16</v>
      </c>
      <c r="C99" s="354" t="s">
        <v>132</v>
      </c>
      <c r="D99" s="354"/>
      <c r="E99" s="354"/>
      <c r="F99" s="354"/>
      <c r="G99" s="354"/>
      <c r="H99" s="354"/>
      <c r="I99" s="355">
        <f>IF(L99=99,0,2)</f>
        <v>2</v>
      </c>
      <c r="J99" s="356">
        <v>1</v>
      </c>
      <c r="K99" s="357">
        <v>0</v>
      </c>
      <c r="L99" s="568"/>
      <c r="M99" s="569"/>
      <c r="N99" s="358"/>
    </row>
    <row r="100" spans="1:14" ht="15.75" customHeight="1">
      <c r="A100" s="352"/>
      <c r="B100" s="353" t="s">
        <v>17</v>
      </c>
      <c r="C100" s="78" t="s">
        <v>631</v>
      </c>
      <c r="D100" s="359"/>
      <c r="E100" s="359"/>
      <c r="F100" s="359"/>
      <c r="G100" s="360"/>
      <c r="H100" s="354"/>
      <c r="I100" s="355">
        <f t="shared" ref="I100:I105" si="4">IF(L100=99,0,2)</f>
        <v>2</v>
      </c>
      <c r="J100" s="356">
        <v>1</v>
      </c>
      <c r="K100" s="357">
        <v>0</v>
      </c>
      <c r="L100" s="568"/>
      <c r="M100" s="569"/>
      <c r="N100" s="358"/>
    </row>
    <row r="101" spans="1:14" ht="15.75" customHeight="1">
      <c r="A101" s="352"/>
      <c r="B101" s="361" t="s">
        <v>18</v>
      </c>
      <c r="C101" s="849" t="s">
        <v>1023</v>
      </c>
      <c r="D101" s="743"/>
      <c r="E101" s="743"/>
      <c r="F101" s="743"/>
      <c r="G101" s="743"/>
      <c r="H101" s="773"/>
      <c r="I101" s="355">
        <f t="shared" si="4"/>
        <v>2</v>
      </c>
      <c r="J101" s="356">
        <v>1</v>
      </c>
      <c r="K101" s="357">
        <v>0</v>
      </c>
      <c r="L101" s="568"/>
      <c r="M101" s="569"/>
      <c r="N101" s="358"/>
    </row>
    <row r="102" spans="1:14" ht="20.25" customHeight="1">
      <c r="A102" s="352"/>
      <c r="B102" s="75" t="s">
        <v>19</v>
      </c>
      <c r="C102" s="354" t="s">
        <v>135</v>
      </c>
      <c r="D102" s="362"/>
      <c r="E102" s="354"/>
      <c r="F102" s="354"/>
      <c r="G102" s="354"/>
      <c r="H102" s="354"/>
      <c r="I102" s="355">
        <f t="shared" si="4"/>
        <v>2</v>
      </c>
      <c r="J102" s="356">
        <v>1</v>
      </c>
      <c r="K102" s="357">
        <v>0</v>
      </c>
      <c r="L102" s="568"/>
      <c r="M102" s="569"/>
      <c r="N102" s="358"/>
    </row>
    <row r="103" spans="1:14" ht="15.75" customHeight="1">
      <c r="A103" s="352"/>
      <c r="B103" s="110" t="s">
        <v>20</v>
      </c>
      <c r="C103" s="359" t="s">
        <v>136</v>
      </c>
      <c r="D103" s="359"/>
      <c r="E103" s="359"/>
      <c r="F103" s="359"/>
      <c r="G103" s="359"/>
      <c r="H103" s="354"/>
      <c r="I103" s="355">
        <f>IF(L103=99,0,6)</f>
        <v>6</v>
      </c>
      <c r="J103" s="356">
        <v>3</v>
      </c>
      <c r="K103" s="357">
        <v>0</v>
      </c>
      <c r="L103" s="568"/>
      <c r="M103" s="569"/>
      <c r="N103" s="358"/>
    </row>
    <row r="104" spans="1:14" ht="15.75">
      <c r="A104" s="352"/>
      <c r="B104" s="110" t="s">
        <v>21</v>
      </c>
      <c r="C104" s="359" t="s">
        <v>137</v>
      </c>
      <c r="D104" s="360"/>
      <c r="E104" s="360"/>
      <c r="F104" s="360"/>
      <c r="G104" s="359"/>
      <c r="H104" s="354"/>
      <c r="I104" s="355">
        <f>IF(L104=99,0,6)</f>
        <v>6</v>
      </c>
      <c r="J104" s="356">
        <v>3</v>
      </c>
      <c r="K104" s="357">
        <v>0</v>
      </c>
      <c r="L104" s="568"/>
      <c r="M104" s="569"/>
      <c r="N104" s="358"/>
    </row>
    <row r="105" spans="1:14" ht="15.75">
      <c r="A105" s="363"/>
      <c r="B105" s="110" t="s">
        <v>22</v>
      </c>
      <c r="C105" s="359" t="s">
        <v>138</v>
      </c>
      <c r="D105" s="364"/>
      <c r="E105" s="359"/>
      <c r="F105" s="359"/>
      <c r="G105" s="359"/>
      <c r="H105" s="354"/>
      <c r="I105" s="355">
        <f t="shared" si="4"/>
        <v>2</v>
      </c>
      <c r="J105" s="356">
        <v>1</v>
      </c>
      <c r="K105" s="357">
        <v>0</v>
      </c>
      <c r="L105" s="568"/>
      <c r="M105" s="569"/>
      <c r="N105" s="358"/>
    </row>
    <row r="106" spans="1:14" s="2" customFormat="1" ht="15.75">
      <c r="A106" s="363"/>
      <c r="B106" s="110" t="s">
        <v>23</v>
      </c>
      <c r="C106" s="359" t="s">
        <v>139</v>
      </c>
      <c r="D106" s="364"/>
      <c r="E106" s="359"/>
      <c r="F106" s="359"/>
      <c r="G106" s="359"/>
      <c r="H106" s="354"/>
      <c r="I106" s="355">
        <f>IF(L106=99,0,2)</f>
        <v>2</v>
      </c>
      <c r="J106" s="356">
        <v>1</v>
      </c>
      <c r="K106" s="357">
        <v>0</v>
      </c>
      <c r="L106" s="568"/>
      <c r="M106" s="569"/>
      <c r="N106" s="358"/>
    </row>
    <row r="107" spans="1:14" s="2" customFormat="1" ht="15.75">
      <c r="A107" s="352"/>
      <c r="B107" s="75" t="s">
        <v>24</v>
      </c>
      <c r="C107" s="853" t="s">
        <v>188</v>
      </c>
      <c r="D107" s="853"/>
      <c r="E107" s="853"/>
      <c r="F107" s="853"/>
      <c r="G107" s="853"/>
      <c r="H107" s="854"/>
      <c r="I107" s="355">
        <f>IF(L107=99,0,2)</f>
        <v>2</v>
      </c>
      <c r="J107" s="356">
        <v>1</v>
      </c>
      <c r="K107" s="357">
        <v>0</v>
      </c>
      <c r="L107" s="568"/>
      <c r="M107" s="569"/>
      <c r="N107" s="358"/>
    </row>
    <row r="108" spans="1:14" s="2" customFormat="1" ht="15.75">
      <c r="A108" s="352"/>
      <c r="B108" s="365"/>
      <c r="C108" s="366"/>
      <c r="D108" s="360"/>
      <c r="E108" s="360"/>
      <c r="F108" s="360"/>
      <c r="G108" s="359"/>
      <c r="H108" s="12" t="s">
        <v>111</v>
      </c>
      <c r="I108" s="367">
        <f>SUM(I99:I107)</f>
        <v>26</v>
      </c>
      <c r="J108" s="749" t="s">
        <v>110</v>
      </c>
      <c r="K108" s="749"/>
      <c r="L108" s="749"/>
      <c r="M108" s="368"/>
      <c r="N108" s="369">
        <f>SUM(N99:N107)</f>
        <v>0</v>
      </c>
    </row>
    <row r="109" spans="1:14" s="2" customFormat="1" ht="15.75">
      <c r="A109" s="352"/>
      <c r="B109" s="370"/>
      <c r="C109" s="360"/>
      <c r="D109" s="371"/>
      <c r="E109" s="371"/>
      <c r="F109" s="359"/>
      <c r="G109" s="359"/>
      <c r="H109" s="354"/>
      <c r="I109" s="367"/>
      <c r="J109" s="367"/>
      <c r="K109" s="367"/>
      <c r="L109" s="367"/>
      <c r="M109" s="372"/>
      <c r="N109" s="373">
        <f>N108/I108</f>
        <v>0</v>
      </c>
    </row>
    <row r="110" spans="1:14" ht="16.5" thickBot="1">
      <c r="A110" s="352"/>
      <c r="B110" s="370"/>
      <c r="C110" s="360"/>
      <c r="D110" s="371"/>
      <c r="E110" s="371"/>
      <c r="F110" s="359"/>
      <c r="G110" s="359"/>
      <c r="H110" s="354"/>
      <c r="I110" s="367"/>
      <c r="J110" s="367"/>
      <c r="K110" s="367"/>
      <c r="L110" s="367"/>
      <c r="M110" s="372"/>
      <c r="N110" s="374"/>
    </row>
    <row r="111" spans="1:14" ht="12.75" customHeight="1" thickBot="1">
      <c r="A111" s="352"/>
      <c r="B111" s="370"/>
      <c r="C111" s="118" t="s">
        <v>6</v>
      </c>
      <c r="D111" s="719"/>
      <c r="E111" s="720"/>
      <c r="F111" s="720"/>
      <c r="G111" s="720"/>
      <c r="H111" s="720"/>
      <c r="I111" s="720"/>
      <c r="J111" s="720"/>
      <c r="K111" s="720"/>
      <c r="L111" s="720"/>
      <c r="M111" s="720"/>
      <c r="N111" s="721"/>
    </row>
    <row r="112" spans="1:14" ht="15.75">
      <c r="A112" s="352"/>
      <c r="B112" s="370"/>
      <c r="C112" s="78"/>
      <c r="D112" s="722"/>
      <c r="E112" s="723"/>
      <c r="F112" s="723"/>
      <c r="G112" s="723"/>
      <c r="H112" s="723"/>
      <c r="I112" s="723"/>
      <c r="J112" s="723"/>
      <c r="K112" s="723"/>
      <c r="L112" s="723"/>
      <c r="M112" s="723"/>
      <c r="N112" s="724"/>
    </row>
    <row r="113" spans="1:14" ht="15.75">
      <c r="A113" s="352"/>
      <c r="B113" s="370"/>
      <c r="C113" s="78"/>
      <c r="D113" s="722"/>
      <c r="E113" s="723"/>
      <c r="F113" s="723"/>
      <c r="G113" s="723"/>
      <c r="H113" s="723"/>
      <c r="I113" s="723"/>
      <c r="J113" s="723"/>
      <c r="K113" s="723"/>
      <c r="L113" s="723"/>
      <c r="M113" s="723"/>
      <c r="N113" s="724"/>
    </row>
    <row r="114" spans="1:14" ht="16.5" thickBot="1">
      <c r="A114" s="352"/>
      <c r="B114" s="370"/>
      <c r="C114" s="78"/>
      <c r="D114" s="725"/>
      <c r="E114" s="726"/>
      <c r="F114" s="726"/>
      <c r="G114" s="726"/>
      <c r="H114" s="726"/>
      <c r="I114" s="726"/>
      <c r="J114" s="726"/>
      <c r="K114" s="726"/>
      <c r="L114" s="726"/>
      <c r="M114" s="726"/>
      <c r="N114" s="727"/>
    </row>
    <row r="115" spans="1:14" ht="15.75">
      <c r="A115" s="352"/>
      <c r="B115" s="370"/>
      <c r="C115" s="78"/>
      <c r="D115" s="121"/>
      <c r="E115" s="121"/>
      <c r="F115" s="121"/>
      <c r="G115" s="121"/>
      <c r="H115" s="121"/>
      <c r="I115" s="121"/>
      <c r="J115" s="121"/>
      <c r="K115" s="121"/>
      <c r="L115" s="121"/>
      <c r="M115" s="121"/>
      <c r="N115" s="121"/>
    </row>
    <row r="116" spans="1:14" ht="15.75">
      <c r="A116" s="352">
        <v>6</v>
      </c>
      <c r="B116" s="768" t="s">
        <v>1024</v>
      </c>
      <c r="C116" s="852"/>
      <c r="D116" s="852"/>
      <c r="E116" s="852"/>
      <c r="F116" s="852"/>
      <c r="G116" s="852"/>
      <c r="H116" s="354"/>
      <c r="I116" s="84" t="s">
        <v>2</v>
      </c>
      <c r="J116" s="120" t="s">
        <v>3</v>
      </c>
      <c r="K116" s="84" t="s">
        <v>4</v>
      </c>
      <c r="L116" s="84" t="s">
        <v>9</v>
      </c>
      <c r="M116" s="78" t="s">
        <v>5</v>
      </c>
      <c r="N116" s="84" t="s">
        <v>37</v>
      </c>
    </row>
    <row r="117" spans="1:14" ht="15.75">
      <c r="A117" s="74"/>
      <c r="B117" s="101" t="s">
        <v>16</v>
      </c>
      <c r="C117" s="766" t="s">
        <v>64</v>
      </c>
      <c r="D117" s="766"/>
      <c r="E117" s="766"/>
      <c r="F117" s="766"/>
      <c r="G117" s="766"/>
      <c r="H117" s="767"/>
      <c r="I117" s="86">
        <f>IF(L117=99,0,2)</f>
        <v>2</v>
      </c>
      <c r="J117" s="87">
        <v>1</v>
      </c>
      <c r="K117" s="88">
        <v>0</v>
      </c>
      <c r="L117" s="561"/>
      <c r="M117" s="562"/>
      <c r="N117" s="92"/>
    </row>
    <row r="118" spans="1:14" ht="15.75">
      <c r="A118" s="74"/>
      <c r="B118" s="101" t="s">
        <v>17</v>
      </c>
      <c r="C118" s="766" t="s">
        <v>65</v>
      </c>
      <c r="D118" s="766"/>
      <c r="E118" s="766"/>
      <c r="F118" s="766"/>
      <c r="G118" s="766"/>
      <c r="H118" s="767"/>
      <c r="I118" s="86">
        <f t="shared" ref="I118:I127" si="5">IF(L118=99,0,2)</f>
        <v>2</v>
      </c>
      <c r="J118" s="87">
        <v>1</v>
      </c>
      <c r="K118" s="88">
        <v>0</v>
      </c>
      <c r="L118" s="561"/>
      <c r="M118" s="562"/>
      <c r="N118" s="92"/>
    </row>
    <row r="119" spans="1:14" ht="15.75">
      <c r="A119" s="74"/>
      <c r="B119" s="101" t="s">
        <v>18</v>
      </c>
      <c r="C119" s="102" t="s">
        <v>66</v>
      </c>
      <c r="D119" s="102"/>
      <c r="E119" s="102"/>
      <c r="F119" s="102"/>
      <c r="G119" s="102"/>
      <c r="H119" s="102"/>
      <c r="I119" s="86">
        <f t="shared" si="5"/>
        <v>2</v>
      </c>
      <c r="J119" s="87">
        <v>1</v>
      </c>
      <c r="K119" s="88">
        <v>0</v>
      </c>
      <c r="L119" s="561"/>
      <c r="M119" s="562"/>
      <c r="N119" s="92"/>
    </row>
    <row r="120" spans="1:14" ht="15.75">
      <c r="A120" s="74"/>
      <c r="B120" s="101" t="s">
        <v>19</v>
      </c>
      <c r="C120" s="93" t="s">
        <v>89</v>
      </c>
      <c r="D120" s="93"/>
      <c r="E120" s="93"/>
      <c r="F120" s="93"/>
      <c r="G120" s="93"/>
      <c r="H120" s="119"/>
      <c r="I120" s="86">
        <f t="shared" si="5"/>
        <v>2</v>
      </c>
      <c r="J120" s="87">
        <v>1</v>
      </c>
      <c r="K120" s="88">
        <v>0</v>
      </c>
      <c r="L120" s="570"/>
      <c r="M120" s="562"/>
      <c r="N120" s="92"/>
    </row>
    <row r="121" spans="1:14" ht="15.75">
      <c r="A121" s="74"/>
      <c r="B121" s="101" t="s">
        <v>20</v>
      </c>
      <c r="C121" s="766" t="s">
        <v>67</v>
      </c>
      <c r="D121" s="766"/>
      <c r="E121" s="766"/>
      <c r="F121" s="766"/>
      <c r="G121" s="766"/>
      <c r="H121" s="767"/>
      <c r="I121" s="86">
        <f t="shared" si="5"/>
        <v>2</v>
      </c>
      <c r="J121" s="87">
        <v>1</v>
      </c>
      <c r="K121" s="88">
        <v>0</v>
      </c>
      <c r="L121" s="561"/>
      <c r="M121" s="562"/>
      <c r="N121" s="92"/>
    </row>
    <row r="122" spans="1:14" ht="15.75">
      <c r="A122" s="74"/>
      <c r="B122" s="101" t="s">
        <v>21</v>
      </c>
      <c r="C122" s="766" t="s">
        <v>68</v>
      </c>
      <c r="D122" s="766"/>
      <c r="E122" s="766"/>
      <c r="F122" s="766"/>
      <c r="G122" s="766"/>
      <c r="H122" s="767"/>
      <c r="I122" s="86">
        <f t="shared" si="5"/>
        <v>2</v>
      </c>
      <c r="J122" s="87">
        <v>1</v>
      </c>
      <c r="K122" s="88">
        <v>0</v>
      </c>
      <c r="L122" s="561"/>
      <c r="M122" s="562"/>
      <c r="N122" s="92"/>
    </row>
    <row r="123" spans="1:14" ht="15.75">
      <c r="A123" s="74"/>
      <c r="B123" s="101" t="s">
        <v>22</v>
      </c>
      <c r="C123" s="766" t="s">
        <v>70</v>
      </c>
      <c r="D123" s="766"/>
      <c r="E123" s="766"/>
      <c r="F123" s="766"/>
      <c r="G123" s="766"/>
      <c r="H123" s="767"/>
      <c r="I123" s="86">
        <f t="shared" si="5"/>
        <v>2</v>
      </c>
      <c r="J123" s="87">
        <v>1</v>
      </c>
      <c r="K123" s="88">
        <v>0</v>
      </c>
      <c r="L123" s="561"/>
      <c r="M123" s="562"/>
      <c r="N123" s="92"/>
    </row>
    <row r="124" spans="1:14" ht="15.75">
      <c r="A124" s="74"/>
      <c r="B124" s="98" t="s">
        <v>23</v>
      </c>
      <c r="C124" s="766" t="s">
        <v>107</v>
      </c>
      <c r="D124" s="766"/>
      <c r="E124" s="766"/>
      <c r="F124" s="766"/>
      <c r="G124" s="766"/>
      <c r="H124" s="767"/>
      <c r="I124" s="86">
        <f t="shared" si="5"/>
        <v>2</v>
      </c>
      <c r="J124" s="87">
        <v>1</v>
      </c>
      <c r="K124" s="88">
        <v>0</v>
      </c>
      <c r="L124" s="561"/>
      <c r="M124" s="562"/>
      <c r="N124" s="92"/>
    </row>
    <row r="125" spans="1:14" ht="15.75">
      <c r="A125" s="74"/>
      <c r="B125" s="101" t="s">
        <v>24</v>
      </c>
      <c r="C125" s="766" t="s">
        <v>69</v>
      </c>
      <c r="D125" s="766"/>
      <c r="E125" s="766"/>
      <c r="F125" s="766"/>
      <c r="G125" s="766"/>
      <c r="H125" s="767"/>
      <c r="I125" s="86">
        <f t="shared" si="5"/>
        <v>2</v>
      </c>
      <c r="J125" s="87">
        <v>1</v>
      </c>
      <c r="K125" s="88">
        <v>0</v>
      </c>
      <c r="L125" s="561"/>
      <c r="M125" s="562"/>
      <c r="N125" s="92"/>
    </row>
    <row r="126" spans="1:14" ht="15.75" customHeight="1">
      <c r="A126" s="74"/>
      <c r="B126" s="101" t="s">
        <v>25</v>
      </c>
      <c r="C126" s="766" t="s">
        <v>108</v>
      </c>
      <c r="D126" s="766"/>
      <c r="E126" s="766"/>
      <c r="F126" s="766"/>
      <c r="G126" s="766"/>
      <c r="H126" s="767"/>
      <c r="I126" s="86">
        <f t="shared" si="5"/>
        <v>2</v>
      </c>
      <c r="J126" s="87">
        <v>1</v>
      </c>
      <c r="K126" s="88">
        <v>0</v>
      </c>
      <c r="L126" s="561"/>
      <c r="M126" s="562"/>
      <c r="N126" s="92"/>
    </row>
    <row r="127" spans="1:14" ht="15.75" customHeight="1">
      <c r="A127" s="74"/>
      <c r="B127" s="98" t="s">
        <v>26</v>
      </c>
      <c r="C127" s="716" t="s">
        <v>90</v>
      </c>
      <c r="D127" s="716"/>
      <c r="E127" s="716"/>
      <c r="F127" s="716"/>
      <c r="G127" s="716"/>
      <c r="H127" s="717"/>
      <c r="I127" s="86">
        <f t="shared" si="5"/>
        <v>2</v>
      </c>
      <c r="J127" s="87">
        <v>1</v>
      </c>
      <c r="K127" s="88">
        <v>0</v>
      </c>
      <c r="L127" s="561"/>
      <c r="M127" s="562"/>
      <c r="N127" s="92"/>
    </row>
    <row r="128" spans="1:14" ht="16.5" customHeight="1">
      <c r="A128" s="74"/>
      <c r="B128" s="75"/>
      <c r="C128" s="78"/>
      <c r="D128" s="76"/>
      <c r="E128" s="78"/>
      <c r="F128" s="78"/>
      <c r="G128" s="78"/>
      <c r="H128" s="12" t="s">
        <v>111</v>
      </c>
      <c r="I128" s="68">
        <f>SUM(I117:I127)</f>
        <v>22</v>
      </c>
      <c r="J128" s="749" t="s">
        <v>110</v>
      </c>
      <c r="K128" s="749"/>
      <c r="L128" s="749"/>
      <c r="M128" s="95"/>
      <c r="N128" s="96">
        <f>SUM(N117:N127)</f>
        <v>0</v>
      </c>
    </row>
    <row r="129" spans="1:14" ht="15.75" customHeight="1">
      <c r="A129" s="74"/>
      <c r="B129" s="75"/>
      <c r="C129" s="78"/>
      <c r="D129" s="78"/>
      <c r="E129" s="78"/>
      <c r="F129" s="78"/>
      <c r="G129" s="78"/>
      <c r="H129" s="78"/>
      <c r="I129" s="68"/>
      <c r="J129" s="68"/>
      <c r="K129" s="68"/>
      <c r="L129" s="68"/>
      <c r="M129" s="94"/>
      <c r="N129" s="97">
        <f>N128/I128</f>
        <v>0</v>
      </c>
    </row>
    <row r="130" spans="1:14" ht="16.5" thickBot="1">
      <c r="A130" s="352"/>
      <c r="B130" s="353"/>
      <c r="C130" s="360"/>
      <c r="D130" s="360"/>
      <c r="E130" s="360"/>
      <c r="F130" s="360"/>
      <c r="G130" s="360"/>
      <c r="H130" s="354"/>
      <c r="I130" s="375"/>
      <c r="J130" s="375"/>
      <c r="K130" s="375"/>
      <c r="L130" s="359"/>
      <c r="M130" s="354"/>
      <c r="N130" s="363"/>
    </row>
    <row r="131" spans="1:14" ht="16.5" customHeight="1" thickBot="1">
      <c r="A131" s="352"/>
      <c r="B131" s="353"/>
      <c r="C131" s="118" t="s">
        <v>6</v>
      </c>
      <c r="D131" s="719"/>
      <c r="E131" s="720"/>
      <c r="F131" s="720"/>
      <c r="G131" s="720"/>
      <c r="H131" s="720"/>
      <c r="I131" s="720"/>
      <c r="J131" s="720"/>
      <c r="K131" s="720"/>
      <c r="L131" s="720"/>
      <c r="M131" s="720"/>
      <c r="N131" s="721"/>
    </row>
    <row r="132" spans="1:14" ht="15.75">
      <c r="A132" s="352"/>
      <c r="B132" s="353"/>
      <c r="C132" s="78"/>
      <c r="D132" s="722"/>
      <c r="E132" s="723"/>
      <c r="F132" s="723"/>
      <c r="G132" s="723"/>
      <c r="H132" s="723"/>
      <c r="I132" s="723"/>
      <c r="J132" s="723"/>
      <c r="K132" s="723"/>
      <c r="L132" s="723"/>
      <c r="M132" s="723"/>
      <c r="N132" s="724"/>
    </row>
    <row r="133" spans="1:14" ht="15.75">
      <c r="A133" s="352"/>
      <c r="B133" s="353"/>
      <c r="C133" s="78"/>
      <c r="D133" s="722"/>
      <c r="E133" s="723"/>
      <c r="F133" s="723"/>
      <c r="G133" s="723"/>
      <c r="H133" s="723"/>
      <c r="I133" s="723"/>
      <c r="J133" s="723"/>
      <c r="K133" s="723"/>
      <c r="L133" s="723"/>
      <c r="M133" s="723"/>
      <c r="N133" s="724"/>
    </row>
    <row r="134" spans="1:14" ht="16.5" thickBot="1">
      <c r="A134" s="352"/>
      <c r="B134" s="353"/>
      <c r="C134" s="78"/>
      <c r="D134" s="725"/>
      <c r="E134" s="726"/>
      <c r="F134" s="726"/>
      <c r="G134" s="726"/>
      <c r="H134" s="726"/>
      <c r="I134" s="726"/>
      <c r="J134" s="726"/>
      <c r="K134" s="726"/>
      <c r="L134" s="726"/>
      <c r="M134" s="726"/>
      <c r="N134" s="727"/>
    </row>
    <row r="135" spans="1:14" ht="16.5" thickBot="1">
      <c r="A135" s="352"/>
      <c r="B135" s="353"/>
      <c r="C135" s="376"/>
      <c r="D135" s="377"/>
      <c r="E135" s="377"/>
      <c r="F135" s="377"/>
      <c r="G135" s="377"/>
      <c r="H135" s="377"/>
      <c r="I135" s="377"/>
      <c r="J135" s="377"/>
      <c r="K135" s="377"/>
      <c r="L135" s="377"/>
      <c r="M135" s="377"/>
      <c r="N135" s="377"/>
    </row>
    <row r="136" spans="1:14" ht="16.5" thickBot="1">
      <c r="A136" s="352"/>
      <c r="B136" s="353"/>
      <c r="C136" s="376"/>
      <c r="D136" s="769" t="s">
        <v>55</v>
      </c>
      <c r="E136" s="770"/>
      <c r="F136" s="770"/>
      <c r="G136" s="770"/>
      <c r="H136" s="770"/>
      <c r="I136" s="771"/>
      <c r="J136" s="80"/>
      <c r="K136" s="744" t="s">
        <v>12</v>
      </c>
      <c r="L136" s="745"/>
      <c r="M136" s="745"/>
      <c r="N136" s="746"/>
    </row>
    <row r="137" spans="1:14" ht="15.75">
      <c r="A137" s="352"/>
      <c r="B137" s="353"/>
      <c r="C137" s="376"/>
      <c r="D137" s="377"/>
      <c r="E137" s="377"/>
      <c r="F137" s="377"/>
      <c r="G137" s="377"/>
      <c r="H137" s="377"/>
      <c r="I137" s="377"/>
      <c r="J137" s="377"/>
      <c r="K137" s="377"/>
      <c r="L137" s="377"/>
      <c r="M137" s="377"/>
      <c r="N137" s="377"/>
    </row>
    <row r="138" spans="1:14" ht="15.75">
      <c r="A138" s="352">
        <v>7</v>
      </c>
      <c r="B138" s="768" t="s">
        <v>679</v>
      </c>
      <c r="C138" s="852"/>
      <c r="D138" s="852"/>
      <c r="E138" s="852"/>
      <c r="F138" s="852"/>
      <c r="G138" s="852"/>
      <c r="H138" s="852"/>
      <c r="I138" s="84" t="s">
        <v>2</v>
      </c>
      <c r="J138" s="120" t="s">
        <v>3</v>
      </c>
      <c r="K138" s="84" t="s">
        <v>4</v>
      </c>
      <c r="L138" s="84" t="s">
        <v>9</v>
      </c>
      <c r="M138" s="78" t="s">
        <v>5</v>
      </c>
      <c r="N138" s="84" t="s">
        <v>37</v>
      </c>
    </row>
    <row r="139" spans="1:14" ht="15.75">
      <c r="A139" s="352"/>
      <c r="B139" s="353" t="s">
        <v>16</v>
      </c>
      <c r="C139" s="78" t="s">
        <v>711</v>
      </c>
      <c r="D139" s="354"/>
      <c r="E139" s="354"/>
      <c r="F139" s="354"/>
      <c r="G139" s="354"/>
      <c r="H139" s="359"/>
      <c r="I139" s="355">
        <f>IF(L139=99,0,6)</f>
        <v>6</v>
      </c>
      <c r="J139" s="356">
        <v>3</v>
      </c>
      <c r="K139" s="357">
        <v>0</v>
      </c>
      <c r="L139" s="568"/>
      <c r="M139" s="569"/>
      <c r="N139" s="358"/>
    </row>
    <row r="140" spans="1:14" ht="15.75">
      <c r="A140" s="352"/>
      <c r="B140" s="353" t="s">
        <v>17</v>
      </c>
      <c r="C140" s="78" t="s">
        <v>709</v>
      </c>
      <c r="D140" s="354"/>
      <c r="E140" s="354"/>
      <c r="F140" s="354"/>
      <c r="G140" s="354"/>
      <c r="H140" s="359"/>
      <c r="I140" s="355">
        <f>IF(L140=99,0,2)</f>
        <v>2</v>
      </c>
      <c r="J140" s="356">
        <v>1</v>
      </c>
      <c r="K140" s="357">
        <v>0</v>
      </c>
      <c r="L140" s="568"/>
      <c r="M140" s="569"/>
      <c r="N140" s="358"/>
    </row>
    <row r="141" spans="1:14" ht="15.75">
      <c r="A141" s="352"/>
      <c r="B141" s="353" t="s">
        <v>18</v>
      </c>
      <c r="C141" s="853" t="s">
        <v>191</v>
      </c>
      <c r="D141" s="853"/>
      <c r="E141" s="853"/>
      <c r="F141" s="853"/>
      <c r="G141" s="853"/>
      <c r="H141" s="854"/>
      <c r="I141" s="355">
        <f>IF(L141=99,0,2)</f>
        <v>2</v>
      </c>
      <c r="J141" s="356">
        <v>1</v>
      </c>
      <c r="K141" s="357">
        <v>0</v>
      </c>
      <c r="L141" s="568"/>
      <c r="M141" s="569"/>
      <c r="N141" s="358"/>
    </row>
    <row r="142" spans="1:14" ht="15.75">
      <c r="A142" s="352"/>
      <c r="B142" s="353" t="s">
        <v>19</v>
      </c>
      <c r="C142" s="853" t="s">
        <v>192</v>
      </c>
      <c r="D142" s="853"/>
      <c r="E142" s="853"/>
      <c r="F142" s="853"/>
      <c r="G142" s="853"/>
      <c r="H142" s="854"/>
      <c r="I142" s="355">
        <f>IF(L142=99,0,2)</f>
        <v>2</v>
      </c>
      <c r="J142" s="356">
        <v>1</v>
      </c>
      <c r="K142" s="357">
        <v>0</v>
      </c>
      <c r="L142" s="568"/>
      <c r="M142" s="569"/>
      <c r="N142" s="358"/>
    </row>
    <row r="143" spans="1:14" ht="15.75">
      <c r="A143" s="352"/>
      <c r="B143" s="353" t="s">
        <v>20</v>
      </c>
      <c r="C143" s="362" t="s">
        <v>224</v>
      </c>
      <c r="D143" s="362"/>
      <c r="E143" s="362"/>
      <c r="F143" s="362"/>
      <c r="G143" s="362"/>
      <c r="H143" s="378"/>
      <c r="I143" s="355">
        <f>IF(L143=99,0,2)</f>
        <v>2</v>
      </c>
      <c r="J143" s="356">
        <v>1</v>
      </c>
      <c r="K143" s="357">
        <v>0</v>
      </c>
      <c r="L143" s="568"/>
      <c r="M143" s="569"/>
      <c r="N143" s="358"/>
    </row>
    <row r="144" spans="1:14" ht="15.75">
      <c r="A144" s="352"/>
      <c r="B144" s="353" t="s">
        <v>21</v>
      </c>
      <c r="C144" s="102" t="s">
        <v>710</v>
      </c>
      <c r="D144" s="354"/>
      <c r="E144" s="354"/>
      <c r="F144" s="354"/>
      <c r="G144" s="354"/>
      <c r="H144" s="359"/>
      <c r="I144" s="355">
        <f>IF(L144=99,0,4)</f>
        <v>4</v>
      </c>
      <c r="J144" s="356">
        <v>2</v>
      </c>
      <c r="K144" s="357">
        <v>0</v>
      </c>
      <c r="L144" s="568"/>
      <c r="M144" s="569"/>
      <c r="N144" s="358"/>
    </row>
    <row r="145" spans="1:14" ht="15.75">
      <c r="A145" s="352"/>
      <c r="B145" s="353" t="s">
        <v>22</v>
      </c>
      <c r="C145" s="379" t="s">
        <v>1025</v>
      </c>
      <c r="D145" s="354"/>
      <c r="E145" s="354"/>
      <c r="F145" s="354"/>
      <c r="G145" s="354"/>
      <c r="H145" s="359"/>
      <c r="I145" s="86">
        <f>IF(L145=99,0,4)</f>
        <v>4</v>
      </c>
      <c r="J145" s="356">
        <v>2</v>
      </c>
      <c r="K145" s="357">
        <v>0</v>
      </c>
      <c r="L145" s="568"/>
      <c r="M145" s="569"/>
      <c r="N145" s="358"/>
    </row>
    <row r="146" spans="1:14" ht="15.75">
      <c r="A146" s="352"/>
      <c r="B146" s="361" t="s">
        <v>23</v>
      </c>
      <c r="C146" s="102" t="s">
        <v>712</v>
      </c>
      <c r="D146" s="379"/>
      <c r="E146" s="379"/>
      <c r="F146" s="379"/>
      <c r="G146" s="379"/>
      <c r="H146" s="354"/>
      <c r="I146" s="355">
        <f>IF(L146=99,0,6)</f>
        <v>6</v>
      </c>
      <c r="J146" s="356">
        <v>3</v>
      </c>
      <c r="K146" s="357">
        <v>0</v>
      </c>
      <c r="L146" s="568"/>
      <c r="M146" s="569"/>
      <c r="N146" s="358"/>
    </row>
    <row r="147" spans="1:14" ht="15.75">
      <c r="A147" s="352"/>
      <c r="B147" s="361" t="s">
        <v>24</v>
      </c>
      <c r="C147" s="359" t="s">
        <v>689</v>
      </c>
      <c r="D147" s="359"/>
      <c r="E147" s="359"/>
      <c r="F147" s="359"/>
      <c r="G147" s="359"/>
      <c r="H147" s="359"/>
      <c r="I147" s="355">
        <f>IF(L147=99,0,4)</f>
        <v>4</v>
      </c>
      <c r="J147" s="356">
        <v>2</v>
      </c>
      <c r="K147" s="357">
        <v>0</v>
      </c>
      <c r="L147" s="568"/>
      <c r="M147" s="569"/>
      <c r="N147" s="358"/>
    </row>
    <row r="148" spans="1:14" ht="15.75">
      <c r="A148" s="352"/>
      <c r="B148" s="361" t="s">
        <v>25</v>
      </c>
      <c r="C148" s="359" t="s">
        <v>197</v>
      </c>
      <c r="D148" s="371"/>
      <c r="E148" s="371"/>
      <c r="F148" s="371"/>
      <c r="G148" s="371"/>
      <c r="H148" s="359"/>
      <c r="I148" s="86">
        <f>IF(L148=99,0,4)</f>
        <v>4</v>
      </c>
      <c r="J148" s="356">
        <v>2</v>
      </c>
      <c r="K148" s="357">
        <v>0</v>
      </c>
      <c r="L148" s="568"/>
      <c r="M148" s="569"/>
      <c r="N148" s="358"/>
    </row>
    <row r="149" spans="1:14" ht="15.75">
      <c r="A149" s="352"/>
      <c r="B149" s="361" t="s">
        <v>26</v>
      </c>
      <c r="C149" s="359" t="s">
        <v>198</v>
      </c>
      <c r="D149" s="359"/>
      <c r="E149" s="359"/>
      <c r="F149" s="359"/>
      <c r="G149" s="359"/>
      <c r="H149" s="359"/>
      <c r="I149" s="355">
        <f>IF(L149=99,0,2)</f>
        <v>2</v>
      </c>
      <c r="J149" s="356">
        <v>1</v>
      </c>
      <c r="K149" s="357">
        <v>0</v>
      </c>
      <c r="L149" s="568"/>
      <c r="M149" s="569"/>
      <c r="N149" s="358"/>
    </row>
    <row r="150" spans="1:14" ht="15.75">
      <c r="A150" s="352"/>
      <c r="B150" s="361" t="s">
        <v>27</v>
      </c>
      <c r="C150" s="359" t="s">
        <v>199</v>
      </c>
      <c r="D150" s="359"/>
      <c r="E150" s="359"/>
      <c r="F150" s="359"/>
      <c r="G150" s="359"/>
      <c r="H150" s="359"/>
      <c r="I150" s="355">
        <f>IF(L150=99,0,2)</f>
        <v>2</v>
      </c>
      <c r="J150" s="356">
        <v>1</v>
      </c>
      <c r="K150" s="357">
        <v>0</v>
      </c>
      <c r="L150" s="568"/>
      <c r="M150" s="569"/>
      <c r="N150" s="358"/>
    </row>
    <row r="151" spans="1:14" ht="15.75">
      <c r="A151" s="352"/>
      <c r="B151" s="361" t="s">
        <v>28</v>
      </c>
      <c r="C151" s="359" t="s">
        <v>200</v>
      </c>
      <c r="D151" s="371"/>
      <c r="E151" s="371"/>
      <c r="F151" s="371"/>
      <c r="G151" s="371"/>
      <c r="H151" s="359"/>
      <c r="I151" s="355">
        <f>IF(L151=99,0,2)</f>
        <v>2</v>
      </c>
      <c r="J151" s="356">
        <v>1</v>
      </c>
      <c r="K151" s="357">
        <v>0</v>
      </c>
      <c r="L151" s="568"/>
      <c r="M151" s="569"/>
      <c r="N151" s="358"/>
    </row>
    <row r="152" spans="1:14" ht="15.75" customHeight="1">
      <c r="A152" s="352"/>
      <c r="B152" s="361" t="s">
        <v>29</v>
      </c>
      <c r="C152" s="359" t="s">
        <v>997</v>
      </c>
      <c r="D152" s="371"/>
      <c r="E152" s="371"/>
      <c r="F152" s="371"/>
      <c r="G152" s="371"/>
      <c r="H152" s="359"/>
      <c r="I152" s="86">
        <f>IF(L152=99,0,8)</f>
        <v>8</v>
      </c>
      <c r="J152" s="356">
        <v>4</v>
      </c>
      <c r="K152" s="357">
        <v>0</v>
      </c>
      <c r="L152" s="568"/>
      <c r="M152" s="569"/>
      <c r="N152" s="358"/>
    </row>
    <row r="153" spans="1:14" ht="15.75" customHeight="1">
      <c r="A153" s="352"/>
      <c r="B153" s="380" t="s">
        <v>30</v>
      </c>
      <c r="C153" s="849" t="s">
        <v>690</v>
      </c>
      <c r="D153" s="857"/>
      <c r="E153" s="857"/>
      <c r="F153" s="857"/>
      <c r="G153" s="857"/>
      <c r="H153" s="858"/>
      <c r="I153" s="355">
        <f>IF(L153=99,0,6)</f>
        <v>6</v>
      </c>
      <c r="J153" s="356">
        <v>3</v>
      </c>
      <c r="K153" s="357">
        <v>0</v>
      </c>
      <c r="L153" s="568"/>
      <c r="M153" s="569"/>
      <c r="N153" s="358"/>
    </row>
    <row r="154" spans="1:14" ht="32.25" customHeight="1">
      <c r="A154" s="352"/>
      <c r="B154" s="381"/>
      <c r="C154" s="360"/>
      <c r="D154" s="360"/>
      <c r="E154" s="360"/>
      <c r="F154" s="360"/>
      <c r="G154" s="360"/>
      <c r="H154" s="12" t="s">
        <v>111</v>
      </c>
      <c r="I154" s="367">
        <f>SUM(I139:I153)</f>
        <v>56</v>
      </c>
      <c r="J154" s="749" t="s">
        <v>110</v>
      </c>
      <c r="K154" s="749"/>
      <c r="L154" s="749"/>
      <c r="M154" s="368"/>
      <c r="N154" s="369">
        <f>SUM(N139:N153)</f>
        <v>0</v>
      </c>
    </row>
    <row r="155" spans="1:14" ht="15.75" customHeight="1">
      <c r="A155" s="352"/>
      <c r="B155" s="353"/>
      <c r="C155" s="362"/>
      <c r="D155" s="362"/>
      <c r="E155" s="362"/>
      <c r="F155" s="362"/>
      <c r="G155" s="362"/>
      <c r="H155" s="378"/>
      <c r="I155" s="367"/>
      <c r="J155" s="367"/>
      <c r="K155" s="367"/>
      <c r="L155" s="367"/>
      <c r="M155" s="372"/>
      <c r="N155" s="373">
        <f>N154/I154</f>
        <v>0</v>
      </c>
    </row>
    <row r="156" spans="1:14" ht="16.5" thickBot="1">
      <c r="A156" s="352"/>
      <c r="B156" s="353"/>
      <c r="C156" s="362"/>
      <c r="D156" s="362"/>
      <c r="E156" s="362"/>
      <c r="F156" s="362"/>
      <c r="G156" s="362"/>
      <c r="H156" s="378"/>
      <c r="I156" s="367"/>
      <c r="J156" s="367"/>
      <c r="K156" s="367"/>
      <c r="L156" s="367"/>
      <c r="M156" s="372"/>
      <c r="N156" s="374"/>
    </row>
    <row r="157" spans="1:14" ht="22.5" customHeight="1" thickBot="1">
      <c r="A157" s="352"/>
      <c r="B157" s="353"/>
      <c r="C157" s="118" t="s">
        <v>6</v>
      </c>
      <c r="D157" s="719"/>
      <c r="E157" s="720"/>
      <c r="F157" s="720"/>
      <c r="G157" s="720"/>
      <c r="H157" s="720"/>
      <c r="I157" s="720"/>
      <c r="J157" s="720"/>
      <c r="K157" s="720"/>
      <c r="L157" s="720"/>
      <c r="M157" s="720"/>
      <c r="N157" s="721"/>
    </row>
    <row r="158" spans="1:14" ht="15.75">
      <c r="A158" s="352"/>
      <c r="B158" s="353"/>
      <c r="C158" s="78"/>
      <c r="D158" s="722"/>
      <c r="E158" s="723"/>
      <c r="F158" s="723"/>
      <c r="G158" s="723"/>
      <c r="H158" s="723"/>
      <c r="I158" s="723"/>
      <c r="J158" s="723"/>
      <c r="K158" s="723"/>
      <c r="L158" s="723"/>
      <c r="M158" s="723"/>
      <c r="N158" s="724"/>
    </row>
    <row r="159" spans="1:14" ht="15.75">
      <c r="A159" s="352"/>
      <c r="B159" s="353"/>
      <c r="C159" s="78"/>
      <c r="D159" s="722"/>
      <c r="E159" s="723"/>
      <c r="F159" s="723"/>
      <c r="G159" s="723"/>
      <c r="H159" s="723"/>
      <c r="I159" s="723"/>
      <c r="J159" s="723"/>
      <c r="K159" s="723"/>
      <c r="L159" s="723"/>
      <c r="M159" s="723"/>
      <c r="N159" s="724"/>
    </row>
    <row r="160" spans="1:14" ht="16.5" thickBot="1">
      <c r="A160" s="352"/>
      <c r="B160" s="381"/>
      <c r="C160" s="78"/>
      <c r="D160" s="725"/>
      <c r="E160" s="726"/>
      <c r="F160" s="726"/>
      <c r="G160" s="726"/>
      <c r="H160" s="726"/>
      <c r="I160" s="726"/>
      <c r="J160" s="726"/>
      <c r="K160" s="726"/>
      <c r="L160" s="726"/>
      <c r="M160" s="726"/>
      <c r="N160" s="727"/>
    </row>
    <row r="161" spans="1:15" ht="15.75">
      <c r="A161" s="352"/>
      <c r="B161" s="381"/>
      <c r="C161" s="78"/>
      <c r="D161" s="121"/>
      <c r="E161" s="121"/>
      <c r="F161" s="121"/>
      <c r="G161" s="121"/>
      <c r="H161" s="121"/>
      <c r="I161" s="121"/>
      <c r="J161" s="121"/>
      <c r="K161" s="121"/>
      <c r="L161" s="121"/>
      <c r="M161" s="121"/>
      <c r="N161" s="121"/>
    </row>
    <row r="162" spans="1:15" ht="15.75">
      <c r="A162" s="352">
        <v>8</v>
      </c>
      <c r="B162" s="768" t="s">
        <v>680</v>
      </c>
      <c r="C162" s="852"/>
      <c r="D162" s="852"/>
      <c r="E162" s="852"/>
      <c r="F162" s="852"/>
      <c r="G162" s="852"/>
      <c r="H162" s="852"/>
      <c r="I162" s="84" t="s">
        <v>2</v>
      </c>
      <c r="J162" s="120" t="s">
        <v>3</v>
      </c>
      <c r="K162" s="84" t="s">
        <v>4</v>
      </c>
      <c r="L162" s="84" t="s">
        <v>9</v>
      </c>
      <c r="M162" s="78" t="s">
        <v>5</v>
      </c>
      <c r="N162" s="84" t="s">
        <v>37</v>
      </c>
    </row>
    <row r="163" spans="1:15" ht="15.75">
      <c r="A163" s="352"/>
      <c r="B163" s="353" t="s">
        <v>16</v>
      </c>
      <c r="C163" s="359" t="s">
        <v>202</v>
      </c>
      <c r="D163" s="359"/>
      <c r="E163" s="359"/>
      <c r="F163" s="359"/>
      <c r="G163" s="359"/>
      <c r="H163" s="354"/>
      <c r="I163" s="355">
        <f>IF(L163=99,0,2)</f>
        <v>2</v>
      </c>
      <c r="J163" s="356">
        <v>1</v>
      </c>
      <c r="K163" s="357">
        <v>0</v>
      </c>
      <c r="L163" s="568"/>
      <c r="M163" s="569"/>
      <c r="N163" s="358"/>
      <c r="O163" s="158"/>
    </row>
    <row r="164" spans="1:15" ht="15.75">
      <c r="A164" s="352"/>
      <c r="B164" s="353" t="s">
        <v>17</v>
      </c>
      <c r="C164" s="379" t="s">
        <v>203</v>
      </c>
      <c r="D164" s="379"/>
      <c r="E164" s="379"/>
      <c r="F164" s="379"/>
      <c r="G164" s="379"/>
      <c r="H164" s="354"/>
      <c r="I164" s="355">
        <f>IF(L164=99,0,6)</f>
        <v>6</v>
      </c>
      <c r="J164" s="356">
        <v>3</v>
      </c>
      <c r="K164" s="357">
        <v>0</v>
      </c>
      <c r="L164" s="568"/>
      <c r="M164" s="569"/>
      <c r="N164" s="358"/>
      <c r="O164" s="158"/>
    </row>
    <row r="165" spans="1:15" ht="15.75">
      <c r="A165" s="352"/>
      <c r="B165" s="353" t="s">
        <v>18</v>
      </c>
      <c r="C165" s="359" t="s">
        <v>174</v>
      </c>
      <c r="D165" s="379"/>
      <c r="E165" s="379"/>
      <c r="F165" s="379"/>
      <c r="G165" s="379"/>
      <c r="H165" s="354"/>
      <c r="I165" s="355">
        <f>IF(L165=99,0,4)</f>
        <v>4</v>
      </c>
      <c r="J165" s="356">
        <v>2</v>
      </c>
      <c r="K165" s="357">
        <v>0</v>
      </c>
      <c r="L165" s="568"/>
      <c r="M165" s="569"/>
      <c r="N165" s="358"/>
      <c r="O165" s="158"/>
    </row>
    <row r="166" spans="1:15" ht="15.75">
      <c r="A166" s="352"/>
      <c r="B166" s="353" t="s">
        <v>19</v>
      </c>
      <c r="C166" s="354" t="s">
        <v>175</v>
      </c>
      <c r="D166" s="359"/>
      <c r="E166" s="359"/>
      <c r="F166" s="359"/>
      <c r="G166" s="359"/>
      <c r="H166" s="354"/>
      <c r="I166" s="86">
        <f t="shared" ref="I166" si="6">IF(L166=99,0,2)</f>
        <v>2</v>
      </c>
      <c r="J166" s="356">
        <v>2</v>
      </c>
      <c r="K166" s="357">
        <v>0</v>
      </c>
      <c r="L166" s="568"/>
      <c r="M166" s="569"/>
      <c r="N166" s="358"/>
      <c r="O166" s="158"/>
    </row>
    <row r="167" spans="1:15" ht="15.75">
      <c r="A167" s="352"/>
      <c r="B167" s="353"/>
      <c r="C167" s="354"/>
      <c r="D167" s="375"/>
      <c r="E167" s="354"/>
      <c r="F167" s="354"/>
      <c r="G167" s="354"/>
      <c r="H167" s="12" t="s">
        <v>111</v>
      </c>
      <c r="I167" s="367">
        <f>SUM(I163:I166)</f>
        <v>14</v>
      </c>
      <c r="J167" s="749" t="s">
        <v>110</v>
      </c>
      <c r="K167" s="749"/>
      <c r="L167" s="749"/>
      <c r="M167" s="368"/>
      <c r="N167" s="369">
        <f>SUM(N163:N166)</f>
        <v>0</v>
      </c>
      <c r="O167" s="158"/>
    </row>
    <row r="168" spans="1:15" ht="15.75">
      <c r="A168" s="352"/>
      <c r="B168" s="353"/>
      <c r="C168" s="354"/>
      <c r="D168" s="354"/>
      <c r="E168" s="354"/>
      <c r="F168" s="354"/>
      <c r="G168" s="354"/>
      <c r="H168" s="359"/>
      <c r="I168" s="367"/>
      <c r="J168" s="367"/>
      <c r="K168" s="367"/>
      <c r="L168" s="367"/>
      <c r="M168" s="372"/>
      <c r="N168" s="373">
        <f>N167/I167</f>
        <v>0</v>
      </c>
      <c r="O168" s="158"/>
    </row>
    <row r="169" spans="1:15" ht="16.5" thickBot="1">
      <c r="A169" s="352"/>
      <c r="B169" s="353"/>
      <c r="C169" s="354"/>
      <c r="D169" s="354"/>
      <c r="E169" s="354"/>
      <c r="F169" s="354"/>
      <c r="G169" s="354"/>
      <c r="H169" s="359"/>
      <c r="I169" s="367"/>
      <c r="J169" s="367"/>
      <c r="K169" s="367"/>
      <c r="L169" s="367"/>
      <c r="M169" s="372"/>
      <c r="N169" s="374"/>
      <c r="O169" s="158"/>
    </row>
    <row r="170" spans="1:15" ht="19.5" customHeight="1" thickBot="1">
      <c r="A170" s="352"/>
      <c r="B170" s="353"/>
      <c r="C170" s="118" t="s">
        <v>6</v>
      </c>
      <c r="D170" s="719"/>
      <c r="E170" s="720"/>
      <c r="F170" s="720"/>
      <c r="G170" s="720"/>
      <c r="H170" s="720"/>
      <c r="I170" s="720"/>
      <c r="J170" s="720"/>
      <c r="K170" s="720"/>
      <c r="L170" s="720"/>
      <c r="M170" s="720"/>
      <c r="N170" s="721"/>
    </row>
    <row r="171" spans="1:15" ht="15.75">
      <c r="A171" s="352"/>
      <c r="B171" s="353"/>
      <c r="C171" s="78"/>
      <c r="D171" s="722"/>
      <c r="E171" s="723"/>
      <c r="F171" s="723"/>
      <c r="G171" s="723"/>
      <c r="H171" s="723"/>
      <c r="I171" s="723"/>
      <c r="J171" s="723"/>
      <c r="K171" s="723"/>
      <c r="L171" s="723"/>
      <c r="M171" s="723"/>
      <c r="N171" s="724"/>
    </row>
    <row r="172" spans="1:15" ht="15.75">
      <c r="A172" s="352"/>
      <c r="B172" s="353"/>
      <c r="C172" s="78"/>
      <c r="D172" s="722"/>
      <c r="E172" s="723"/>
      <c r="F172" s="723"/>
      <c r="G172" s="723"/>
      <c r="H172" s="723"/>
      <c r="I172" s="723"/>
      <c r="J172" s="723"/>
      <c r="K172" s="723"/>
      <c r="L172" s="723"/>
      <c r="M172" s="723"/>
      <c r="N172" s="724"/>
    </row>
    <row r="173" spans="1:15" ht="16.5" thickBot="1">
      <c r="A173" s="352"/>
      <c r="B173" s="353"/>
      <c r="C173" s="78"/>
      <c r="D173" s="725"/>
      <c r="E173" s="726"/>
      <c r="F173" s="726"/>
      <c r="G173" s="726"/>
      <c r="H173" s="726"/>
      <c r="I173" s="726"/>
      <c r="J173" s="726"/>
      <c r="K173" s="726"/>
      <c r="L173" s="726"/>
      <c r="M173" s="726"/>
      <c r="N173" s="727"/>
    </row>
    <row r="174" spans="1:15" ht="15.75">
      <c r="A174" s="352"/>
      <c r="B174" s="353"/>
      <c r="C174" s="78"/>
      <c r="D174" s="121"/>
      <c r="E174" s="121"/>
      <c r="F174" s="121"/>
      <c r="G174" s="121"/>
      <c r="H174" s="121"/>
      <c r="I174" s="121"/>
      <c r="J174" s="121"/>
      <c r="K174" s="121"/>
      <c r="L174" s="121"/>
      <c r="M174" s="121"/>
      <c r="N174" s="121"/>
    </row>
    <row r="175" spans="1:15" ht="15.75" customHeight="1">
      <c r="A175" s="352">
        <v>9</v>
      </c>
      <c r="B175" s="768" t="s">
        <v>696</v>
      </c>
      <c r="C175" s="852"/>
      <c r="D175" s="852"/>
      <c r="E175" s="852"/>
      <c r="F175" s="852"/>
      <c r="G175" s="852"/>
      <c r="H175" s="359"/>
      <c r="I175" s="84" t="s">
        <v>2</v>
      </c>
      <c r="J175" s="120" t="s">
        <v>3</v>
      </c>
      <c r="K175" s="84" t="s">
        <v>4</v>
      </c>
      <c r="L175" s="84" t="s">
        <v>9</v>
      </c>
      <c r="M175" s="78" t="s">
        <v>5</v>
      </c>
      <c r="N175" s="84" t="s">
        <v>37</v>
      </c>
    </row>
    <row r="176" spans="1:15" ht="15.75" customHeight="1">
      <c r="A176" s="352"/>
      <c r="B176" s="353" t="s">
        <v>16</v>
      </c>
      <c r="C176" s="856" t="s">
        <v>691</v>
      </c>
      <c r="D176" s="856"/>
      <c r="E176" s="856"/>
      <c r="F176" s="856"/>
      <c r="G176" s="856"/>
      <c r="H176" s="773"/>
      <c r="I176" s="355">
        <f>IF(L176=99,0,4)</f>
        <v>4</v>
      </c>
      <c r="J176" s="356">
        <v>2</v>
      </c>
      <c r="K176" s="357">
        <v>0</v>
      </c>
      <c r="L176" s="568"/>
      <c r="M176" s="569"/>
      <c r="N176" s="358"/>
    </row>
    <row r="177" spans="1:16" ht="15.75" customHeight="1">
      <c r="A177" s="352"/>
      <c r="B177" s="353" t="s">
        <v>17</v>
      </c>
      <c r="C177" s="354" t="s">
        <v>692</v>
      </c>
      <c r="D177" s="354"/>
      <c r="E177" s="354"/>
      <c r="F177" s="354"/>
      <c r="G177" s="354"/>
      <c r="H177" s="359"/>
      <c r="I177" s="355">
        <f>IF(L177=99,0,2)</f>
        <v>2</v>
      </c>
      <c r="J177" s="356">
        <v>1</v>
      </c>
      <c r="K177" s="357">
        <v>0</v>
      </c>
      <c r="L177" s="568"/>
      <c r="M177" s="569"/>
      <c r="N177" s="358"/>
    </row>
    <row r="178" spans="1:16" ht="15.75" customHeight="1">
      <c r="A178" s="352"/>
      <c r="B178" s="353" t="s">
        <v>18</v>
      </c>
      <c r="C178" s="354" t="s">
        <v>695</v>
      </c>
      <c r="D178" s="354"/>
      <c r="E178" s="354"/>
      <c r="F178" s="354"/>
      <c r="G178" s="354"/>
      <c r="H178" s="359"/>
      <c r="I178" s="355">
        <f>IF(L178=99,0,4)</f>
        <v>4</v>
      </c>
      <c r="J178" s="356">
        <v>2</v>
      </c>
      <c r="K178" s="357">
        <v>0</v>
      </c>
      <c r="L178" s="568"/>
      <c r="M178" s="569"/>
      <c r="N178" s="358"/>
    </row>
    <row r="179" spans="1:16" ht="15.75">
      <c r="A179" s="352"/>
      <c r="B179" s="353" t="s">
        <v>19</v>
      </c>
      <c r="C179" s="359" t="s">
        <v>693</v>
      </c>
      <c r="D179" s="364"/>
      <c r="E179" s="359"/>
      <c r="F179" s="359"/>
      <c r="G179" s="371"/>
      <c r="H179" s="359"/>
      <c r="I179" s="355">
        <f>IF(L179=99,0,2)</f>
        <v>2</v>
      </c>
      <c r="J179" s="356">
        <v>1</v>
      </c>
      <c r="K179" s="357">
        <v>0</v>
      </c>
      <c r="L179" s="568"/>
      <c r="M179" s="569"/>
      <c r="N179" s="358"/>
    </row>
    <row r="180" spans="1:16" ht="15.75">
      <c r="A180" s="352"/>
      <c r="B180" s="381" t="s">
        <v>206</v>
      </c>
      <c r="C180" s="360" t="s">
        <v>697</v>
      </c>
      <c r="D180" s="360"/>
      <c r="E180" s="360"/>
      <c r="F180" s="360"/>
      <c r="G180" s="371"/>
      <c r="H180" s="359"/>
      <c r="I180" s="355">
        <f>IF(L180=99,0,2)</f>
        <v>2</v>
      </c>
      <c r="J180" s="356">
        <v>1</v>
      </c>
      <c r="K180" s="357">
        <v>0</v>
      </c>
      <c r="L180" s="568"/>
      <c r="M180" s="569"/>
      <c r="N180" s="358"/>
    </row>
    <row r="181" spans="1:16" ht="15.75">
      <c r="A181" s="352"/>
      <c r="B181" s="381" t="s">
        <v>21</v>
      </c>
      <c r="C181" s="360" t="s">
        <v>1026</v>
      </c>
      <c r="D181" s="360"/>
      <c r="E181" s="360"/>
      <c r="F181" s="360"/>
      <c r="G181" s="371"/>
      <c r="H181" s="359"/>
      <c r="I181" s="86">
        <f>IF(L181=99,0,4)</f>
        <v>4</v>
      </c>
      <c r="J181" s="356">
        <v>2</v>
      </c>
      <c r="K181" s="357">
        <v>0</v>
      </c>
      <c r="L181" s="568"/>
      <c r="M181" s="569"/>
      <c r="N181" s="358"/>
    </row>
    <row r="182" spans="1:16" ht="15.75">
      <c r="A182" s="352"/>
      <c r="B182" s="381" t="s">
        <v>22</v>
      </c>
      <c r="C182" s="360" t="s">
        <v>694</v>
      </c>
      <c r="D182" s="360"/>
      <c r="E182" s="360"/>
      <c r="F182" s="360"/>
      <c r="G182" s="371"/>
      <c r="H182" s="359"/>
      <c r="I182" s="86">
        <f>IF(L182=99,0,4)</f>
        <v>4</v>
      </c>
      <c r="J182" s="356">
        <v>2</v>
      </c>
      <c r="K182" s="357">
        <v>0</v>
      </c>
      <c r="L182" s="568"/>
      <c r="M182" s="569"/>
      <c r="N182" s="358"/>
    </row>
    <row r="183" spans="1:16" ht="15.75">
      <c r="A183" s="382"/>
      <c r="B183" s="381"/>
      <c r="C183" s="360"/>
      <c r="D183" s="360"/>
      <c r="E183" s="360"/>
      <c r="F183" s="360"/>
      <c r="G183" s="360"/>
      <c r="H183" s="12" t="s">
        <v>111</v>
      </c>
      <c r="I183" s="367">
        <f>SUM(I176:I182)</f>
        <v>22</v>
      </c>
      <c r="J183" s="749" t="s">
        <v>110</v>
      </c>
      <c r="K183" s="749"/>
      <c r="L183" s="749"/>
      <c r="M183" s="368"/>
      <c r="N183" s="369">
        <f>SUM(N176:N182)</f>
        <v>0</v>
      </c>
    </row>
    <row r="184" spans="1:16" ht="15.75">
      <c r="A184" s="352"/>
      <c r="B184" s="381"/>
      <c r="C184" s="360"/>
      <c r="D184" s="360"/>
      <c r="E184" s="360"/>
      <c r="F184" s="360"/>
      <c r="G184" s="354"/>
      <c r="H184" s="354"/>
      <c r="I184" s="367"/>
      <c r="J184" s="367"/>
      <c r="K184" s="367"/>
      <c r="L184" s="367"/>
      <c r="M184" s="372"/>
      <c r="N184" s="373">
        <f>N183/I183</f>
        <v>0</v>
      </c>
    </row>
    <row r="185" spans="1:16" ht="17.25" customHeight="1" thickBot="1">
      <c r="A185" s="352"/>
      <c r="B185" s="353"/>
      <c r="C185" s="359"/>
      <c r="D185" s="359"/>
      <c r="E185" s="359"/>
      <c r="F185" s="359"/>
      <c r="G185" s="383"/>
      <c r="H185" s="383"/>
      <c r="I185" s="383"/>
      <c r="J185" s="383"/>
      <c r="K185" s="367"/>
      <c r="L185" s="367"/>
      <c r="M185" s="359"/>
      <c r="N185" s="367"/>
    </row>
    <row r="186" spans="1:16" ht="16.5" thickBot="1">
      <c r="A186" s="352"/>
      <c r="B186" s="353"/>
      <c r="C186" s="118" t="s">
        <v>6</v>
      </c>
      <c r="D186" s="719"/>
      <c r="E186" s="720"/>
      <c r="F186" s="720"/>
      <c r="G186" s="720"/>
      <c r="H186" s="720"/>
      <c r="I186" s="720"/>
      <c r="J186" s="720"/>
      <c r="K186" s="720"/>
      <c r="L186" s="720"/>
      <c r="M186" s="720"/>
      <c r="N186" s="721"/>
    </row>
    <row r="187" spans="1:16" ht="15.75">
      <c r="A187" s="352"/>
      <c r="B187" s="353"/>
      <c r="C187" s="78"/>
      <c r="D187" s="722"/>
      <c r="E187" s="723"/>
      <c r="F187" s="723"/>
      <c r="G187" s="723"/>
      <c r="H187" s="723"/>
      <c r="I187" s="723"/>
      <c r="J187" s="723"/>
      <c r="K187" s="723"/>
      <c r="L187" s="723"/>
      <c r="M187" s="723"/>
      <c r="N187" s="724"/>
    </row>
    <row r="188" spans="1:16" ht="15.75">
      <c r="A188" s="352"/>
      <c r="B188" s="353"/>
      <c r="C188" s="78"/>
      <c r="D188" s="722"/>
      <c r="E188" s="723"/>
      <c r="F188" s="723"/>
      <c r="G188" s="723"/>
      <c r="H188" s="723"/>
      <c r="I188" s="723"/>
      <c r="J188" s="723"/>
      <c r="K188" s="723"/>
      <c r="L188" s="723"/>
      <c r="M188" s="723"/>
      <c r="N188" s="724"/>
    </row>
    <row r="189" spans="1:16" ht="16.5" thickBot="1">
      <c r="A189" s="352"/>
      <c r="B189" s="353"/>
      <c r="C189" s="78"/>
      <c r="D189" s="725"/>
      <c r="E189" s="726"/>
      <c r="F189" s="726"/>
      <c r="G189" s="726"/>
      <c r="H189" s="726"/>
      <c r="I189" s="726"/>
      <c r="J189" s="726"/>
      <c r="K189" s="726"/>
      <c r="L189" s="726"/>
      <c r="M189" s="726"/>
      <c r="N189" s="727"/>
    </row>
    <row r="190" spans="1:16" ht="15.75">
      <c r="A190" s="384"/>
      <c r="B190" s="385"/>
      <c r="C190" s="376"/>
      <c r="D190" s="376"/>
      <c r="E190" s="376"/>
      <c r="F190" s="376"/>
      <c r="G190" s="851"/>
      <c r="H190" s="851"/>
      <c r="I190" s="851"/>
      <c r="J190" s="851"/>
      <c r="K190" s="367"/>
      <c r="L190" s="367"/>
      <c r="M190" s="376"/>
      <c r="N190" s="367"/>
      <c r="O190" s="18"/>
      <c r="P190" s="18"/>
    </row>
    <row r="191" spans="1:16" ht="15.75">
      <c r="A191" s="352">
        <v>10</v>
      </c>
      <c r="B191" s="768" t="s">
        <v>681</v>
      </c>
      <c r="C191" s="852"/>
      <c r="D191" s="852"/>
      <c r="E191" s="852"/>
      <c r="F191" s="852"/>
      <c r="G191" s="852"/>
      <c r="H191" s="354"/>
      <c r="I191" s="84" t="s">
        <v>2</v>
      </c>
      <c r="J191" s="120" t="s">
        <v>3</v>
      </c>
      <c r="K191" s="84" t="s">
        <v>4</v>
      </c>
      <c r="L191" s="84" t="s">
        <v>9</v>
      </c>
      <c r="M191" s="78" t="s">
        <v>5</v>
      </c>
      <c r="N191" s="84" t="s">
        <v>37</v>
      </c>
    </row>
    <row r="192" spans="1:16" ht="15.75">
      <c r="A192" s="352"/>
      <c r="B192" s="353" t="s">
        <v>16</v>
      </c>
      <c r="C192" s="359" t="s">
        <v>698</v>
      </c>
      <c r="D192" s="359"/>
      <c r="E192" s="359"/>
      <c r="F192" s="359"/>
      <c r="G192" s="359"/>
      <c r="H192" s="354"/>
      <c r="I192" s="355">
        <f>IF(L192=99,0,2)</f>
        <v>2</v>
      </c>
      <c r="J192" s="356">
        <v>1</v>
      </c>
      <c r="K192" s="357">
        <v>0</v>
      </c>
      <c r="L192" s="568"/>
      <c r="M192" s="569"/>
      <c r="N192" s="358"/>
    </row>
    <row r="193" spans="1:14" ht="15.75">
      <c r="A193" s="352"/>
      <c r="B193" s="353" t="s">
        <v>17</v>
      </c>
      <c r="C193" s="359" t="s">
        <v>164</v>
      </c>
      <c r="D193" s="359"/>
      <c r="E193" s="359"/>
      <c r="F193" s="359"/>
      <c r="G193" s="359"/>
      <c r="H193" s="354"/>
      <c r="I193" s="355">
        <f>IF(L193=99,0,2)</f>
        <v>2</v>
      </c>
      <c r="J193" s="356">
        <v>1</v>
      </c>
      <c r="K193" s="357">
        <v>0</v>
      </c>
      <c r="L193" s="568"/>
      <c r="M193" s="569"/>
      <c r="N193" s="358"/>
    </row>
    <row r="194" spans="1:14" ht="15.75">
      <c r="A194" s="352"/>
      <c r="B194" s="75" t="s">
        <v>18</v>
      </c>
      <c r="C194" s="359" t="s">
        <v>703</v>
      </c>
      <c r="D194" s="359"/>
      <c r="E194" s="359"/>
      <c r="F194" s="359"/>
      <c r="G194" s="359"/>
      <c r="H194" s="354"/>
      <c r="I194" s="355">
        <f>IF(L194=99,0,2)</f>
        <v>2</v>
      </c>
      <c r="J194" s="356">
        <v>1</v>
      </c>
      <c r="K194" s="357">
        <v>0</v>
      </c>
      <c r="L194" s="568"/>
      <c r="M194" s="569"/>
      <c r="N194" s="358"/>
    </row>
    <row r="195" spans="1:14" ht="15.75">
      <c r="A195" s="352"/>
      <c r="B195" s="75" t="s">
        <v>19</v>
      </c>
      <c r="C195" s="354" t="s">
        <v>208</v>
      </c>
      <c r="D195" s="354"/>
      <c r="E195" s="354"/>
      <c r="F195" s="354"/>
      <c r="G195" s="354"/>
      <c r="H195" s="354"/>
      <c r="I195" s="355">
        <f>IF(L195=99,0,2)</f>
        <v>2</v>
      </c>
      <c r="J195" s="356">
        <v>1</v>
      </c>
      <c r="K195" s="357">
        <v>0</v>
      </c>
      <c r="L195" s="568"/>
      <c r="M195" s="569"/>
      <c r="N195" s="358"/>
    </row>
    <row r="196" spans="1:14" ht="15.75">
      <c r="A196" s="352"/>
      <c r="B196" s="98" t="s">
        <v>20</v>
      </c>
      <c r="C196" s="354" t="s">
        <v>699</v>
      </c>
      <c r="D196" s="354"/>
      <c r="E196" s="354"/>
      <c r="F196" s="354"/>
      <c r="G196" s="354"/>
      <c r="H196" s="354"/>
      <c r="I196" s="355">
        <f>IF(L196=99,0,4)</f>
        <v>4</v>
      </c>
      <c r="J196" s="356">
        <v>2</v>
      </c>
      <c r="K196" s="357">
        <v>0</v>
      </c>
      <c r="L196" s="568"/>
      <c r="M196" s="569"/>
      <c r="N196" s="358"/>
    </row>
    <row r="197" spans="1:14" ht="15.75">
      <c r="A197" s="352"/>
      <c r="B197" s="75" t="s">
        <v>21</v>
      </c>
      <c r="C197" s="354" t="s">
        <v>700</v>
      </c>
      <c r="D197" s="354"/>
      <c r="E197" s="354"/>
      <c r="F197" s="354"/>
      <c r="G197" s="354"/>
      <c r="H197" s="354"/>
      <c r="I197" s="355">
        <f>IF(L197=99,0,4)</f>
        <v>4</v>
      </c>
      <c r="J197" s="356">
        <v>2</v>
      </c>
      <c r="K197" s="357">
        <v>0</v>
      </c>
      <c r="L197" s="568"/>
      <c r="M197" s="569"/>
      <c r="N197" s="358"/>
    </row>
    <row r="198" spans="1:14" ht="15.75">
      <c r="A198" s="352"/>
      <c r="B198" s="75" t="s">
        <v>22</v>
      </c>
      <c r="C198" s="354" t="s">
        <v>210</v>
      </c>
      <c r="D198" s="354"/>
      <c r="E198" s="354"/>
      <c r="F198" s="354"/>
      <c r="G198" s="354"/>
      <c r="H198" s="354"/>
      <c r="I198" s="355">
        <f>IF(L198=99,0,6)</f>
        <v>6</v>
      </c>
      <c r="J198" s="356">
        <v>3</v>
      </c>
      <c r="K198" s="357">
        <v>0</v>
      </c>
      <c r="L198" s="568"/>
      <c r="M198" s="569"/>
      <c r="N198" s="358"/>
    </row>
    <row r="199" spans="1:14" ht="15.75">
      <c r="A199" s="352"/>
      <c r="B199" s="75" t="s">
        <v>23</v>
      </c>
      <c r="C199" s="359" t="s">
        <v>166</v>
      </c>
      <c r="D199" s="359"/>
      <c r="E199" s="359"/>
      <c r="F199" s="359"/>
      <c r="G199" s="359"/>
      <c r="H199" s="359"/>
      <c r="I199" s="355">
        <f>IF(L199=99,0,2)</f>
        <v>2</v>
      </c>
      <c r="J199" s="356">
        <v>1</v>
      </c>
      <c r="K199" s="357">
        <v>0</v>
      </c>
      <c r="L199" s="568"/>
      <c r="M199" s="569"/>
      <c r="N199" s="358"/>
    </row>
    <row r="200" spans="1:14" ht="15.75">
      <c r="A200" s="352"/>
      <c r="B200" s="75" t="s">
        <v>24</v>
      </c>
      <c r="C200" s="359" t="s">
        <v>167</v>
      </c>
      <c r="D200" s="359"/>
      <c r="E200" s="359"/>
      <c r="F200" s="359"/>
      <c r="G200" s="359"/>
      <c r="H200" s="359"/>
      <c r="I200" s="355">
        <f>IF(L200=99,0,4)</f>
        <v>4</v>
      </c>
      <c r="J200" s="356">
        <v>2</v>
      </c>
      <c r="K200" s="357">
        <v>0</v>
      </c>
      <c r="L200" s="568"/>
      <c r="M200" s="569"/>
      <c r="N200" s="358"/>
    </row>
    <row r="201" spans="1:14" ht="15.75">
      <c r="A201" s="352"/>
      <c r="B201" s="75" t="s">
        <v>25</v>
      </c>
      <c r="C201" s="359" t="s">
        <v>701</v>
      </c>
      <c r="D201" s="359"/>
      <c r="E201" s="359"/>
      <c r="F201" s="359"/>
      <c r="G201" s="359"/>
      <c r="H201" s="359"/>
      <c r="I201" s="86">
        <f>IF(L201=99,0,4)</f>
        <v>4</v>
      </c>
      <c r="J201" s="356">
        <v>2</v>
      </c>
      <c r="K201" s="357">
        <v>0</v>
      </c>
      <c r="L201" s="568"/>
      <c r="M201" s="569"/>
      <c r="N201" s="358"/>
    </row>
    <row r="202" spans="1:14" ht="15.75" customHeight="1">
      <c r="A202" s="352"/>
      <c r="B202" s="75" t="s">
        <v>26</v>
      </c>
      <c r="C202" s="359" t="s">
        <v>702</v>
      </c>
      <c r="D202" s="359"/>
      <c r="E202" s="359"/>
      <c r="F202" s="359"/>
      <c r="G202" s="359"/>
      <c r="H202" s="359"/>
      <c r="I202" s="355">
        <f>IF(L202=99,0,2)</f>
        <v>2</v>
      </c>
      <c r="J202" s="356">
        <v>1</v>
      </c>
      <c r="K202" s="357">
        <v>0</v>
      </c>
      <c r="L202" s="568"/>
      <c r="M202" s="569"/>
      <c r="N202" s="358"/>
    </row>
    <row r="203" spans="1:14" ht="15.75">
      <c r="A203" s="352"/>
      <c r="B203" s="75" t="s">
        <v>27</v>
      </c>
      <c r="C203" s="81" t="s">
        <v>713</v>
      </c>
      <c r="D203" s="359"/>
      <c r="E203" s="359"/>
      <c r="F203" s="359"/>
      <c r="G203" s="359"/>
      <c r="H203" s="359"/>
      <c r="I203" s="355">
        <f>IF(L203=99,0,2)</f>
        <v>2</v>
      </c>
      <c r="J203" s="356">
        <v>1</v>
      </c>
      <c r="K203" s="357">
        <v>0</v>
      </c>
      <c r="L203" s="568"/>
      <c r="M203" s="569"/>
      <c r="N203" s="358"/>
    </row>
    <row r="204" spans="1:14" ht="32.25" customHeight="1">
      <c r="A204" s="352"/>
      <c r="B204" s="210" t="s">
        <v>28</v>
      </c>
      <c r="C204" s="849" t="s">
        <v>704</v>
      </c>
      <c r="D204" s="849"/>
      <c r="E204" s="849"/>
      <c r="F204" s="849"/>
      <c r="G204" s="849"/>
      <c r="H204" s="850"/>
      <c r="I204" s="355">
        <f>IF(L204=99,0,4)</f>
        <v>4</v>
      </c>
      <c r="J204" s="356">
        <v>2</v>
      </c>
      <c r="K204" s="357">
        <v>0</v>
      </c>
      <c r="L204" s="568"/>
      <c r="M204" s="569"/>
      <c r="N204" s="358"/>
    </row>
    <row r="205" spans="1:14" ht="15.75" customHeight="1">
      <c r="A205" s="352"/>
      <c r="B205" s="353"/>
      <c r="C205" s="354"/>
      <c r="D205" s="375"/>
      <c r="E205" s="354"/>
      <c r="F205" s="354"/>
      <c r="G205" s="354"/>
      <c r="H205" s="12" t="s">
        <v>111</v>
      </c>
      <c r="I205" s="367">
        <f>SUM(I192:I204)</f>
        <v>40</v>
      </c>
      <c r="J205" s="749" t="s">
        <v>110</v>
      </c>
      <c r="K205" s="749"/>
      <c r="L205" s="749"/>
      <c r="M205" s="368"/>
      <c r="N205" s="369">
        <f>SUM(N192:N204)</f>
        <v>0</v>
      </c>
    </row>
    <row r="206" spans="1:14" ht="15.75">
      <c r="A206" s="352"/>
      <c r="B206" s="353"/>
      <c r="C206" s="354"/>
      <c r="D206" s="354"/>
      <c r="E206" s="354"/>
      <c r="F206" s="354"/>
      <c r="G206" s="354"/>
      <c r="H206" s="354"/>
      <c r="I206" s="367"/>
      <c r="J206" s="367"/>
      <c r="K206" s="367"/>
      <c r="L206" s="367"/>
      <c r="M206" s="372"/>
      <c r="N206" s="373">
        <f>N205/I205</f>
        <v>0</v>
      </c>
    </row>
    <row r="207" spans="1:14" ht="23.25" customHeight="1" thickBot="1">
      <c r="A207" s="352"/>
      <c r="B207" s="353"/>
      <c r="C207" s="354"/>
      <c r="D207" s="354"/>
      <c r="E207" s="354"/>
      <c r="F207" s="354"/>
      <c r="G207" s="354"/>
      <c r="H207" s="354"/>
      <c r="I207" s="367"/>
      <c r="J207" s="367"/>
      <c r="K207" s="367"/>
      <c r="L207" s="367"/>
      <c r="M207" s="372"/>
      <c r="N207" s="374"/>
    </row>
    <row r="208" spans="1:14" ht="16.5" thickBot="1">
      <c r="A208" s="352"/>
      <c r="B208" s="353"/>
      <c r="C208" s="118" t="s">
        <v>6</v>
      </c>
      <c r="D208" s="719"/>
      <c r="E208" s="720"/>
      <c r="F208" s="720"/>
      <c r="G208" s="720"/>
      <c r="H208" s="720"/>
      <c r="I208" s="720"/>
      <c r="J208" s="720"/>
      <c r="K208" s="720"/>
      <c r="L208" s="720"/>
      <c r="M208" s="720"/>
      <c r="N208" s="721"/>
    </row>
    <row r="209" spans="1:15" ht="15.75">
      <c r="A209" s="352"/>
      <c r="B209" s="353"/>
      <c r="C209" s="78"/>
      <c r="D209" s="722"/>
      <c r="E209" s="723"/>
      <c r="F209" s="723"/>
      <c r="G209" s="723"/>
      <c r="H209" s="723"/>
      <c r="I209" s="723"/>
      <c r="J209" s="723"/>
      <c r="K209" s="723"/>
      <c r="L209" s="723"/>
      <c r="M209" s="723"/>
      <c r="N209" s="724"/>
    </row>
    <row r="210" spans="1:15" ht="15.75">
      <c r="A210" s="352"/>
      <c r="B210" s="353"/>
      <c r="C210" s="78"/>
      <c r="D210" s="722"/>
      <c r="E210" s="723"/>
      <c r="F210" s="723"/>
      <c r="G210" s="723"/>
      <c r="H210" s="723"/>
      <c r="I210" s="723"/>
      <c r="J210" s="723"/>
      <c r="K210" s="723"/>
      <c r="L210" s="723"/>
      <c r="M210" s="723"/>
      <c r="N210" s="724"/>
    </row>
    <row r="211" spans="1:15" ht="16.5" thickBot="1">
      <c r="A211" s="352"/>
      <c r="B211" s="353"/>
      <c r="C211" s="78"/>
      <c r="D211" s="725"/>
      <c r="E211" s="726"/>
      <c r="F211" s="726"/>
      <c r="G211" s="726"/>
      <c r="H211" s="726"/>
      <c r="I211" s="726"/>
      <c r="J211" s="726"/>
      <c r="K211" s="726"/>
      <c r="L211" s="726"/>
      <c r="M211" s="726"/>
      <c r="N211" s="727"/>
    </row>
    <row r="212" spans="1:15" ht="6.75" customHeight="1" thickBot="1">
      <c r="A212" s="352"/>
      <c r="B212" s="353"/>
      <c r="C212" s="22"/>
      <c r="D212" s="122"/>
      <c r="E212" s="122"/>
      <c r="F212" s="122"/>
      <c r="G212" s="122"/>
      <c r="H212" s="122"/>
      <c r="I212" s="122"/>
      <c r="J212" s="121"/>
      <c r="K212" s="122"/>
      <c r="L212" s="122"/>
      <c r="M212" s="122"/>
      <c r="N212" s="181"/>
    </row>
    <row r="213" spans="1:15" ht="16.5" thickBot="1">
      <c r="A213" s="352"/>
      <c r="B213" s="353"/>
      <c r="C213" s="354"/>
      <c r="D213" s="769" t="s">
        <v>55</v>
      </c>
      <c r="E213" s="770"/>
      <c r="F213" s="770"/>
      <c r="G213" s="770"/>
      <c r="H213" s="770"/>
      <c r="I213" s="771"/>
      <c r="J213" s="80"/>
      <c r="K213" s="744" t="s">
        <v>11</v>
      </c>
      <c r="L213" s="745"/>
      <c r="M213" s="745"/>
      <c r="N213" s="746"/>
    </row>
    <row r="214" spans="1:15" ht="12" customHeight="1">
      <c r="A214" s="352"/>
      <c r="B214" s="353"/>
      <c r="C214" s="354"/>
      <c r="D214" s="68"/>
      <c r="E214" s="68"/>
      <c r="F214" s="68"/>
      <c r="G214" s="68"/>
      <c r="H214" s="68"/>
      <c r="I214" s="68"/>
      <c r="J214" s="80"/>
      <c r="K214" s="58"/>
      <c r="L214" s="58"/>
      <c r="M214" s="58"/>
      <c r="N214" s="58"/>
    </row>
    <row r="215" spans="1:15" ht="15.75">
      <c r="A215" s="352">
        <v>11</v>
      </c>
      <c r="B215" s="768" t="s">
        <v>682</v>
      </c>
      <c r="C215" s="852"/>
      <c r="D215" s="852"/>
      <c r="E215" s="852"/>
      <c r="F215" s="852"/>
      <c r="G215" s="852"/>
      <c r="H215" s="852"/>
      <c r="I215" s="84" t="s">
        <v>2</v>
      </c>
      <c r="J215" s="120" t="s">
        <v>3</v>
      </c>
      <c r="K215" s="84" t="s">
        <v>4</v>
      </c>
      <c r="L215" s="84" t="s">
        <v>9</v>
      </c>
      <c r="M215" s="78" t="s">
        <v>5</v>
      </c>
      <c r="N215" s="84" t="s">
        <v>37</v>
      </c>
    </row>
    <row r="216" spans="1:15" ht="15.75">
      <c r="A216" s="352"/>
      <c r="B216" s="353" t="s">
        <v>16</v>
      </c>
      <c r="C216" s="78" t="s">
        <v>714</v>
      </c>
      <c r="D216" s="354"/>
      <c r="E216" s="354"/>
      <c r="F216" s="354"/>
      <c r="G216" s="354"/>
      <c r="H216" s="354"/>
      <c r="I216" s="355">
        <f>IF(L216=99,0,4)</f>
        <v>4</v>
      </c>
      <c r="J216" s="356">
        <v>2</v>
      </c>
      <c r="K216" s="357">
        <v>0</v>
      </c>
      <c r="L216" s="568"/>
      <c r="M216" s="569"/>
      <c r="N216" s="358"/>
    </row>
    <row r="217" spans="1:15" ht="15.75">
      <c r="A217" s="352"/>
      <c r="B217" s="370" t="s">
        <v>17</v>
      </c>
      <c r="C217" s="359" t="s">
        <v>213</v>
      </c>
      <c r="D217" s="359"/>
      <c r="E217" s="359"/>
      <c r="F217" s="359"/>
      <c r="G217" s="359"/>
      <c r="H217" s="354"/>
      <c r="I217" s="86">
        <f>IF(L217=99,0,4)</f>
        <v>4</v>
      </c>
      <c r="J217" s="356">
        <v>2</v>
      </c>
      <c r="K217" s="357">
        <v>0</v>
      </c>
      <c r="L217" s="568"/>
      <c r="M217" s="569"/>
      <c r="N217" s="358"/>
    </row>
    <row r="218" spans="1:15" ht="15.75">
      <c r="A218" s="352"/>
      <c r="B218" s="370" t="s">
        <v>18</v>
      </c>
      <c r="C218" s="359" t="s">
        <v>293</v>
      </c>
      <c r="D218" s="359"/>
      <c r="E218" s="359"/>
      <c r="F218" s="359"/>
      <c r="G218" s="359"/>
      <c r="H218" s="354"/>
      <c r="I218" s="86">
        <f>IF(L218=99,0,4)</f>
        <v>4</v>
      </c>
      <c r="J218" s="356">
        <v>2</v>
      </c>
      <c r="K218" s="357">
        <v>0</v>
      </c>
      <c r="L218" s="568"/>
      <c r="M218" s="569"/>
      <c r="N218" s="358"/>
    </row>
    <row r="219" spans="1:15" ht="15.75">
      <c r="A219" s="352"/>
      <c r="B219" s="353" t="s">
        <v>19</v>
      </c>
      <c r="C219" s="354" t="s">
        <v>214</v>
      </c>
      <c r="D219" s="354"/>
      <c r="E219" s="354"/>
      <c r="F219" s="354"/>
      <c r="G219" s="354"/>
      <c r="H219" s="354"/>
      <c r="I219" s="86">
        <f t="shared" ref="I219" si="7">IF(L219=99,0,2)</f>
        <v>2</v>
      </c>
      <c r="J219" s="356">
        <v>1</v>
      </c>
      <c r="K219" s="357">
        <v>0</v>
      </c>
      <c r="L219" s="568"/>
      <c r="M219" s="569"/>
      <c r="N219" s="358"/>
    </row>
    <row r="220" spans="1:15" ht="15.75">
      <c r="A220" s="352"/>
      <c r="B220" s="353" t="s">
        <v>20</v>
      </c>
      <c r="C220" s="354" t="s">
        <v>215</v>
      </c>
      <c r="D220" s="354"/>
      <c r="E220" s="354"/>
      <c r="F220" s="354"/>
      <c r="G220" s="354"/>
      <c r="H220" s="354"/>
      <c r="I220" s="355">
        <f>IF(L220=99,0,2)</f>
        <v>2</v>
      </c>
      <c r="J220" s="356">
        <v>1</v>
      </c>
      <c r="K220" s="357">
        <v>0</v>
      </c>
      <c r="L220" s="568"/>
      <c r="M220" s="569"/>
      <c r="N220" s="358"/>
    </row>
    <row r="221" spans="1:15" ht="15.75">
      <c r="A221" s="352"/>
      <c r="B221" s="370" t="s">
        <v>21</v>
      </c>
      <c r="C221" s="354" t="s">
        <v>216</v>
      </c>
      <c r="D221" s="354"/>
      <c r="E221" s="354"/>
      <c r="F221" s="354"/>
      <c r="G221" s="354"/>
      <c r="H221" s="354"/>
      <c r="I221" s="355">
        <f>IF(L221=99,0,2)</f>
        <v>2</v>
      </c>
      <c r="J221" s="356">
        <v>1</v>
      </c>
      <c r="K221" s="357">
        <v>0</v>
      </c>
      <c r="L221" s="568"/>
      <c r="M221" s="569"/>
      <c r="N221" s="358"/>
    </row>
    <row r="222" spans="1:15" ht="15.75">
      <c r="A222" s="352"/>
      <c r="B222" s="353"/>
      <c r="C222" s="354"/>
      <c r="D222" s="375"/>
      <c r="E222" s="354"/>
      <c r="F222" s="354"/>
      <c r="G222" s="354"/>
      <c r="H222" s="12" t="s">
        <v>111</v>
      </c>
      <c r="I222" s="367">
        <f>SUM(I216:I221)</f>
        <v>18</v>
      </c>
      <c r="J222" s="749" t="s">
        <v>110</v>
      </c>
      <c r="K222" s="749"/>
      <c r="L222" s="749"/>
      <c r="M222" s="368"/>
      <c r="N222" s="369">
        <f>SUM(N216:N221)</f>
        <v>0</v>
      </c>
    </row>
    <row r="223" spans="1:15" ht="15.75">
      <c r="A223" s="352"/>
      <c r="B223" s="353"/>
      <c r="C223" s="354"/>
      <c r="D223" s="354"/>
      <c r="E223" s="354"/>
      <c r="F223" s="354"/>
      <c r="G223" s="354"/>
      <c r="H223" s="354"/>
      <c r="I223" s="367"/>
      <c r="J223" s="367"/>
      <c r="K223" s="367"/>
      <c r="L223" s="367"/>
      <c r="M223" s="372"/>
      <c r="N223" s="373">
        <f>N222/I222</f>
        <v>0</v>
      </c>
    </row>
    <row r="224" spans="1:15" ht="17.25" customHeight="1" thickBot="1">
      <c r="A224" s="352"/>
      <c r="B224" s="353"/>
      <c r="C224" s="354"/>
      <c r="D224" s="354"/>
      <c r="E224" s="354"/>
      <c r="F224" s="354"/>
      <c r="G224" s="354"/>
      <c r="H224" s="354"/>
      <c r="I224" s="367"/>
      <c r="J224" s="367"/>
      <c r="K224" s="367"/>
      <c r="L224" s="367"/>
      <c r="M224" s="372"/>
      <c r="N224" s="374"/>
      <c r="O224" s="2"/>
    </row>
    <row r="225" spans="1:15" ht="16.5" thickBot="1">
      <c r="A225" s="352"/>
      <c r="B225" s="353"/>
      <c r="C225" s="118" t="s">
        <v>6</v>
      </c>
      <c r="D225" s="719"/>
      <c r="E225" s="720"/>
      <c r="F225" s="720"/>
      <c r="G225" s="720"/>
      <c r="H225" s="720"/>
      <c r="I225" s="720"/>
      <c r="J225" s="720"/>
      <c r="K225" s="720"/>
      <c r="L225" s="720"/>
      <c r="M225" s="720"/>
      <c r="N225" s="721"/>
      <c r="O225" s="2"/>
    </row>
    <row r="226" spans="1:15" ht="15.75">
      <c r="A226" s="352"/>
      <c r="B226" s="353"/>
      <c r="C226" s="113"/>
      <c r="D226" s="722"/>
      <c r="E226" s="723"/>
      <c r="F226" s="723"/>
      <c r="G226" s="723"/>
      <c r="H226" s="723"/>
      <c r="I226" s="723"/>
      <c r="J226" s="723"/>
      <c r="K226" s="723"/>
      <c r="L226" s="723"/>
      <c r="M226" s="723"/>
      <c r="N226" s="724"/>
      <c r="O226" s="2"/>
    </row>
    <row r="227" spans="1:15" ht="15.75">
      <c r="A227" s="352"/>
      <c r="B227" s="353"/>
      <c r="C227" s="113"/>
      <c r="D227" s="722"/>
      <c r="E227" s="723"/>
      <c r="F227" s="723"/>
      <c r="G227" s="723"/>
      <c r="H227" s="723"/>
      <c r="I227" s="723"/>
      <c r="J227" s="723"/>
      <c r="K227" s="723"/>
      <c r="L227" s="723"/>
      <c r="M227" s="723"/>
      <c r="N227" s="724"/>
      <c r="O227" s="2"/>
    </row>
    <row r="228" spans="1:15" ht="15.75">
      <c r="A228" s="352"/>
      <c r="B228" s="353"/>
      <c r="C228" s="78"/>
      <c r="D228" s="722"/>
      <c r="E228" s="723"/>
      <c r="F228" s="723"/>
      <c r="G228" s="723"/>
      <c r="H228" s="723"/>
      <c r="I228" s="723"/>
      <c r="J228" s="723"/>
      <c r="K228" s="723"/>
      <c r="L228" s="723"/>
      <c r="M228" s="723"/>
      <c r="N228" s="724"/>
      <c r="O228" s="2"/>
    </row>
    <row r="229" spans="1:15" ht="15.75">
      <c r="A229" s="352"/>
      <c r="B229" s="353"/>
      <c r="C229" s="78"/>
      <c r="D229" s="722"/>
      <c r="E229" s="723"/>
      <c r="F229" s="723"/>
      <c r="G229" s="723"/>
      <c r="H229" s="723"/>
      <c r="I229" s="723"/>
      <c r="J229" s="723"/>
      <c r="K229" s="723"/>
      <c r="L229" s="723"/>
      <c r="M229" s="723"/>
      <c r="N229" s="724"/>
      <c r="O229" s="2"/>
    </row>
    <row r="230" spans="1:15" ht="16.5" thickBot="1">
      <c r="A230" s="352"/>
      <c r="B230" s="353"/>
      <c r="C230" s="78"/>
      <c r="D230" s="725"/>
      <c r="E230" s="726"/>
      <c r="F230" s="726"/>
      <c r="G230" s="726"/>
      <c r="H230" s="726"/>
      <c r="I230" s="726"/>
      <c r="J230" s="726"/>
      <c r="K230" s="726"/>
      <c r="L230" s="726"/>
      <c r="M230" s="726"/>
      <c r="N230" s="727"/>
      <c r="O230" s="3"/>
    </row>
    <row r="231" spans="1:15" ht="9.75" customHeight="1">
      <c r="A231" s="352"/>
      <c r="B231" s="353"/>
      <c r="C231" s="78"/>
      <c r="D231" s="121"/>
      <c r="E231" s="121"/>
      <c r="F231" s="121"/>
      <c r="G231" s="121"/>
      <c r="H231" s="121"/>
      <c r="I231" s="121"/>
      <c r="J231" s="121"/>
      <c r="K231" s="121"/>
      <c r="L231" s="121"/>
      <c r="M231" s="121"/>
      <c r="N231" s="121"/>
      <c r="O231" s="3"/>
    </row>
    <row r="232" spans="1:15" ht="15.75">
      <c r="A232" s="74">
        <v>12</v>
      </c>
      <c r="B232" s="154" t="s">
        <v>683</v>
      </c>
      <c r="C232" s="154"/>
      <c r="D232" s="154"/>
      <c r="E232" s="154"/>
      <c r="F232" s="154"/>
      <c r="G232" s="173"/>
      <c r="H232" s="78"/>
      <c r="I232" s="84" t="s">
        <v>2</v>
      </c>
      <c r="J232" s="120" t="s">
        <v>3</v>
      </c>
      <c r="K232" s="84" t="s">
        <v>4</v>
      </c>
      <c r="L232" s="84" t="s">
        <v>9</v>
      </c>
      <c r="M232" s="78" t="s">
        <v>5</v>
      </c>
      <c r="N232" s="84" t="s">
        <v>37</v>
      </c>
      <c r="O232" s="3"/>
    </row>
    <row r="233" spans="1:15" ht="15.75">
      <c r="A233" s="104"/>
      <c r="B233" s="89" t="s">
        <v>16</v>
      </c>
      <c r="C233" s="91" t="s">
        <v>705</v>
      </c>
      <c r="D233" s="91"/>
      <c r="E233" s="91"/>
      <c r="F233" s="91"/>
      <c r="G233" s="91"/>
      <c r="H233" s="78"/>
      <c r="I233" s="86">
        <f t="shared" ref="I233:I240" si="8">IF(L233=99,0,2)</f>
        <v>2</v>
      </c>
      <c r="J233" s="87">
        <v>1</v>
      </c>
      <c r="K233" s="88">
        <v>0</v>
      </c>
      <c r="L233" s="561"/>
      <c r="M233" s="562"/>
      <c r="N233" s="92"/>
      <c r="O233" s="3"/>
    </row>
    <row r="234" spans="1:15" ht="15.75">
      <c r="A234" s="104"/>
      <c r="B234" s="89" t="s">
        <v>17</v>
      </c>
      <c r="C234" s="91" t="s">
        <v>76</v>
      </c>
      <c r="D234" s="91"/>
      <c r="E234" s="91"/>
      <c r="F234" s="91"/>
      <c r="G234" s="91"/>
      <c r="H234" s="78"/>
      <c r="I234" s="86">
        <f t="shared" si="8"/>
        <v>2</v>
      </c>
      <c r="J234" s="87">
        <v>1</v>
      </c>
      <c r="K234" s="88">
        <v>0</v>
      </c>
      <c r="L234" s="561"/>
      <c r="M234" s="562"/>
      <c r="N234" s="92"/>
      <c r="O234" s="3"/>
    </row>
    <row r="235" spans="1:15" ht="15.75">
      <c r="A235" s="104"/>
      <c r="B235" s="89" t="s">
        <v>18</v>
      </c>
      <c r="C235" s="91" t="s">
        <v>229</v>
      </c>
      <c r="D235" s="91"/>
      <c r="E235" s="91"/>
      <c r="F235" s="91"/>
      <c r="G235" s="91"/>
      <c r="H235" s="78"/>
      <c r="I235" s="86">
        <f t="shared" si="8"/>
        <v>2</v>
      </c>
      <c r="J235" s="87">
        <v>1</v>
      </c>
      <c r="K235" s="88">
        <v>0</v>
      </c>
      <c r="L235" s="561"/>
      <c r="M235" s="562"/>
      <c r="N235" s="92"/>
      <c r="O235" s="3"/>
    </row>
    <row r="236" spans="1:15" ht="15.75">
      <c r="A236" s="104"/>
      <c r="B236" s="89" t="s">
        <v>19</v>
      </c>
      <c r="C236" s="91" t="s">
        <v>185</v>
      </c>
      <c r="D236" s="90"/>
      <c r="E236" s="90"/>
      <c r="F236" s="90"/>
      <c r="G236" s="90"/>
      <c r="H236" s="78"/>
      <c r="I236" s="86">
        <f t="shared" si="8"/>
        <v>2</v>
      </c>
      <c r="J236" s="87">
        <v>1</v>
      </c>
      <c r="K236" s="88">
        <v>0</v>
      </c>
      <c r="L236" s="561"/>
      <c r="M236" s="562"/>
      <c r="N236" s="92"/>
      <c r="O236" s="3"/>
    </row>
    <row r="237" spans="1:15" ht="15.75">
      <c r="A237" s="104"/>
      <c r="B237" s="89" t="s">
        <v>20</v>
      </c>
      <c r="C237" s="91" t="s">
        <v>61</v>
      </c>
      <c r="D237" s="91"/>
      <c r="E237" s="91"/>
      <c r="F237" s="91"/>
      <c r="G237" s="91"/>
      <c r="H237" s="78"/>
      <c r="I237" s="86">
        <f>IF(L237=99,0,4)</f>
        <v>4</v>
      </c>
      <c r="J237" s="87">
        <v>2</v>
      </c>
      <c r="K237" s="88">
        <v>0</v>
      </c>
      <c r="L237" s="561"/>
      <c r="M237" s="562"/>
      <c r="N237" s="92"/>
      <c r="O237" s="3"/>
    </row>
    <row r="238" spans="1:15" ht="15.75">
      <c r="A238" s="104"/>
      <c r="B238" s="89" t="s">
        <v>21</v>
      </c>
      <c r="C238" s="91" t="s">
        <v>77</v>
      </c>
      <c r="D238" s="91"/>
      <c r="E238" s="91"/>
      <c r="F238" s="91"/>
      <c r="G238" s="91"/>
      <c r="H238" s="78"/>
      <c r="I238" s="86">
        <f>IF(L238=99,0,4)</f>
        <v>4</v>
      </c>
      <c r="J238" s="106">
        <v>2</v>
      </c>
      <c r="K238" s="107">
        <v>0</v>
      </c>
      <c r="L238" s="571"/>
      <c r="M238" s="562"/>
      <c r="N238" s="92"/>
      <c r="O238" s="3"/>
    </row>
    <row r="239" spans="1:15" ht="15.75">
      <c r="A239" s="104"/>
      <c r="B239" s="89" t="s">
        <v>22</v>
      </c>
      <c r="C239" s="91" t="s">
        <v>706</v>
      </c>
      <c r="D239" s="91"/>
      <c r="E239" s="91"/>
      <c r="F239" s="91"/>
      <c r="G239" s="91"/>
      <c r="H239" s="78"/>
      <c r="I239" s="86">
        <f t="shared" si="8"/>
        <v>2</v>
      </c>
      <c r="J239" s="87">
        <v>1</v>
      </c>
      <c r="K239" s="88">
        <v>0</v>
      </c>
      <c r="L239" s="572"/>
      <c r="M239" s="573"/>
      <c r="N239" s="92"/>
      <c r="O239" s="3"/>
    </row>
    <row r="240" spans="1:15" ht="15.75">
      <c r="A240" s="104"/>
      <c r="B240" s="89" t="s">
        <v>23</v>
      </c>
      <c r="C240" s="78" t="s">
        <v>187</v>
      </c>
      <c r="D240" s="90"/>
      <c r="E240" s="90"/>
      <c r="F240" s="90"/>
      <c r="G240" s="91"/>
      <c r="H240" s="78"/>
      <c r="I240" s="86">
        <f t="shared" si="8"/>
        <v>2</v>
      </c>
      <c r="J240" s="87">
        <v>1</v>
      </c>
      <c r="K240" s="88">
        <v>0</v>
      </c>
      <c r="L240" s="572"/>
      <c r="M240" s="573"/>
      <c r="N240" s="92"/>
      <c r="O240" s="3"/>
    </row>
    <row r="241" spans="1:15" ht="15.75">
      <c r="A241" s="74"/>
      <c r="B241" s="75" t="s">
        <v>24</v>
      </c>
      <c r="C241" s="78" t="s">
        <v>91</v>
      </c>
      <c r="D241" s="78"/>
      <c r="E241" s="78"/>
      <c r="F241" s="78"/>
      <c r="G241" s="78"/>
      <c r="H241" s="78"/>
      <c r="I241" s="86">
        <f>IF(L241=99,0,6)</f>
        <v>6</v>
      </c>
      <c r="J241" s="87">
        <v>3</v>
      </c>
      <c r="K241" s="88">
        <v>0</v>
      </c>
      <c r="L241" s="561"/>
      <c r="M241" s="562"/>
      <c r="N241" s="92"/>
      <c r="O241" s="3"/>
    </row>
    <row r="242" spans="1:15" ht="15.75">
      <c r="A242" s="74"/>
      <c r="B242" s="75" t="s">
        <v>25</v>
      </c>
      <c r="C242" s="735" t="s">
        <v>92</v>
      </c>
      <c r="D242" s="735"/>
      <c r="E242" s="735"/>
      <c r="F242" s="735"/>
      <c r="G242" s="735"/>
      <c r="H242" s="762"/>
      <c r="I242" s="86">
        <f>IF(L242=99,0,2)</f>
        <v>2</v>
      </c>
      <c r="J242" s="87">
        <v>1</v>
      </c>
      <c r="K242" s="88">
        <v>0</v>
      </c>
      <c r="L242" s="561"/>
      <c r="M242" s="562"/>
      <c r="N242" s="92"/>
      <c r="O242" s="3"/>
    </row>
    <row r="243" spans="1:15" ht="15.75">
      <c r="A243" s="74"/>
      <c r="B243" s="89" t="s">
        <v>26</v>
      </c>
      <c r="C243" s="78" t="s">
        <v>230</v>
      </c>
      <c r="D243" s="78"/>
      <c r="E243" s="78"/>
      <c r="F243" s="78"/>
      <c r="G243" s="78"/>
      <c r="H243" s="78"/>
      <c r="I243" s="86">
        <f>IF(L243=99,0,4)</f>
        <v>4</v>
      </c>
      <c r="J243" s="87">
        <v>2</v>
      </c>
      <c r="K243" s="88">
        <v>0</v>
      </c>
      <c r="L243" s="561"/>
      <c r="M243" s="562"/>
      <c r="N243" s="92"/>
      <c r="O243" s="3"/>
    </row>
    <row r="244" spans="1:15" ht="15.75">
      <c r="A244" s="104"/>
      <c r="B244" s="98" t="s">
        <v>27</v>
      </c>
      <c r="C244" s="91" t="s">
        <v>231</v>
      </c>
      <c r="D244" s="91"/>
      <c r="E244" s="91"/>
      <c r="F244" s="91"/>
      <c r="G244" s="91"/>
      <c r="H244" s="78"/>
      <c r="I244" s="86">
        <f>IF(L244=99,0,4)</f>
        <v>4</v>
      </c>
      <c r="J244" s="87">
        <v>2</v>
      </c>
      <c r="K244" s="88">
        <v>0</v>
      </c>
      <c r="L244" s="572"/>
      <c r="M244" s="573"/>
      <c r="N244" s="92"/>
      <c r="O244" s="3"/>
    </row>
    <row r="245" spans="1:15" ht="15.75">
      <c r="A245" s="74"/>
      <c r="B245" s="75" t="s">
        <v>28</v>
      </c>
      <c r="C245" s="144" t="s">
        <v>310</v>
      </c>
      <c r="D245" s="144"/>
      <c r="E245" s="144"/>
      <c r="F245" s="144"/>
      <c r="G245" s="144"/>
      <c r="H245" s="185"/>
      <c r="I245" s="86">
        <f>IF(L245=99,0,2)</f>
        <v>2</v>
      </c>
      <c r="J245" s="87">
        <v>1</v>
      </c>
      <c r="K245" s="88">
        <v>0</v>
      </c>
      <c r="L245" s="561"/>
      <c r="M245" s="562"/>
      <c r="N245" s="92"/>
      <c r="O245" s="3"/>
    </row>
    <row r="246" spans="1:15" ht="15.75">
      <c r="A246" s="74"/>
      <c r="B246" s="75" t="s">
        <v>29</v>
      </c>
      <c r="C246" s="78" t="s">
        <v>86</v>
      </c>
      <c r="D246" s="78"/>
      <c r="E246" s="78"/>
      <c r="F246" s="78"/>
      <c r="G246" s="78"/>
      <c r="H246" s="78"/>
      <c r="I246" s="86">
        <f>IF(L246=99,0,2)</f>
        <v>2</v>
      </c>
      <c r="J246" s="87">
        <v>1</v>
      </c>
      <c r="K246" s="88">
        <v>0</v>
      </c>
      <c r="L246" s="561"/>
      <c r="M246" s="562"/>
      <c r="N246" s="92"/>
      <c r="O246" s="3"/>
    </row>
    <row r="247" spans="1:15" ht="15.75">
      <c r="A247" s="74"/>
      <c r="B247" s="75" t="s">
        <v>30</v>
      </c>
      <c r="C247" s="93" t="s">
        <v>238</v>
      </c>
      <c r="D247" s="93"/>
      <c r="E247" s="93"/>
      <c r="F247" s="93"/>
      <c r="G247" s="93"/>
      <c r="H247" s="78"/>
      <c r="I247" s="86">
        <f>IF(L247=99,0,2)</f>
        <v>2</v>
      </c>
      <c r="J247" s="87">
        <v>1</v>
      </c>
      <c r="K247" s="88">
        <v>0</v>
      </c>
      <c r="L247" s="561"/>
      <c r="M247" s="562"/>
      <c r="N247" s="92"/>
      <c r="O247" s="3"/>
    </row>
    <row r="248" spans="1:15" ht="15.75">
      <c r="A248" s="74"/>
      <c r="B248" s="75" t="s">
        <v>31</v>
      </c>
      <c r="C248" s="93" t="s">
        <v>87</v>
      </c>
      <c r="D248" s="93"/>
      <c r="E248" s="93"/>
      <c r="F248" s="93"/>
      <c r="G248" s="93"/>
      <c r="H248" s="78"/>
      <c r="I248" s="86">
        <f>IF(L248=99,0,2)</f>
        <v>2</v>
      </c>
      <c r="J248" s="87">
        <v>1</v>
      </c>
      <c r="K248" s="88">
        <v>0</v>
      </c>
      <c r="L248" s="561"/>
      <c r="M248" s="562"/>
      <c r="N248" s="92"/>
      <c r="O248" s="3"/>
    </row>
    <row r="249" spans="1:15" ht="15.75" customHeight="1">
      <c r="A249" s="104"/>
      <c r="B249" s="89"/>
      <c r="C249" s="91"/>
      <c r="D249" s="91"/>
      <c r="E249" s="91"/>
      <c r="F249" s="91"/>
      <c r="G249" s="91"/>
      <c r="H249" s="12" t="s">
        <v>111</v>
      </c>
      <c r="I249" s="68">
        <f>SUM(I233:I248)</f>
        <v>44</v>
      </c>
      <c r="J249" s="740" t="s">
        <v>110</v>
      </c>
      <c r="K249" s="740"/>
      <c r="L249" s="740"/>
      <c r="M249" s="95"/>
      <c r="N249" s="96">
        <f>SUM(N233:N248)</f>
        <v>0</v>
      </c>
      <c r="O249" s="3"/>
    </row>
    <row r="250" spans="1:15" ht="15.75">
      <c r="A250" s="104"/>
      <c r="B250" s="89"/>
      <c r="C250" s="91"/>
      <c r="D250" s="91"/>
      <c r="E250" s="91"/>
      <c r="F250" s="91"/>
      <c r="G250" s="91"/>
      <c r="H250" s="78"/>
      <c r="I250" s="68"/>
      <c r="J250" s="68"/>
      <c r="K250" s="68"/>
      <c r="L250" s="68"/>
      <c r="M250" s="94"/>
      <c r="N250" s="97">
        <f>SUM(N249/I249)</f>
        <v>0</v>
      </c>
      <c r="O250" s="3"/>
    </row>
    <row r="251" spans="1:15" ht="15" customHeight="1" thickBot="1">
      <c r="A251" s="104"/>
      <c r="B251" s="89"/>
      <c r="C251" s="91"/>
      <c r="D251" s="91"/>
      <c r="E251" s="91"/>
      <c r="F251" s="91"/>
      <c r="G251" s="91"/>
      <c r="H251" s="78"/>
      <c r="I251" s="68"/>
      <c r="J251" s="68"/>
      <c r="K251" s="68"/>
      <c r="L251" s="68"/>
      <c r="M251" s="94"/>
      <c r="N251" s="109"/>
      <c r="O251" s="3"/>
    </row>
    <row r="252" spans="1:15" ht="16.5" thickBot="1">
      <c r="A252" s="104"/>
      <c r="B252" s="89"/>
      <c r="C252" s="118" t="s">
        <v>6</v>
      </c>
      <c r="D252" s="719"/>
      <c r="E252" s="720"/>
      <c r="F252" s="720"/>
      <c r="G252" s="720"/>
      <c r="H252" s="720"/>
      <c r="I252" s="720"/>
      <c r="J252" s="720"/>
      <c r="K252" s="720"/>
      <c r="L252" s="720"/>
      <c r="M252" s="720"/>
      <c r="N252" s="721"/>
      <c r="O252" s="3"/>
    </row>
    <row r="253" spans="1:15" ht="15.75">
      <c r="A253" s="104"/>
      <c r="B253" s="89"/>
      <c r="C253" s="78"/>
      <c r="D253" s="722"/>
      <c r="E253" s="723"/>
      <c r="F253" s="723"/>
      <c r="G253" s="723"/>
      <c r="H253" s="723"/>
      <c r="I253" s="723"/>
      <c r="J253" s="723"/>
      <c r="K253" s="723"/>
      <c r="L253" s="723"/>
      <c r="M253" s="723"/>
      <c r="N253" s="724"/>
      <c r="O253" s="3"/>
    </row>
    <row r="254" spans="1:15" ht="15.75">
      <c r="A254" s="104"/>
      <c r="B254" s="89"/>
      <c r="C254" s="78"/>
      <c r="D254" s="722"/>
      <c r="E254" s="723"/>
      <c r="F254" s="723"/>
      <c r="G254" s="723"/>
      <c r="H254" s="723"/>
      <c r="I254" s="723"/>
      <c r="J254" s="723"/>
      <c r="K254" s="723"/>
      <c r="L254" s="723"/>
      <c r="M254" s="723"/>
      <c r="N254" s="724"/>
      <c r="O254" s="3"/>
    </row>
    <row r="255" spans="1:15" ht="15.75">
      <c r="A255" s="104"/>
      <c r="B255" s="89"/>
      <c r="C255" s="78"/>
      <c r="D255" s="722"/>
      <c r="E255" s="723"/>
      <c r="F255" s="723"/>
      <c r="G255" s="723"/>
      <c r="H255" s="723"/>
      <c r="I255" s="723"/>
      <c r="J255" s="723"/>
      <c r="K255" s="723"/>
      <c r="L255" s="723"/>
      <c r="M255" s="723"/>
      <c r="N255" s="724"/>
      <c r="O255" s="3"/>
    </row>
    <row r="256" spans="1:15" ht="15.75">
      <c r="A256" s="104"/>
      <c r="B256" s="89"/>
      <c r="C256" s="78"/>
      <c r="D256" s="722"/>
      <c r="E256" s="723"/>
      <c r="F256" s="723"/>
      <c r="G256" s="723"/>
      <c r="H256" s="723"/>
      <c r="I256" s="723"/>
      <c r="J256" s="723"/>
      <c r="K256" s="723"/>
      <c r="L256" s="723"/>
      <c r="M256" s="723"/>
      <c r="N256" s="724"/>
      <c r="O256" s="3"/>
    </row>
    <row r="257" spans="1:15" ht="15.75" customHeight="1" thickBot="1">
      <c r="A257" s="104"/>
      <c r="B257" s="89"/>
      <c r="C257" s="78"/>
      <c r="D257" s="725"/>
      <c r="E257" s="726"/>
      <c r="F257" s="726"/>
      <c r="G257" s="726"/>
      <c r="H257" s="726"/>
      <c r="I257" s="726"/>
      <c r="J257" s="726"/>
      <c r="K257" s="726"/>
      <c r="L257" s="726"/>
      <c r="M257" s="726"/>
      <c r="N257" s="727"/>
      <c r="O257" s="3"/>
    </row>
    <row r="258" spans="1:15" s="603" customFormat="1" ht="15.75" customHeight="1">
      <c r="A258" s="104"/>
      <c r="B258" s="89"/>
      <c r="C258" s="601"/>
      <c r="D258" s="637"/>
      <c r="E258" s="637"/>
      <c r="F258" s="637"/>
      <c r="G258" s="637"/>
      <c r="H258" s="637"/>
      <c r="I258" s="637"/>
      <c r="J258" s="637"/>
      <c r="K258" s="637"/>
      <c r="L258" s="637"/>
      <c r="M258" s="637"/>
      <c r="N258" s="637"/>
      <c r="O258" s="602"/>
    </row>
    <row r="259" spans="1:15" ht="15.75">
      <c r="A259" s="74">
        <v>13</v>
      </c>
      <c r="B259" s="759" t="s">
        <v>1538</v>
      </c>
      <c r="C259" s="759"/>
      <c r="D259" s="759"/>
      <c r="E259" s="759"/>
      <c r="F259" s="759"/>
      <c r="G259" s="759"/>
      <c r="H259" s="759"/>
      <c r="I259" s="84" t="s">
        <v>2</v>
      </c>
      <c r="J259" s="120" t="s">
        <v>3</v>
      </c>
      <c r="K259" s="84" t="s">
        <v>4</v>
      </c>
      <c r="L259" s="84" t="s">
        <v>9</v>
      </c>
      <c r="M259" s="589" t="s">
        <v>5</v>
      </c>
      <c r="N259" s="84" t="s">
        <v>37</v>
      </c>
      <c r="O259" s="3"/>
    </row>
    <row r="260" spans="1:15" ht="31.5" customHeight="1">
      <c r="A260" s="74"/>
      <c r="B260" s="75" t="s">
        <v>16</v>
      </c>
      <c r="C260" s="760" t="s">
        <v>1539</v>
      </c>
      <c r="D260" s="760"/>
      <c r="E260" s="760"/>
      <c r="F260" s="760"/>
      <c r="G260" s="760"/>
      <c r="H260" s="761"/>
      <c r="I260" s="86">
        <f>IF(L260=99,0,2)</f>
        <v>2</v>
      </c>
      <c r="J260" s="87">
        <v>1</v>
      </c>
      <c r="K260" s="88">
        <v>0</v>
      </c>
      <c r="L260" s="561"/>
      <c r="M260" s="562"/>
      <c r="N260" s="92"/>
      <c r="O260" s="3"/>
    </row>
    <row r="261" spans="1:15" ht="15.75" customHeight="1">
      <c r="A261" s="74"/>
      <c r="B261" s="110" t="s">
        <v>17</v>
      </c>
      <c r="C261" s="735" t="s">
        <v>1540</v>
      </c>
      <c r="D261" s="735"/>
      <c r="E261" s="735"/>
      <c r="F261" s="735"/>
      <c r="G261" s="735"/>
      <c r="H261" s="762"/>
      <c r="I261" s="86">
        <v>4</v>
      </c>
      <c r="J261" s="87">
        <v>2</v>
      </c>
      <c r="K261" s="88">
        <v>0</v>
      </c>
      <c r="L261" s="561"/>
      <c r="M261" s="562"/>
      <c r="N261" s="92"/>
      <c r="O261" s="3"/>
    </row>
    <row r="262" spans="1:15" ht="35.25" customHeight="1">
      <c r="A262" s="74"/>
      <c r="B262" s="110" t="s">
        <v>18</v>
      </c>
      <c r="C262" s="731" t="s">
        <v>1541</v>
      </c>
      <c r="D262" s="731"/>
      <c r="E262" s="731"/>
      <c r="F262" s="731"/>
      <c r="G262" s="731"/>
      <c r="H262" s="763"/>
      <c r="I262" s="86">
        <f t="shared" ref="I262:I273" si="9">IF(L262=99,0,2)</f>
        <v>2</v>
      </c>
      <c r="J262" s="87">
        <v>1</v>
      </c>
      <c r="K262" s="88">
        <v>0</v>
      </c>
      <c r="L262" s="561"/>
      <c r="M262" s="562"/>
      <c r="N262" s="92"/>
      <c r="O262" s="2"/>
    </row>
    <row r="263" spans="1:15" ht="42" customHeight="1">
      <c r="A263" s="74"/>
      <c r="B263" s="110" t="s">
        <v>19</v>
      </c>
      <c r="C263" s="716" t="s">
        <v>1542</v>
      </c>
      <c r="D263" s="716"/>
      <c r="E263" s="716"/>
      <c r="F263" s="716"/>
      <c r="G263" s="716"/>
      <c r="H263" s="717"/>
      <c r="I263" s="86">
        <f t="shared" si="9"/>
        <v>2</v>
      </c>
      <c r="J263" s="87">
        <v>1</v>
      </c>
      <c r="K263" s="88">
        <v>0</v>
      </c>
      <c r="L263" s="561"/>
      <c r="M263" s="562"/>
      <c r="N263" s="92"/>
      <c r="O263" s="2"/>
    </row>
    <row r="264" spans="1:15" ht="30" customHeight="1">
      <c r="A264" s="74"/>
      <c r="B264" s="110" t="s">
        <v>20</v>
      </c>
      <c r="C264" s="716" t="s">
        <v>1543</v>
      </c>
      <c r="D264" s="716"/>
      <c r="E264" s="716"/>
      <c r="F264" s="716"/>
      <c r="G264" s="716"/>
      <c r="H264" s="717"/>
      <c r="I264" s="86">
        <f>IF(L264=99,0,2)</f>
        <v>2</v>
      </c>
      <c r="J264" s="87">
        <v>1</v>
      </c>
      <c r="K264" s="88">
        <v>0</v>
      </c>
      <c r="L264" s="561"/>
      <c r="M264" s="562"/>
      <c r="N264" s="92"/>
      <c r="O264" s="2"/>
    </row>
    <row r="265" spans="1:15" ht="30" customHeight="1">
      <c r="A265" s="74"/>
      <c r="B265" s="110" t="s">
        <v>21</v>
      </c>
      <c r="C265" s="716" t="s">
        <v>1544</v>
      </c>
      <c r="D265" s="716"/>
      <c r="E265" s="716"/>
      <c r="F265" s="716"/>
      <c r="G265" s="716"/>
      <c r="H265" s="717"/>
      <c r="I265" s="86">
        <v>4</v>
      </c>
      <c r="J265" s="87">
        <v>2</v>
      </c>
      <c r="K265" s="88">
        <v>0</v>
      </c>
      <c r="L265" s="561"/>
      <c r="M265" s="562"/>
      <c r="N265" s="92"/>
      <c r="O265" s="2"/>
    </row>
    <row r="266" spans="1:15" ht="30" customHeight="1">
      <c r="A266" s="74"/>
      <c r="B266" s="110" t="s">
        <v>22</v>
      </c>
      <c r="C266" s="716" t="s">
        <v>1545</v>
      </c>
      <c r="D266" s="764"/>
      <c r="E266" s="764"/>
      <c r="F266" s="764"/>
      <c r="G266" s="764"/>
      <c r="H266" s="765"/>
      <c r="I266" s="86">
        <f>IF(L266=99,0,2)</f>
        <v>2</v>
      </c>
      <c r="J266" s="87">
        <v>1</v>
      </c>
      <c r="K266" s="88">
        <v>0</v>
      </c>
      <c r="L266" s="561"/>
      <c r="M266" s="562"/>
      <c r="N266" s="92"/>
      <c r="O266" s="2"/>
    </row>
    <row r="267" spans="1:15" ht="15.75" customHeight="1">
      <c r="A267" s="74"/>
      <c r="B267" s="110" t="s">
        <v>23</v>
      </c>
      <c r="C267" s="766" t="s">
        <v>1546</v>
      </c>
      <c r="D267" s="766"/>
      <c r="E267" s="766"/>
      <c r="F267" s="766"/>
      <c r="G267" s="766"/>
      <c r="H267" s="767"/>
      <c r="I267" s="86">
        <f t="shared" si="9"/>
        <v>2</v>
      </c>
      <c r="J267" s="87">
        <v>1</v>
      </c>
      <c r="K267" s="88">
        <v>0</v>
      </c>
      <c r="L267" s="561"/>
      <c r="M267" s="562"/>
      <c r="N267" s="92"/>
      <c r="O267" s="2"/>
    </row>
    <row r="268" spans="1:15" ht="33.75" customHeight="1">
      <c r="A268" s="74"/>
      <c r="B268" s="98" t="s">
        <v>24</v>
      </c>
      <c r="C268" s="716" t="s">
        <v>1547</v>
      </c>
      <c r="D268" s="716"/>
      <c r="E268" s="716"/>
      <c r="F268" s="716"/>
      <c r="G268" s="716"/>
      <c r="H268" s="717"/>
      <c r="I268" s="86">
        <v>4</v>
      </c>
      <c r="J268" s="87">
        <v>2</v>
      </c>
      <c r="K268" s="88">
        <v>0</v>
      </c>
      <c r="L268" s="561"/>
      <c r="M268" s="562"/>
      <c r="N268" s="92"/>
      <c r="O268" s="2"/>
    </row>
    <row r="269" spans="1:15" ht="15.75">
      <c r="A269" s="74"/>
      <c r="B269" s="110" t="s">
        <v>25</v>
      </c>
      <c r="C269" s="766" t="s">
        <v>1548</v>
      </c>
      <c r="D269" s="766"/>
      <c r="E269" s="766"/>
      <c r="F269" s="766"/>
      <c r="G269" s="766"/>
      <c r="H269" s="767"/>
      <c r="I269" s="86">
        <v>4</v>
      </c>
      <c r="J269" s="87">
        <v>2</v>
      </c>
      <c r="K269" s="88">
        <v>0</v>
      </c>
      <c r="L269" s="561"/>
      <c r="M269" s="562"/>
      <c r="N269" s="92"/>
      <c r="O269" s="2"/>
    </row>
    <row r="270" spans="1:15" ht="33" customHeight="1">
      <c r="A270" s="74"/>
      <c r="B270" s="110" t="s">
        <v>26</v>
      </c>
      <c r="C270" s="716" t="s">
        <v>1549</v>
      </c>
      <c r="D270" s="716"/>
      <c r="E270" s="716"/>
      <c r="F270" s="716"/>
      <c r="G270" s="716"/>
      <c r="H270" s="717"/>
      <c r="I270" s="86">
        <v>4</v>
      </c>
      <c r="J270" s="87">
        <v>2</v>
      </c>
      <c r="K270" s="88">
        <v>0</v>
      </c>
      <c r="L270" s="561"/>
      <c r="M270" s="562"/>
      <c r="N270" s="92"/>
      <c r="O270" s="2"/>
    </row>
    <row r="271" spans="1:15" ht="35.25" customHeight="1">
      <c r="A271" s="74"/>
      <c r="B271" s="110" t="s">
        <v>27</v>
      </c>
      <c r="C271" s="716" t="s">
        <v>1550</v>
      </c>
      <c r="D271" s="716"/>
      <c r="E271" s="716"/>
      <c r="F271" s="716"/>
      <c r="G271" s="716"/>
      <c r="H271" s="717"/>
      <c r="I271" s="86">
        <f t="shared" si="9"/>
        <v>2</v>
      </c>
      <c r="J271" s="87">
        <v>1</v>
      </c>
      <c r="K271" s="88">
        <v>0</v>
      </c>
      <c r="L271" s="561"/>
      <c r="M271" s="562"/>
      <c r="N271" s="92"/>
      <c r="O271" s="2"/>
    </row>
    <row r="272" spans="1:15" ht="45" customHeight="1">
      <c r="A272" s="85"/>
      <c r="B272" s="186" t="s">
        <v>28</v>
      </c>
      <c r="C272" s="716" t="s">
        <v>1551</v>
      </c>
      <c r="D272" s="716"/>
      <c r="E272" s="716"/>
      <c r="F272" s="716"/>
      <c r="G272" s="716"/>
      <c r="H272" s="717"/>
      <c r="I272" s="86">
        <v>4</v>
      </c>
      <c r="J272" s="87">
        <v>2</v>
      </c>
      <c r="K272" s="88">
        <v>0</v>
      </c>
      <c r="L272" s="561"/>
      <c r="M272" s="562"/>
      <c r="N272" s="92"/>
      <c r="O272" s="2"/>
    </row>
    <row r="273" spans="1:15" ht="33.75" customHeight="1">
      <c r="A273" s="74"/>
      <c r="B273" s="186" t="s">
        <v>29</v>
      </c>
      <c r="C273" s="716" t="s">
        <v>1552</v>
      </c>
      <c r="D273" s="716"/>
      <c r="E273" s="716"/>
      <c r="F273" s="716"/>
      <c r="G273" s="716"/>
      <c r="H273" s="717"/>
      <c r="I273" s="86">
        <f t="shared" si="9"/>
        <v>2</v>
      </c>
      <c r="J273" s="87">
        <v>1</v>
      </c>
      <c r="K273" s="88">
        <v>0</v>
      </c>
      <c r="L273" s="561"/>
      <c r="M273" s="562"/>
      <c r="N273" s="92"/>
      <c r="O273" s="2"/>
    </row>
    <row r="274" spans="1:15" ht="15.75">
      <c r="A274" s="74"/>
      <c r="B274" s="76"/>
      <c r="C274" s="90"/>
      <c r="D274" s="90"/>
      <c r="E274" s="90"/>
      <c r="F274" s="589"/>
      <c r="G274" s="589"/>
      <c r="H274" s="597" t="s">
        <v>111</v>
      </c>
      <c r="I274" s="68">
        <f>SUM(I260:I273)</f>
        <v>40</v>
      </c>
      <c r="J274" s="718" t="s">
        <v>110</v>
      </c>
      <c r="K274" s="718"/>
      <c r="L274" s="718"/>
      <c r="M274" s="95"/>
      <c r="N274" s="96">
        <f>SUM(N260:N273)</f>
        <v>0</v>
      </c>
      <c r="O274" s="2"/>
    </row>
    <row r="275" spans="1:15" ht="15.75">
      <c r="A275" s="74"/>
      <c r="B275" s="76"/>
      <c r="C275" s="83"/>
      <c r="D275" s="589"/>
      <c r="E275" s="589"/>
      <c r="F275" s="589"/>
      <c r="G275" s="589"/>
      <c r="H275" s="589"/>
      <c r="I275" s="68"/>
      <c r="J275" s="68"/>
      <c r="K275" s="68"/>
      <c r="L275" s="68"/>
      <c r="M275" s="593"/>
      <c r="N275" s="605">
        <f>N274/I274</f>
        <v>0</v>
      </c>
      <c r="O275" s="2"/>
    </row>
    <row r="276" spans="1:15" ht="15.75" customHeight="1" thickBot="1">
      <c r="A276" s="74"/>
      <c r="B276" s="76"/>
      <c r="C276" s="83"/>
      <c r="D276" s="589"/>
      <c r="E276" s="589"/>
      <c r="F276" s="589"/>
      <c r="G276" s="589"/>
      <c r="H276" s="589"/>
      <c r="I276" s="68"/>
      <c r="J276" s="68"/>
      <c r="K276" s="68"/>
      <c r="L276" s="68"/>
      <c r="M276" s="593"/>
      <c r="N276" s="606"/>
      <c r="O276" s="2"/>
    </row>
    <row r="277" spans="1:15" ht="16.5" thickBot="1">
      <c r="A277" s="74"/>
      <c r="B277" s="76"/>
      <c r="C277" s="118" t="s">
        <v>6</v>
      </c>
      <c r="D277" s="719"/>
      <c r="E277" s="720"/>
      <c r="F277" s="720"/>
      <c r="G277" s="720"/>
      <c r="H277" s="720"/>
      <c r="I277" s="720"/>
      <c r="J277" s="720"/>
      <c r="K277" s="720"/>
      <c r="L277" s="720"/>
      <c r="M277" s="720"/>
      <c r="N277" s="721"/>
      <c r="O277" s="2"/>
    </row>
    <row r="278" spans="1:15" ht="21" customHeight="1">
      <c r="A278" s="74"/>
      <c r="B278" s="76"/>
      <c r="C278" s="191"/>
      <c r="D278" s="722"/>
      <c r="E278" s="723"/>
      <c r="F278" s="723"/>
      <c r="G278" s="723"/>
      <c r="H278" s="723"/>
      <c r="I278" s="723"/>
      <c r="J278" s="723"/>
      <c r="K278" s="723"/>
      <c r="L278" s="723"/>
      <c r="M278" s="723"/>
      <c r="N278" s="724"/>
      <c r="O278" s="2"/>
    </row>
    <row r="279" spans="1:15" ht="26.25" customHeight="1">
      <c r="A279" s="74"/>
      <c r="B279" s="76"/>
      <c r="C279" s="589"/>
      <c r="D279" s="722"/>
      <c r="E279" s="723"/>
      <c r="F279" s="723"/>
      <c r="G279" s="723"/>
      <c r="H279" s="723"/>
      <c r="I279" s="723"/>
      <c r="J279" s="723"/>
      <c r="K279" s="723"/>
      <c r="L279" s="723"/>
      <c r="M279" s="723"/>
      <c r="N279" s="724"/>
      <c r="O279" s="2"/>
    </row>
    <row r="280" spans="1:15" ht="15.75">
      <c r="A280" s="74"/>
      <c r="B280" s="76"/>
      <c r="C280" s="589"/>
      <c r="D280" s="722"/>
      <c r="E280" s="723"/>
      <c r="F280" s="723"/>
      <c r="G280" s="723"/>
      <c r="H280" s="723"/>
      <c r="I280" s="723"/>
      <c r="J280" s="723"/>
      <c r="K280" s="723"/>
      <c r="L280" s="723"/>
      <c r="M280" s="723"/>
      <c r="N280" s="724"/>
      <c r="O280" s="2"/>
    </row>
    <row r="281" spans="1:15" ht="15.75" customHeight="1" thickBot="1">
      <c r="A281" s="74"/>
      <c r="B281" s="76"/>
      <c r="C281" s="589"/>
      <c r="D281" s="725"/>
      <c r="E281" s="726"/>
      <c r="F281" s="726"/>
      <c r="G281" s="726"/>
      <c r="H281" s="726"/>
      <c r="I281" s="726"/>
      <c r="J281" s="726"/>
      <c r="K281" s="726"/>
      <c r="L281" s="726"/>
      <c r="M281" s="726"/>
      <c r="N281" s="727"/>
      <c r="O281" s="2"/>
    </row>
    <row r="282" spans="1:15" ht="15.75" customHeight="1">
      <c r="A282" s="104"/>
      <c r="B282" s="89"/>
      <c r="C282" s="78"/>
      <c r="D282" s="121"/>
      <c r="E282" s="121"/>
      <c r="F282" s="121"/>
      <c r="G282" s="121"/>
      <c r="H282" s="121"/>
      <c r="I282" s="121"/>
      <c r="J282" s="121"/>
      <c r="K282" s="121"/>
      <c r="L282" s="121"/>
      <c r="M282" s="121"/>
      <c r="N282" s="121"/>
      <c r="O282" s="2"/>
    </row>
    <row r="283" spans="1:15" ht="15.75" customHeight="1">
      <c r="A283" s="104">
        <v>14</v>
      </c>
      <c r="B283" s="859" t="s">
        <v>726</v>
      </c>
      <c r="C283" s="859"/>
      <c r="D283" s="859"/>
      <c r="E283" s="859"/>
      <c r="F283" s="859"/>
      <c r="G283" s="91"/>
      <c r="H283" s="78"/>
      <c r="I283" s="68"/>
      <c r="J283" s="68"/>
      <c r="K283" s="68"/>
      <c r="L283" s="68"/>
      <c r="M283" s="94"/>
      <c r="N283" s="109"/>
      <c r="O283" s="2"/>
    </row>
    <row r="284" spans="1:15" ht="15.75" customHeight="1">
      <c r="A284" s="104"/>
      <c r="B284" s="859"/>
      <c r="C284" s="859"/>
      <c r="D284" s="859"/>
      <c r="E284" s="859"/>
      <c r="F284" s="859"/>
      <c r="G284" s="91"/>
      <c r="H284" s="78"/>
      <c r="I284" s="68"/>
      <c r="J284" s="68"/>
      <c r="K284" s="68"/>
      <c r="L284" s="68"/>
      <c r="M284" s="94"/>
      <c r="N284" s="109"/>
      <c r="O284" s="2"/>
    </row>
    <row r="285" spans="1:15" ht="15.75">
      <c r="A285" s="74"/>
      <c r="B285" s="75"/>
      <c r="C285" s="82"/>
      <c r="D285" s="82"/>
      <c r="E285" s="82"/>
      <c r="F285" s="860"/>
      <c r="G285" s="861"/>
      <c r="H285" s="99"/>
      <c r="I285" s="68"/>
      <c r="J285" s="68"/>
      <c r="K285" s="68"/>
      <c r="L285" s="68"/>
      <c r="M285" s="81"/>
      <c r="N285" s="139"/>
      <c r="O285" s="2"/>
    </row>
    <row r="286" spans="1:15" ht="29.25" customHeight="1">
      <c r="A286" s="74"/>
      <c r="B286" s="75"/>
      <c r="C286" s="102"/>
      <c r="D286" s="102"/>
      <c r="E286" s="102"/>
      <c r="F286" s="387"/>
      <c r="G286" s="170"/>
      <c r="H286" s="99"/>
      <c r="I286" s="388" t="s">
        <v>244</v>
      </c>
      <c r="J286" s="388" t="s">
        <v>245</v>
      </c>
      <c r="K286" s="737" t="s">
        <v>56</v>
      </c>
      <c r="L286" s="738"/>
      <c r="M286" s="81"/>
      <c r="N286" s="139"/>
      <c r="O286" s="6"/>
    </row>
    <row r="287" spans="1:15" ht="15.75">
      <c r="A287" s="74"/>
      <c r="B287" s="75"/>
      <c r="C287" s="102"/>
      <c r="D287" s="102"/>
      <c r="E287" s="102"/>
      <c r="F287" s="387"/>
      <c r="G287" s="170"/>
      <c r="H287" s="99"/>
      <c r="I287" s="129" t="s">
        <v>1027</v>
      </c>
      <c r="J287" s="434" t="s">
        <v>1028</v>
      </c>
      <c r="K287" s="130" t="s">
        <v>1029</v>
      </c>
      <c r="L287" s="129" t="s">
        <v>9</v>
      </c>
      <c r="M287" s="81"/>
      <c r="N287" s="140" t="s">
        <v>15</v>
      </c>
      <c r="O287" s="6"/>
    </row>
    <row r="288" spans="1:15" ht="15.75">
      <c r="A288" s="74"/>
      <c r="B288" s="138" t="s">
        <v>1535</v>
      </c>
      <c r="C288" s="733" t="s">
        <v>998</v>
      </c>
      <c r="D288" s="733"/>
      <c r="E288" s="733"/>
      <c r="F288" s="862"/>
      <c r="G288" s="862"/>
      <c r="H288" s="862"/>
      <c r="I288" s="86">
        <f>IF(L288=99,0,10)</f>
        <v>10</v>
      </c>
      <c r="J288" s="87">
        <v>5</v>
      </c>
      <c r="K288" s="88">
        <v>0</v>
      </c>
      <c r="L288" s="561"/>
      <c r="M288" s="562"/>
      <c r="N288" s="92">
        <v>0</v>
      </c>
      <c r="O288" s="6"/>
    </row>
    <row r="289" spans="1:15" ht="15.75">
      <c r="A289" s="74"/>
      <c r="B289" s="138"/>
      <c r="C289" s="716"/>
      <c r="D289" s="716"/>
      <c r="E289" s="716"/>
      <c r="F289" s="764"/>
      <c r="G289" s="764"/>
      <c r="H289" s="764"/>
      <c r="I289" s="203"/>
      <c r="J289" s="203"/>
      <c r="K289" s="203"/>
      <c r="L289" s="204"/>
      <c r="M289" s="81"/>
      <c r="N289" s="139"/>
      <c r="O289" s="6"/>
    </row>
    <row r="290" spans="1:15" ht="15.75">
      <c r="A290" s="74"/>
      <c r="B290" s="138"/>
      <c r="C290" s="82"/>
      <c r="D290" s="82"/>
      <c r="E290" s="82"/>
      <c r="F290" s="82"/>
      <c r="G290" s="82"/>
      <c r="H290" s="12"/>
      <c r="I290" s="104"/>
      <c r="J290" s="740"/>
      <c r="K290" s="740"/>
      <c r="L290" s="740"/>
      <c r="N290" s="68"/>
      <c r="O290" s="6"/>
    </row>
    <row r="291" spans="1:15" ht="15.75">
      <c r="A291" s="74"/>
      <c r="B291" s="138"/>
      <c r="C291" s="82"/>
      <c r="D291" s="82"/>
      <c r="E291" s="82"/>
      <c r="F291" s="82"/>
      <c r="G291" s="82"/>
      <c r="H291" s="12"/>
      <c r="I291" s="386" t="s">
        <v>1030</v>
      </c>
      <c r="J291" s="130" t="s">
        <v>1031</v>
      </c>
      <c r="K291" s="130" t="s">
        <v>1032</v>
      </c>
      <c r="L291" s="129" t="s">
        <v>9</v>
      </c>
      <c r="M291" s="81"/>
      <c r="N291" s="140" t="s">
        <v>15</v>
      </c>
      <c r="O291" s="6"/>
    </row>
    <row r="292" spans="1:15" ht="15.75">
      <c r="A292" s="74"/>
      <c r="B292" s="138" t="s">
        <v>1536</v>
      </c>
      <c r="C292" s="150" t="s">
        <v>999</v>
      </c>
      <c r="D292" s="150"/>
      <c r="E292" s="150"/>
      <c r="F292" s="150"/>
      <c r="G292" s="102"/>
      <c r="H292" s="12"/>
      <c r="I292" s="86">
        <f>IF(L292=99,0,10)</f>
        <v>10</v>
      </c>
      <c r="J292" s="87">
        <v>5</v>
      </c>
      <c r="K292" s="88">
        <v>0</v>
      </c>
      <c r="L292" s="561"/>
      <c r="M292" s="562"/>
      <c r="N292" s="92">
        <v>0</v>
      </c>
      <c r="O292" s="6"/>
    </row>
    <row r="293" spans="1:15" ht="15.75">
      <c r="A293" s="74"/>
      <c r="B293" s="138"/>
      <c r="C293" s="82"/>
      <c r="D293" s="82"/>
      <c r="E293" s="82"/>
      <c r="F293" s="82"/>
      <c r="G293" s="82"/>
      <c r="H293" s="12"/>
      <c r="I293" s="68"/>
      <c r="J293" s="68"/>
      <c r="K293" s="68"/>
      <c r="L293" s="68"/>
      <c r="M293" s="81"/>
      <c r="N293" s="139"/>
      <c r="O293" s="18"/>
    </row>
    <row r="294" spans="1:15" ht="15.75">
      <c r="A294" s="74"/>
      <c r="B294" s="138"/>
      <c r="C294" s="82"/>
      <c r="D294" s="82"/>
      <c r="E294" s="82"/>
      <c r="F294" s="82"/>
      <c r="G294" s="82"/>
      <c r="H294" s="114"/>
      <c r="N294" s="109"/>
      <c r="O294" s="18"/>
    </row>
    <row r="295" spans="1:15" ht="15.75">
      <c r="A295" s="74"/>
      <c r="B295" s="138"/>
      <c r="C295" s="82"/>
      <c r="D295" s="82"/>
      <c r="E295" s="82"/>
      <c r="F295" s="82"/>
      <c r="G295" s="82"/>
      <c r="H295" s="114"/>
      <c r="I295" s="386" t="s">
        <v>1033</v>
      </c>
      <c r="J295" s="130" t="s">
        <v>1034</v>
      </c>
      <c r="K295" s="130" t="s">
        <v>112</v>
      </c>
      <c r="L295" s="129" t="s">
        <v>9</v>
      </c>
      <c r="M295" s="81"/>
      <c r="N295" s="140" t="s">
        <v>15</v>
      </c>
      <c r="O295" s="18"/>
    </row>
    <row r="296" spans="1:15" ht="15.75">
      <c r="A296" s="74"/>
      <c r="B296" s="138" t="s">
        <v>1537</v>
      </c>
      <c r="C296" s="77" t="s">
        <v>1000</v>
      </c>
      <c r="D296" s="77"/>
      <c r="E296" s="82"/>
      <c r="F296" s="82"/>
      <c r="G296" s="82"/>
      <c r="H296" s="114"/>
      <c r="I296" s="86">
        <f>IF(L296=99,0,10)</f>
        <v>10</v>
      </c>
      <c r="J296" s="87">
        <v>5</v>
      </c>
      <c r="K296" s="88">
        <v>0</v>
      </c>
      <c r="L296" s="561"/>
      <c r="M296" s="562"/>
      <c r="N296" s="92">
        <v>0</v>
      </c>
      <c r="O296" s="18"/>
    </row>
    <row r="297" spans="1:15" ht="15.75">
      <c r="A297" s="74"/>
      <c r="B297" s="138"/>
      <c r="C297" s="82"/>
      <c r="D297" s="82"/>
      <c r="E297" s="82"/>
      <c r="F297" s="82"/>
      <c r="G297" s="82"/>
      <c r="H297" s="114"/>
      <c r="N297" s="109"/>
      <c r="O297" s="18"/>
    </row>
    <row r="298" spans="1:15" ht="15.75">
      <c r="A298" s="74"/>
      <c r="B298" s="138"/>
      <c r="C298" s="82"/>
      <c r="D298" s="82"/>
      <c r="E298" s="82"/>
      <c r="F298" s="82"/>
      <c r="G298" s="82"/>
      <c r="H298" s="12"/>
      <c r="I298" s="104"/>
      <c r="J298" s="740"/>
      <c r="K298" s="740"/>
      <c r="L298" s="740"/>
      <c r="N298" s="105"/>
      <c r="O298" s="18"/>
    </row>
    <row r="299" spans="1:15" ht="15.75">
      <c r="A299" s="74"/>
      <c r="B299" s="138"/>
      <c r="C299" s="82"/>
      <c r="D299" s="82"/>
      <c r="E299" s="82"/>
      <c r="F299" s="82"/>
      <c r="G299" s="82"/>
      <c r="H299" s="114"/>
      <c r="N299" s="109"/>
    </row>
    <row r="300" spans="1:15" ht="23.25">
      <c r="A300" s="74"/>
      <c r="B300" s="138" t="s">
        <v>622</v>
      </c>
      <c r="C300" s="77" t="s">
        <v>1001</v>
      </c>
      <c r="D300" s="77"/>
      <c r="E300" s="77"/>
      <c r="F300" s="77"/>
      <c r="G300" s="77"/>
      <c r="H300" s="349"/>
      <c r="I300" s="283" t="s">
        <v>1002</v>
      </c>
      <c r="J300" s="284" t="s">
        <v>476</v>
      </c>
      <c r="K300" s="284" t="s">
        <v>477</v>
      </c>
      <c r="L300" s="129" t="s">
        <v>9</v>
      </c>
      <c r="M300" s="81"/>
      <c r="N300" s="140" t="s">
        <v>15</v>
      </c>
    </row>
    <row r="301" spans="1:15" ht="15.75">
      <c r="A301" s="74"/>
      <c r="B301" s="736"/>
      <c r="C301" s="736"/>
      <c r="D301" s="736"/>
      <c r="E301" s="736"/>
      <c r="F301" s="736"/>
      <c r="G301" s="350"/>
      <c r="H301" s="95"/>
      <c r="I301" s="86">
        <f>IF(L301=99,0,10)</f>
        <v>10</v>
      </c>
      <c r="J301" s="87">
        <v>5</v>
      </c>
      <c r="K301" s="88">
        <v>0</v>
      </c>
      <c r="L301" s="561"/>
      <c r="M301" s="562"/>
      <c r="N301" s="92">
        <v>0</v>
      </c>
    </row>
    <row r="302" spans="1:15" ht="15.75">
      <c r="A302" s="74"/>
      <c r="B302" s="736"/>
      <c r="C302" s="736"/>
      <c r="D302" s="736"/>
      <c r="E302" s="736"/>
      <c r="F302" s="736"/>
      <c r="G302" s="350"/>
      <c r="H302" s="95"/>
      <c r="I302" s="242"/>
      <c r="J302" s="203"/>
      <c r="K302" s="203"/>
      <c r="L302" s="204"/>
      <c r="M302" s="81"/>
      <c r="N302" s="139"/>
    </row>
    <row r="303" spans="1:15" ht="15.75">
      <c r="A303" s="74"/>
      <c r="B303" s="138"/>
      <c r="C303" s="102"/>
      <c r="D303" s="102"/>
      <c r="E303" s="102"/>
      <c r="F303" s="102"/>
      <c r="G303" s="529"/>
      <c r="H303" s="12" t="s">
        <v>111</v>
      </c>
      <c r="I303" s="104">
        <f>I288+I292+I296+I301</f>
        <v>40</v>
      </c>
      <c r="J303" s="740" t="s">
        <v>110</v>
      </c>
      <c r="K303" s="740"/>
      <c r="L303" s="740"/>
      <c r="M303" s="81"/>
      <c r="N303" s="104">
        <f>N288+N292+N296+N301</f>
        <v>0</v>
      </c>
    </row>
    <row r="304" spans="1:15" ht="15.75">
      <c r="A304" s="74"/>
      <c r="B304" s="138"/>
      <c r="C304" s="716"/>
      <c r="D304" s="716"/>
      <c r="E304" s="716"/>
      <c r="F304" s="102"/>
      <c r="G304" s="528"/>
      <c r="H304" s="136"/>
      <c r="I304" s="204"/>
      <c r="J304" s="204"/>
      <c r="K304" s="205"/>
      <c r="L304" s="389"/>
      <c r="M304" s="81"/>
      <c r="N304" s="97">
        <f>N303/I303</f>
        <v>0</v>
      </c>
    </row>
    <row r="305" spans="1:14" ht="15.75">
      <c r="A305" s="74"/>
      <c r="B305" s="138"/>
      <c r="C305" s="430"/>
      <c r="D305" s="430"/>
      <c r="E305" s="430"/>
      <c r="F305" s="102"/>
      <c r="G305" s="102"/>
      <c r="H305" s="136"/>
      <c r="I305" s="204"/>
      <c r="J305" s="204"/>
      <c r="K305" s="205"/>
      <c r="L305" s="204"/>
      <c r="M305" s="81"/>
      <c r="N305" s="139"/>
    </row>
    <row r="306" spans="1:14" ht="15.75">
      <c r="A306" s="74"/>
      <c r="B306" s="741" t="s">
        <v>1035</v>
      </c>
      <c r="C306" s="741"/>
      <c r="D306" s="741"/>
      <c r="E306" s="741"/>
      <c r="F306" s="741"/>
      <c r="G306" s="431"/>
      <c r="H306" s="262"/>
      <c r="I306" s="10"/>
      <c r="J306" s="203"/>
      <c r="K306" s="203"/>
      <c r="L306" s="204"/>
      <c r="M306" s="81"/>
      <c r="N306" s="139"/>
    </row>
    <row r="307" spans="1:14" ht="15.75">
      <c r="A307" s="74"/>
      <c r="B307" s="741"/>
      <c r="C307" s="741"/>
      <c r="D307" s="741"/>
      <c r="E307" s="741"/>
      <c r="F307" s="741"/>
      <c r="G307" s="431"/>
      <c r="H307" s="262"/>
      <c r="I307" s="10"/>
      <c r="J307" s="203"/>
      <c r="K307" s="203"/>
      <c r="L307" s="204"/>
      <c r="M307" s="81"/>
      <c r="N307" s="139"/>
    </row>
    <row r="308" spans="1:14" ht="15.75">
      <c r="A308" s="74"/>
      <c r="B308" s="138"/>
      <c r="C308" s="253"/>
      <c r="D308" s="253"/>
      <c r="E308" s="253"/>
      <c r="F308" s="215"/>
      <c r="G308" s="575"/>
      <c r="H308" s="216"/>
      <c r="I308" s="203"/>
      <c r="J308" s="203"/>
      <c r="K308" s="203"/>
      <c r="L308" s="204"/>
      <c r="M308" s="81"/>
      <c r="N308" s="139"/>
    </row>
    <row r="309" spans="1:14" ht="26.25">
      <c r="A309" s="74"/>
      <c r="B309" s="733" t="s">
        <v>217</v>
      </c>
      <c r="C309" s="733"/>
      <c r="D309" s="733"/>
      <c r="E309" s="733"/>
      <c r="F309" s="733"/>
      <c r="G309" s="832"/>
      <c r="H309" s="743"/>
      <c r="I309" s="187" t="s">
        <v>244</v>
      </c>
      <c r="J309" s="188" t="s">
        <v>245</v>
      </c>
      <c r="K309" s="728" t="s">
        <v>56</v>
      </c>
      <c r="L309" s="729"/>
      <c r="M309" s="81"/>
      <c r="N309" s="140"/>
    </row>
    <row r="310" spans="1:14" ht="15.75">
      <c r="A310" s="74"/>
      <c r="B310" s="75" t="s">
        <v>16</v>
      </c>
      <c r="C310" s="734" t="s">
        <v>263</v>
      </c>
      <c r="D310" s="734"/>
      <c r="E310" s="734"/>
      <c r="F310" s="141">
        <v>0.5</v>
      </c>
      <c r="G310" s="567"/>
      <c r="H310" s="123"/>
      <c r="I310" s="574"/>
      <c r="J310" s="574"/>
      <c r="K310" s="266">
        <f>J310-I310</f>
        <v>0</v>
      </c>
      <c r="L310" s="264" t="e">
        <f>K310/I310</f>
        <v>#DIV/0!</v>
      </c>
      <c r="M310" s="78"/>
      <c r="N310" s="139"/>
    </row>
    <row r="311" spans="1:14" ht="15.75">
      <c r="A311" s="74"/>
      <c r="B311" s="75" t="s">
        <v>17</v>
      </c>
      <c r="C311" s="734" t="s">
        <v>264</v>
      </c>
      <c r="D311" s="734"/>
      <c r="E311" s="734"/>
      <c r="F311" s="142">
        <v>0.72</v>
      </c>
      <c r="G311" s="567"/>
      <c r="H311" s="123"/>
      <c r="I311" s="574"/>
      <c r="J311" s="574"/>
      <c r="K311" s="266">
        <f>J311-I311</f>
        <v>0</v>
      </c>
      <c r="L311" s="264" t="e">
        <f>K311/I311</f>
        <v>#DIV/0!</v>
      </c>
      <c r="M311" s="78"/>
      <c r="N311" s="139"/>
    </row>
    <row r="312" spans="1:14" ht="15.75">
      <c r="A312" s="74"/>
      <c r="B312" s="75"/>
      <c r="C312" s="734"/>
      <c r="D312" s="734"/>
      <c r="E312" s="734"/>
      <c r="F312" s="813"/>
      <c r="G312" s="814"/>
      <c r="H312" s="123"/>
      <c r="I312" s="193"/>
      <c r="J312" s="193"/>
      <c r="K312" s="193"/>
      <c r="L312" s="193"/>
      <c r="M312" s="22"/>
      <c r="N312" s="139"/>
    </row>
    <row r="313" spans="1:14" ht="15.75">
      <c r="A313" s="74"/>
      <c r="B313" s="75"/>
      <c r="C313" s="855"/>
      <c r="D313" s="855"/>
      <c r="E313" s="855"/>
      <c r="F313" s="215"/>
      <c r="G313" s="215"/>
      <c r="H313" s="217"/>
      <c r="I313" s="193"/>
      <c r="J313" s="193"/>
      <c r="K313" s="193"/>
      <c r="L313" s="193"/>
      <c r="M313" s="22"/>
      <c r="N313" s="139"/>
    </row>
    <row r="314" spans="1:14" ht="15.75">
      <c r="A314" s="74"/>
      <c r="B314" s="732" t="s">
        <v>101</v>
      </c>
      <c r="C314" s="732"/>
      <c r="D314" s="732"/>
      <c r="E314" s="732"/>
      <c r="F314" s="732"/>
      <c r="G314" s="215"/>
      <c r="H314" s="117"/>
      <c r="I314" s="190"/>
      <c r="J314" s="191"/>
      <c r="K314" s="191"/>
      <c r="L314" s="191"/>
      <c r="M314" s="113"/>
      <c r="N314" s="113"/>
    </row>
    <row r="315" spans="1:14" ht="15.75">
      <c r="A315" s="74"/>
      <c r="B315" s="75" t="s">
        <v>16</v>
      </c>
      <c r="C315" s="78" t="s">
        <v>35</v>
      </c>
      <c r="D315" s="78"/>
      <c r="E315" s="78"/>
      <c r="F315" s="141">
        <v>0.35</v>
      </c>
      <c r="G315" s="567"/>
      <c r="H315" s="115"/>
      <c r="I315" s="574"/>
      <c r="J315" s="574"/>
      <c r="K315" s="266">
        <f>J315-I315</f>
        <v>0</v>
      </c>
      <c r="L315" s="264" t="e">
        <f>K315/I315</f>
        <v>#DIV/0!</v>
      </c>
      <c r="M315" s="78"/>
      <c r="N315" s="139"/>
    </row>
    <row r="316" spans="1:14" ht="15.75">
      <c r="A316" s="74"/>
      <c r="B316" s="75" t="s">
        <v>17</v>
      </c>
      <c r="C316" s="78" t="s">
        <v>38</v>
      </c>
      <c r="D316" s="78"/>
      <c r="E316" s="78"/>
      <c r="F316" s="141">
        <v>0.35</v>
      </c>
      <c r="G316" s="567"/>
      <c r="H316" s="115"/>
      <c r="I316" s="574"/>
      <c r="J316" s="574"/>
      <c r="K316" s="266">
        <f>J316-I316</f>
        <v>0</v>
      </c>
      <c r="L316" s="264" t="e">
        <f>K316/I316</f>
        <v>#DIV/0!</v>
      </c>
      <c r="M316" s="78"/>
      <c r="N316" s="139"/>
    </row>
    <row r="317" spans="1:14" ht="15.75">
      <c r="A317" s="74"/>
      <c r="B317" s="75" t="s">
        <v>18</v>
      </c>
      <c r="C317" s="78" t="s">
        <v>36</v>
      </c>
      <c r="D317" s="78"/>
      <c r="E317" s="78"/>
      <c r="F317" s="141">
        <v>0.1</v>
      </c>
      <c r="G317" s="567"/>
      <c r="H317" s="115"/>
      <c r="I317" s="574"/>
      <c r="J317" s="574"/>
      <c r="K317" s="266">
        <f>J317-I317</f>
        <v>0</v>
      </c>
      <c r="L317" s="264" t="e">
        <f>K317/I317</f>
        <v>#DIV/0!</v>
      </c>
      <c r="M317" s="78"/>
      <c r="N317" s="139"/>
    </row>
    <row r="318" spans="1:14" ht="15.75">
      <c r="A318" s="74"/>
      <c r="B318" s="75"/>
      <c r="C318" s="82"/>
      <c r="D318" s="82"/>
      <c r="E318" s="82"/>
      <c r="F318" s="215"/>
      <c r="G318" s="215"/>
      <c r="H318" s="117"/>
      <c r="I318" s="193"/>
      <c r="J318" s="193"/>
      <c r="K318" s="193"/>
      <c r="L318" s="193"/>
      <c r="M318" s="78"/>
      <c r="N318" s="139"/>
    </row>
    <row r="319" spans="1:14" ht="15.75">
      <c r="A319" s="212"/>
      <c r="B319" s="207"/>
      <c r="C319" s="206"/>
      <c r="D319" s="206"/>
      <c r="E319" s="206"/>
      <c r="F319" s="213"/>
      <c r="G319" s="208"/>
      <c r="H319" s="214"/>
      <c r="I319" s="108"/>
      <c r="J319" s="740"/>
      <c r="K319" s="740"/>
      <c r="L319" s="740"/>
      <c r="M319" s="11"/>
      <c r="N319" s="68"/>
    </row>
    <row r="320" spans="1:14" ht="18">
      <c r="A320" s="212"/>
      <c r="B320" s="209"/>
      <c r="C320" s="206"/>
      <c r="D320" s="206"/>
      <c r="E320" s="206"/>
      <c r="F320" s="206"/>
      <c r="G320" s="208"/>
      <c r="H320" s="155"/>
      <c r="I320" s="155"/>
      <c r="J320" s="776"/>
      <c r="K320" s="776"/>
      <c r="L320" s="776"/>
      <c r="M320" s="12"/>
      <c r="N320" s="109"/>
    </row>
    <row r="321" spans="1:23" ht="15.75">
      <c r="A321" s="156"/>
      <c r="H321" s="162"/>
      <c r="I321" s="162"/>
      <c r="J321" s="162"/>
      <c r="K321" s="162"/>
      <c r="L321" s="162"/>
      <c r="M321" s="162"/>
      <c r="N321" s="265"/>
    </row>
    <row r="322" spans="1:23" ht="15.75">
      <c r="A322" s="156"/>
      <c r="H322" s="157"/>
      <c r="I322" s="157"/>
      <c r="J322" s="157"/>
      <c r="K322" s="157"/>
      <c r="L322" s="157"/>
      <c r="M322" s="157"/>
      <c r="N322" s="157"/>
    </row>
    <row r="323" spans="1:23" ht="15.75">
      <c r="A323" s="156"/>
      <c r="B323" s="159"/>
      <c r="C323" s="163"/>
      <c r="D323" s="160"/>
      <c r="E323" s="160"/>
      <c r="F323" s="160"/>
      <c r="G323" s="160"/>
      <c r="H323" s="160"/>
      <c r="I323" s="160"/>
      <c r="J323" s="160"/>
      <c r="K323" s="160"/>
      <c r="L323" s="160"/>
      <c r="M323" s="160"/>
      <c r="N323" s="160"/>
    </row>
    <row r="324" spans="1:23" ht="15.75">
      <c r="A324" s="156"/>
      <c r="B324" s="159"/>
      <c r="C324" s="161"/>
      <c r="D324" s="160"/>
      <c r="E324" s="160"/>
      <c r="F324" s="160"/>
      <c r="G324" s="160"/>
      <c r="H324" s="160"/>
      <c r="I324" s="160"/>
      <c r="J324" s="160"/>
      <c r="K324" s="160"/>
      <c r="L324" s="160"/>
      <c r="M324" s="160"/>
      <c r="N324" s="160"/>
    </row>
    <row r="325" spans="1:23" ht="15.75">
      <c r="A325" s="156"/>
      <c r="B325" s="159"/>
      <c r="C325" s="161"/>
      <c r="D325" s="160"/>
      <c r="E325" s="160"/>
      <c r="F325" s="160"/>
      <c r="G325" s="160"/>
      <c r="H325" s="160"/>
      <c r="I325" s="160"/>
      <c r="J325" s="160"/>
      <c r="K325" s="160"/>
      <c r="L325" s="160"/>
      <c r="M325" s="160"/>
      <c r="N325" s="160"/>
    </row>
    <row r="326" spans="1:23" ht="15.75">
      <c r="A326" s="156"/>
      <c r="B326" s="159"/>
      <c r="C326" s="161"/>
      <c r="D326" s="160"/>
      <c r="E326" s="160"/>
      <c r="F326" s="160"/>
      <c r="G326" s="160"/>
      <c r="H326" s="160"/>
      <c r="I326" s="160"/>
      <c r="J326" s="160"/>
      <c r="K326" s="160"/>
      <c r="L326" s="160"/>
      <c r="M326" s="160"/>
      <c r="N326" s="160"/>
    </row>
    <row r="327" spans="1:23" ht="15.75">
      <c r="A327" s="156"/>
      <c r="B327" s="159"/>
      <c r="C327" s="161"/>
      <c r="D327" s="160"/>
      <c r="E327" s="160"/>
      <c r="F327" s="160"/>
      <c r="G327" s="160"/>
      <c r="H327" s="160"/>
      <c r="I327" s="160"/>
      <c r="J327" s="160"/>
      <c r="K327" s="160"/>
      <c r="L327" s="160"/>
      <c r="M327" s="160"/>
      <c r="N327" s="160"/>
    </row>
    <row r="328" spans="1:23" ht="15.75">
      <c r="A328" s="156"/>
      <c r="B328" s="159"/>
      <c r="C328" s="161"/>
      <c r="D328" s="160"/>
      <c r="E328" s="160"/>
      <c r="F328" s="160"/>
      <c r="G328" s="160"/>
      <c r="H328" s="160"/>
      <c r="I328" s="160"/>
      <c r="J328" s="160"/>
      <c r="K328" s="160"/>
      <c r="L328" s="160"/>
      <c r="M328" s="160"/>
      <c r="N328" s="160"/>
    </row>
    <row r="329" spans="1:23" ht="15.75">
      <c r="A329" s="156"/>
      <c r="B329" s="159"/>
      <c r="C329" s="161"/>
      <c r="D329" s="160"/>
      <c r="E329" s="160"/>
      <c r="F329" s="160"/>
      <c r="G329" s="160"/>
      <c r="H329" s="160"/>
      <c r="I329" s="160"/>
      <c r="J329" s="160"/>
      <c r="K329" s="160"/>
      <c r="L329" s="160"/>
      <c r="M329" s="160"/>
      <c r="N329" s="160"/>
    </row>
    <row r="330" spans="1:23" ht="15.75">
      <c r="A330" s="156"/>
      <c r="B330" s="159"/>
      <c r="C330" s="161"/>
      <c r="D330" s="160"/>
      <c r="E330" s="160"/>
      <c r="F330" s="160"/>
      <c r="G330" s="160"/>
      <c r="H330" s="160"/>
      <c r="I330" s="160"/>
      <c r="J330" s="160"/>
      <c r="K330" s="160"/>
      <c r="L330" s="160"/>
      <c r="M330" s="160"/>
      <c r="N330" s="160"/>
    </row>
    <row r="331" spans="1:23" ht="15.75">
      <c r="A331" s="156"/>
      <c r="B331" s="159"/>
      <c r="C331" s="161"/>
      <c r="D331" s="160"/>
      <c r="E331" s="160"/>
      <c r="F331" s="160"/>
      <c r="G331" s="160"/>
      <c r="H331" s="160"/>
      <c r="I331" s="160"/>
      <c r="J331" s="160"/>
      <c r="K331" s="160"/>
      <c r="L331" s="160"/>
      <c r="M331" s="160"/>
      <c r="N331" s="160"/>
    </row>
    <row r="332" spans="1:23" ht="15.75">
      <c r="A332" s="156"/>
      <c r="B332" s="159"/>
      <c r="C332" s="161"/>
      <c r="D332" s="847"/>
      <c r="E332" s="847"/>
      <c r="F332" s="847"/>
      <c r="G332" s="847"/>
      <c r="H332" s="847"/>
      <c r="I332" s="847"/>
      <c r="J332" s="847"/>
      <c r="K332" s="847"/>
      <c r="L332" s="847"/>
      <c r="M332" s="847"/>
      <c r="N332" s="847"/>
    </row>
    <row r="333" spans="1:23">
      <c r="C333" s="18"/>
      <c r="D333" s="18"/>
      <c r="E333" s="18"/>
      <c r="F333" s="18"/>
      <c r="G333" s="18"/>
      <c r="H333" s="18"/>
      <c r="I333" s="18"/>
      <c r="J333" s="18"/>
      <c r="K333" s="18"/>
      <c r="L333" s="18"/>
      <c r="M333" s="18"/>
      <c r="N333" s="18"/>
    </row>
    <row r="336" spans="1:23">
      <c r="O336" s="2"/>
      <c r="P336" s="2"/>
      <c r="R336" s="4"/>
      <c r="S336" s="52"/>
      <c r="T336" s="9"/>
      <c r="U336" s="2"/>
      <c r="V336" s="2"/>
      <c r="W336" s="2"/>
    </row>
    <row r="337" spans="15:28">
      <c r="O337" s="2"/>
      <c r="P337" s="2"/>
      <c r="R337" s="62"/>
      <c r="S337" s="3"/>
      <c r="T337" s="169"/>
      <c r="U337" s="3"/>
      <c r="V337" s="3"/>
      <c r="W337" s="3"/>
      <c r="X337" s="13"/>
      <c r="Y337" s="13"/>
      <c r="Z337" s="13"/>
      <c r="AA337" s="13"/>
      <c r="AB337" s="13"/>
    </row>
    <row r="338" spans="15:28">
      <c r="O338" s="2"/>
      <c r="P338" s="2"/>
      <c r="R338" s="62"/>
      <c r="S338" s="3"/>
      <c r="T338" s="169"/>
      <c r="U338" s="3"/>
      <c r="V338" s="3"/>
      <c r="W338" s="3"/>
      <c r="X338" s="13"/>
      <c r="Y338" s="13"/>
      <c r="Z338" s="13"/>
      <c r="AA338" s="13"/>
      <c r="AB338" s="13"/>
    </row>
    <row r="339" spans="15:28">
      <c r="O339" s="2"/>
      <c r="P339" s="2"/>
      <c r="R339" s="62"/>
      <c r="S339" s="3"/>
      <c r="T339" s="169"/>
      <c r="U339" s="3"/>
      <c r="V339" s="3"/>
      <c r="W339" s="3"/>
      <c r="X339" s="13"/>
      <c r="Y339" s="13"/>
      <c r="Z339" s="13"/>
      <c r="AA339" s="13"/>
      <c r="AB339" s="13"/>
    </row>
    <row r="340" spans="15:28">
      <c r="O340" s="3"/>
      <c r="P340" s="2"/>
      <c r="R340" s="62"/>
      <c r="S340" s="3"/>
      <c r="T340" s="169"/>
      <c r="U340" s="3"/>
      <c r="V340" s="3"/>
      <c r="W340" s="3"/>
      <c r="X340" s="13"/>
      <c r="Y340" s="13"/>
      <c r="Z340" s="13"/>
      <c r="AA340" s="13"/>
      <c r="AB340" s="13"/>
    </row>
    <row r="341" spans="15:28">
      <c r="O341" s="2"/>
      <c r="P341" s="2"/>
      <c r="R341" s="62"/>
      <c r="S341" s="3"/>
      <c r="T341" s="169"/>
      <c r="U341" s="3"/>
      <c r="V341" s="3"/>
      <c r="W341" s="3"/>
      <c r="X341" s="13"/>
      <c r="Y341" s="13"/>
      <c r="Z341" s="13"/>
      <c r="AA341" s="13"/>
      <c r="AB341" s="13"/>
    </row>
    <row r="342" spans="15:28">
      <c r="O342" s="596"/>
      <c r="P342" s="2"/>
      <c r="R342" s="62"/>
      <c r="S342" s="3"/>
      <c r="T342" s="169"/>
      <c r="U342" s="3"/>
      <c r="V342" s="3"/>
      <c r="W342" s="3"/>
      <c r="X342" s="13"/>
      <c r="Y342" s="13"/>
      <c r="Z342" s="13"/>
      <c r="AA342" s="13"/>
      <c r="AB342" s="13"/>
    </row>
    <row r="343" spans="15:28">
      <c r="O343" s="2"/>
      <c r="P343" s="2"/>
      <c r="R343" s="62"/>
      <c r="S343" s="3"/>
      <c r="T343" s="64"/>
      <c r="U343" s="3"/>
      <c r="V343" s="3"/>
      <c r="W343" s="3"/>
      <c r="X343" s="13"/>
      <c r="Y343" s="13"/>
      <c r="Z343" s="13"/>
      <c r="AA343" s="13"/>
      <c r="AB343" s="13"/>
    </row>
    <row r="344" spans="15:28">
      <c r="O344" s="2"/>
      <c r="P344" s="2"/>
      <c r="R344" s="62"/>
      <c r="S344" s="3"/>
      <c r="T344" s="170"/>
      <c r="U344" s="170"/>
      <c r="V344" s="170"/>
      <c r="W344" s="170"/>
      <c r="X344" s="13"/>
      <c r="Y344" s="13"/>
      <c r="Z344" s="13"/>
      <c r="AA344" s="13"/>
      <c r="AB344" s="13"/>
    </row>
    <row r="345" spans="15:28">
      <c r="O345" s="2"/>
      <c r="P345" s="2"/>
      <c r="R345" s="62"/>
      <c r="S345" s="3"/>
      <c r="T345" s="170"/>
      <c r="U345" s="170"/>
      <c r="V345" s="170"/>
      <c r="W345" s="170"/>
      <c r="X345" s="13"/>
      <c r="Y345" s="13"/>
      <c r="Z345" s="13"/>
      <c r="AA345" s="13"/>
      <c r="AB345" s="13"/>
    </row>
    <row r="346" spans="15:28">
      <c r="O346" s="2"/>
      <c r="P346" s="2"/>
      <c r="R346" s="62"/>
      <c r="S346" s="3"/>
      <c r="T346" s="3"/>
      <c r="U346" s="3"/>
      <c r="V346" s="3"/>
      <c r="W346" s="3"/>
      <c r="X346" s="13"/>
      <c r="Y346" s="13"/>
      <c r="Z346" s="13"/>
      <c r="AA346" s="13"/>
      <c r="AB346" s="13"/>
    </row>
    <row r="347" spans="15:28">
      <c r="O347" s="2"/>
      <c r="P347" s="2"/>
      <c r="R347" s="62"/>
      <c r="S347" s="3"/>
      <c r="T347" s="169"/>
      <c r="U347" s="3"/>
      <c r="V347" s="3"/>
      <c r="W347" s="3"/>
      <c r="X347" s="13"/>
      <c r="Y347" s="13"/>
      <c r="Z347" s="13"/>
      <c r="AA347" s="13"/>
      <c r="AB347" s="13"/>
    </row>
    <row r="348" spans="15:28">
      <c r="O348" s="2"/>
      <c r="P348" s="2"/>
      <c r="R348" s="62"/>
      <c r="S348" s="3"/>
      <c r="T348" s="169"/>
      <c r="U348" s="3"/>
      <c r="V348" s="3"/>
      <c r="W348" s="3"/>
      <c r="X348" s="13"/>
      <c r="Y348" s="13"/>
      <c r="Z348" s="13"/>
      <c r="AA348" s="13"/>
      <c r="AB348" s="13"/>
    </row>
    <row r="349" spans="15:28">
      <c r="O349" s="2"/>
      <c r="P349" s="2"/>
      <c r="R349" s="174"/>
      <c r="S349" s="3"/>
      <c r="T349" s="169"/>
      <c r="U349" s="3"/>
      <c r="V349" s="3"/>
      <c r="W349" s="3"/>
      <c r="X349" s="13"/>
      <c r="Y349" s="13"/>
      <c r="Z349" s="13"/>
      <c r="AA349" s="13"/>
      <c r="AB349" s="13"/>
    </row>
    <row r="350" spans="15:28">
      <c r="O350" s="2"/>
      <c r="P350" s="2"/>
      <c r="R350" s="63"/>
      <c r="S350" s="3"/>
      <c r="T350" s="169"/>
      <c r="U350" s="3"/>
      <c r="V350" s="3"/>
      <c r="W350" s="3"/>
      <c r="X350" s="13"/>
      <c r="Y350" s="13"/>
      <c r="Z350" s="13"/>
      <c r="AA350" s="13"/>
      <c r="AB350" s="13"/>
    </row>
    <row r="351" spans="15:28">
      <c r="O351" s="2"/>
      <c r="P351" s="2"/>
      <c r="R351" s="63"/>
      <c r="S351" s="3"/>
      <c r="T351" s="169"/>
      <c r="U351" s="3"/>
      <c r="V351" s="3"/>
      <c r="W351" s="3"/>
      <c r="X351" s="13"/>
      <c r="Y351" s="13"/>
      <c r="Z351" s="13"/>
      <c r="AA351" s="13"/>
      <c r="AB351" s="13"/>
    </row>
    <row r="352" spans="15:28">
      <c r="O352" s="3"/>
      <c r="P352" s="3"/>
      <c r="R352" s="63"/>
      <c r="S352" s="3"/>
      <c r="T352" s="169"/>
      <c r="U352" s="3"/>
      <c r="V352" s="3"/>
      <c r="W352" s="3"/>
      <c r="X352" s="13"/>
      <c r="Y352" s="13"/>
      <c r="Z352" s="13"/>
      <c r="AA352" s="13"/>
      <c r="AB352" s="13"/>
    </row>
    <row r="353" spans="2:28">
      <c r="O353" s="3"/>
      <c r="P353" s="3"/>
      <c r="R353" s="63"/>
      <c r="S353" s="3"/>
      <c r="T353" s="169"/>
      <c r="U353" s="3"/>
      <c r="V353" s="3"/>
      <c r="W353" s="3"/>
      <c r="X353" s="13"/>
      <c r="Y353" s="13"/>
      <c r="Z353" s="13"/>
      <c r="AA353" s="13"/>
      <c r="AB353" s="13"/>
    </row>
    <row r="354" spans="2:28">
      <c r="O354" s="3"/>
      <c r="P354" s="3"/>
      <c r="R354" s="63"/>
      <c r="S354" s="3"/>
      <c r="T354" s="169"/>
      <c r="U354" s="3"/>
      <c r="V354" s="3"/>
      <c r="W354" s="3"/>
      <c r="X354" s="13"/>
      <c r="Y354" s="13"/>
      <c r="Z354" s="13"/>
      <c r="AA354" s="13"/>
      <c r="AB354" s="13"/>
    </row>
    <row r="355" spans="2:28">
      <c r="O355" s="3"/>
      <c r="P355" s="3"/>
      <c r="R355" s="63"/>
      <c r="S355" s="3"/>
      <c r="T355" s="169"/>
      <c r="U355" s="3"/>
      <c r="V355" s="3"/>
      <c r="W355" s="3"/>
      <c r="X355" s="13"/>
      <c r="Y355" s="13"/>
      <c r="Z355" s="13"/>
      <c r="AA355" s="13"/>
      <c r="AB355" s="13"/>
    </row>
    <row r="356" spans="2:28">
      <c r="O356" s="3"/>
      <c r="P356" s="3"/>
      <c r="R356" s="63"/>
      <c r="S356" s="3"/>
      <c r="T356" s="169"/>
      <c r="U356" s="3"/>
      <c r="V356" s="3"/>
      <c r="W356" s="3"/>
      <c r="X356" s="13"/>
      <c r="Y356" s="13"/>
      <c r="Z356" s="13"/>
      <c r="AA356" s="13"/>
      <c r="AB356" s="13"/>
    </row>
    <row r="357" spans="2:28">
      <c r="O357" s="2"/>
      <c r="P357" s="2"/>
      <c r="R357" s="63"/>
      <c r="S357" s="3"/>
      <c r="T357" s="169"/>
      <c r="U357" s="3"/>
      <c r="V357" s="3"/>
      <c r="W357" s="3"/>
      <c r="X357" s="13"/>
      <c r="Y357" s="13"/>
      <c r="Z357" s="13"/>
      <c r="AA357" s="13"/>
      <c r="AB357" s="13"/>
    </row>
    <row r="358" spans="2:28">
      <c r="O358" s="2"/>
      <c r="P358" s="2"/>
      <c r="R358" s="3"/>
      <c r="S358" s="3"/>
      <c r="T358" s="169"/>
      <c r="U358" s="3"/>
      <c r="V358" s="3"/>
      <c r="W358" s="3"/>
      <c r="X358" s="13"/>
      <c r="Y358" s="13"/>
      <c r="Z358" s="13"/>
      <c r="AA358" s="13"/>
      <c r="AB358" s="13"/>
    </row>
    <row r="359" spans="2:28">
      <c r="B359" s="4"/>
      <c r="C359" s="52"/>
      <c r="D359" s="2"/>
      <c r="E359" s="2"/>
      <c r="F359" s="2"/>
      <c r="G359" s="2"/>
      <c r="I359" s="50"/>
      <c r="J359" s="4"/>
      <c r="K359" s="52"/>
      <c r="L359" s="2"/>
      <c r="M359" s="2"/>
      <c r="N359" s="2"/>
      <c r="O359" s="2"/>
      <c r="P359" s="2"/>
      <c r="R359" s="62"/>
      <c r="S359" s="3"/>
      <c r="T359" s="169"/>
      <c r="U359" s="3"/>
      <c r="V359" s="3"/>
      <c r="W359" s="3"/>
      <c r="X359" s="13"/>
      <c r="Y359" s="13"/>
      <c r="Z359" s="13"/>
      <c r="AA359" s="13"/>
      <c r="AB359" s="13"/>
    </row>
    <row r="360" spans="2:28">
      <c r="B360" s="59"/>
      <c r="C360" s="2"/>
      <c r="D360" s="2"/>
      <c r="E360" s="2"/>
      <c r="F360" s="2"/>
      <c r="G360" s="2"/>
      <c r="I360" s="50"/>
      <c r="J360" s="59"/>
      <c r="K360" s="2"/>
      <c r="L360" s="2"/>
      <c r="M360" s="2"/>
      <c r="N360" s="2"/>
      <c r="O360" s="2"/>
      <c r="P360" s="2"/>
      <c r="R360" s="62"/>
      <c r="S360" s="3"/>
      <c r="T360" s="169"/>
      <c r="U360" s="3"/>
      <c r="V360" s="3"/>
      <c r="W360" s="3"/>
      <c r="X360" s="13"/>
      <c r="Y360" s="13"/>
      <c r="Z360" s="13"/>
      <c r="AA360" s="13"/>
      <c r="AB360" s="13"/>
    </row>
    <row r="361" spans="2:28">
      <c r="B361" s="59"/>
      <c r="C361" s="2"/>
      <c r="D361" s="2"/>
      <c r="E361" s="2"/>
      <c r="F361" s="2"/>
      <c r="G361" s="2"/>
      <c r="I361" s="50"/>
      <c r="J361" s="59"/>
      <c r="K361" s="2"/>
      <c r="L361" s="2"/>
      <c r="M361" s="2"/>
      <c r="N361" s="2"/>
      <c r="O361" s="2"/>
      <c r="P361" s="2"/>
      <c r="R361" s="62"/>
      <c r="S361" s="3"/>
      <c r="T361" s="169"/>
      <c r="U361" s="3"/>
      <c r="V361" s="3"/>
      <c r="W361" s="3"/>
      <c r="X361" s="13"/>
      <c r="Y361" s="13"/>
      <c r="Z361" s="13"/>
      <c r="AA361" s="13"/>
      <c r="AB361" s="13"/>
    </row>
    <row r="362" spans="2:28">
      <c r="B362" s="60"/>
      <c r="C362" s="3"/>
      <c r="D362" s="3"/>
      <c r="E362" s="3"/>
      <c r="F362" s="3"/>
      <c r="G362" s="3"/>
      <c r="I362" s="50"/>
      <c r="J362" s="59"/>
      <c r="K362" s="2"/>
      <c r="L362" s="2"/>
      <c r="M362" s="2"/>
      <c r="N362" s="2"/>
      <c r="O362" s="2"/>
      <c r="P362" s="2"/>
      <c r="R362" s="62"/>
      <c r="S362" s="3"/>
      <c r="T362" s="169"/>
      <c r="U362" s="3"/>
      <c r="V362" s="3"/>
      <c r="W362" s="3"/>
      <c r="X362" s="13"/>
      <c r="Y362" s="13"/>
      <c r="Z362" s="13"/>
      <c r="AA362" s="13"/>
      <c r="AB362" s="13"/>
    </row>
    <row r="363" spans="2:28">
      <c r="B363" s="60"/>
      <c r="C363" s="848"/>
      <c r="D363" s="848"/>
      <c r="E363" s="848"/>
      <c r="F363" s="848"/>
      <c r="G363" s="848"/>
      <c r="I363" s="50"/>
      <c r="J363" s="59"/>
      <c r="K363" s="3"/>
      <c r="L363" s="3"/>
      <c r="M363" s="3"/>
      <c r="N363" s="3"/>
      <c r="O363" s="2"/>
      <c r="P363" s="2"/>
      <c r="R363" s="62"/>
      <c r="S363" s="3"/>
      <c r="T363" s="169"/>
      <c r="U363" s="3"/>
      <c r="V363" s="3"/>
      <c r="W363" s="3"/>
      <c r="X363" s="13"/>
      <c r="Y363" s="13"/>
      <c r="Z363" s="13"/>
      <c r="AA363" s="13"/>
      <c r="AB363" s="13"/>
    </row>
    <row r="364" spans="2:28">
      <c r="B364" s="60"/>
      <c r="C364" s="3"/>
      <c r="D364" s="3"/>
      <c r="E364" s="3"/>
      <c r="F364" s="3"/>
      <c r="G364" s="3"/>
      <c r="I364" s="50"/>
      <c r="J364" s="59"/>
      <c r="K364" s="2"/>
      <c r="L364" s="2"/>
      <c r="M364" s="2"/>
      <c r="N364" s="2"/>
      <c r="R364" s="63"/>
      <c r="S364" s="3"/>
      <c r="T364" s="169"/>
      <c r="U364" s="3"/>
      <c r="V364" s="3"/>
      <c r="W364" s="3"/>
      <c r="X364" s="13"/>
      <c r="Y364" s="13"/>
      <c r="Z364" s="13"/>
      <c r="AA364" s="13"/>
      <c r="AB364" s="13"/>
    </row>
    <row r="365" spans="2:28">
      <c r="B365" s="60"/>
      <c r="C365" s="848"/>
      <c r="D365" s="848"/>
      <c r="E365" s="848"/>
      <c r="F365" s="848"/>
      <c r="G365" s="848"/>
      <c r="I365" s="50"/>
      <c r="J365" s="59"/>
      <c r="K365" s="596"/>
      <c r="L365" s="596"/>
      <c r="M365" s="596"/>
      <c r="N365" s="596"/>
      <c r="R365" s="3"/>
      <c r="S365" s="3"/>
      <c r="T365" s="169"/>
      <c r="U365" s="3"/>
      <c r="V365" s="3"/>
      <c r="W365" s="3"/>
      <c r="X365" s="13"/>
      <c r="Y365" s="13"/>
      <c r="Z365" s="13"/>
      <c r="AA365" s="13"/>
      <c r="AB365" s="13"/>
    </row>
    <row r="366" spans="2:28">
      <c r="B366" s="60"/>
      <c r="C366" s="3"/>
      <c r="D366" s="3"/>
      <c r="E366" s="3"/>
      <c r="F366" s="3"/>
      <c r="G366" s="3"/>
      <c r="I366" s="50"/>
      <c r="J366" s="59"/>
      <c r="K366" s="2"/>
      <c r="L366" s="2"/>
      <c r="M366" s="2"/>
      <c r="N366" s="2"/>
      <c r="R366" s="63"/>
      <c r="S366" s="3"/>
      <c r="T366" s="64"/>
      <c r="U366" s="3"/>
      <c r="V366" s="3"/>
      <c r="W366" s="3"/>
      <c r="X366" s="13"/>
      <c r="Y366" s="13"/>
      <c r="Z366" s="13"/>
      <c r="AA366" s="13"/>
      <c r="AB366" s="13"/>
    </row>
    <row r="367" spans="2:28">
      <c r="B367" s="60"/>
      <c r="C367" s="3"/>
      <c r="D367" s="3"/>
      <c r="E367" s="3"/>
      <c r="F367" s="3"/>
      <c r="G367" s="3"/>
      <c r="I367" s="50"/>
      <c r="J367" s="59"/>
      <c r="K367" s="2"/>
      <c r="L367" s="2"/>
      <c r="M367" s="2"/>
      <c r="N367" s="2"/>
      <c r="R367" s="63"/>
      <c r="S367" s="3"/>
      <c r="T367" s="169"/>
      <c r="U367" s="3"/>
      <c r="V367" s="3"/>
      <c r="W367" s="3"/>
      <c r="X367" s="13"/>
      <c r="Y367" s="13"/>
      <c r="Z367" s="13"/>
      <c r="AA367" s="13"/>
      <c r="AB367" s="13"/>
    </row>
    <row r="368" spans="2:28">
      <c r="B368" s="60"/>
      <c r="C368" s="3"/>
      <c r="D368" s="3"/>
      <c r="E368" s="3"/>
      <c r="F368" s="3"/>
      <c r="G368" s="3"/>
      <c r="I368" s="50"/>
      <c r="J368" s="59"/>
      <c r="K368" s="2"/>
      <c r="L368" s="2"/>
      <c r="M368" s="2"/>
      <c r="N368" s="2"/>
      <c r="R368" s="3"/>
      <c r="S368" s="3"/>
      <c r="T368" s="171"/>
      <c r="U368" s="13"/>
      <c r="V368" s="13"/>
      <c r="W368" s="13"/>
      <c r="X368" s="13"/>
      <c r="Y368" s="13"/>
      <c r="Z368" s="13"/>
      <c r="AA368" s="13"/>
      <c r="AB368" s="13"/>
    </row>
    <row r="369" spans="2:28">
      <c r="B369" s="60"/>
      <c r="C369" s="3"/>
      <c r="D369" s="3"/>
      <c r="E369" s="3"/>
      <c r="F369" s="3"/>
      <c r="G369" s="3"/>
      <c r="I369" s="50"/>
      <c r="J369" s="59"/>
      <c r="K369" s="2"/>
      <c r="L369" s="2"/>
      <c r="M369" s="2"/>
      <c r="N369" s="2"/>
      <c r="R369" s="62"/>
      <c r="S369" s="3"/>
      <c r="T369" s="171"/>
      <c r="U369" s="13"/>
      <c r="V369" s="13"/>
      <c r="W369" s="13"/>
      <c r="X369" s="13"/>
      <c r="Y369" s="13"/>
      <c r="Z369" s="13"/>
      <c r="AA369" s="13"/>
      <c r="AB369" s="13"/>
    </row>
    <row r="370" spans="2:28">
      <c r="B370" s="60"/>
      <c r="C370" s="3"/>
      <c r="D370" s="3"/>
      <c r="E370" s="3"/>
      <c r="F370" s="3"/>
      <c r="G370" s="3"/>
      <c r="I370" s="50"/>
      <c r="J370" s="59"/>
      <c r="K370" s="2"/>
      <c r="L370" s="2"/>
      <c r="M370" s="2"/>
      <c r="N370" s="2"/>
      <c r="R370" s="63"/>
      <c r="S370" s="3"/>
      <c r="T370" s="3"/>
      <c r="U370" s="3"/>
      <c r="V370" s="3"/>
      <c r="W370" s="3"/>
      <c r="X370" s="13"/>
      <c r="Y370" s="13"/>
      <c r="Z370" s="13"/>
      <c r="AA370" s="13"/>
      <c r="AB370" s="13"/>
    </row>
    <row r="371" spans="2:28">
      <c r="B371" s="172"/>
      <c r="C371" s="3"/>
      <c r="D371" s="3"/>
      <c r="E371" s="3"/>
      <c r="F371" s="3"/>
      <c r="G371" s="3"/>
      <c r="I371" s="50"/>
      <c r="J371" s="59"/>
      <c r="K371" s="2"/>
      <c r="L371" s="2"/>
      <c r="M371" s="2"/>
      <c r="N371" s="2"/>
      <c r="R371" s="63"/>
      <c r="S371" s="3"/>
      <c r="T371" s="171"/>
      <c r="U371" s="13"/>
      <c r="V371" s="13"/>
      <c r="W371" s="13"/>
      <c r="X371" s="13"/>
      <c r="Y371" s="13"/>
      <c r="Z371" s="13"/>
      <c r="AA371" s="13"/>
      <c r="AB371" s="13"/>
    </row>
    <row r="372" spans="2:28">
      <c r="B372" s="172"/>
      <c r="C372" s="3"/>
      <c r="D372" s="3"/>
      <c r="E372" s="64"/>
      <c r="F372" s="3"/>
      <c r="G372" s="3"/>
      <c r="I372" s="50"/>
      <c r="J372" s="59"/>
      <c r="K372" s="2"/>
      <c r="L372" s="2"/>
      <c r="M372" s="2"/>
      <c r="N372" s="2"/>
      <c r="R372" s="16"/>
      <c r="S372" s="9"/>
      <c r="T372" s="9"/>
      <c r="U372" s="9"/>
      <c r="V372" s="9"/>
    </row>
    <row r="373" spans="2:28">
      <c r="B373" s="172"/>
      <c r="C373" s="3"/>
      <c r="D373" s="3"/>
      <c r="E373" s="3"/>
      <c r="F373" s="3"/>
      <c r="G373" s="3"/>
      <c r="I373" s="50"/>
      <c r="J373" s="65"/>
      <c r="K373" s="2"/>
      <c r="L373" s="2"/>
      <c r="M373" s="2"/>
      <c r="N373" s="2"/>
    </row>
    <row r="374" spans="2:28">
      <c r="B374" s="172"/>
      <c r="C374" s="3"/>
      <c r="D374" s="3"/>
      <c r="E374" s="3"/>
      <c r="F374" s="3"/>
      <c r="G374" s="3"/>
      <c r="I374" s="50"/>
      <c r="J374" s="60"/>
      <c r="K374" s="2"/>
      <c r="L374" s="2"/>
      <c r="M374" s="2"/>
      <c r="N374" s="2"/>
    </row>
    <row r="375" spans="2:28">
      <c r="B375" s="172"/>
      <c r="C375" s="3"/>
      <c r="D375" s="3"/>
      <c r="E375" s="3"/>
      <c r="F375" s="3"/>
      <c r="G375" s="3"/>
      <c r="I375" s="50"/>
      <c r="J375" s="60"/>
      <c r="K375" s="3"/>
      <c r="L375" s="3"/>
      <c r="M375" s="3"/>
      <c r="N375" s="3"/>
    </row>
    <row r="376" spans="2:28">
      <c r="B376" s="172"/>
      <c r="C376" s="13"/>
      <c r="D376" s="3"/>
      <c r="E376" s="3"/>
      <c r="F376" s="3"/>
      <c r="G376" s="3"/>
      <c r="I376" s="50"/>
      <c r="J376" s="65"/>
      <c r="K376" s="3"/>
      <c r="L376" s="3"/>
      <c r="M376" s="3"/>
      <c r="N376" s="3"/>
    </row>
    <row r="377" spans="2:28">
      <c r="B377" s="172"/>
      <c r="C377" s="3"/>
      <c r="D377" s="3"/>
      <c r="E377" s="3"/>
      <c r="F377" s="3"/>
      <c r="G377" s="3"/>
      <c r="I377" s="50"/>
      <c r="J377" s="65"/>
      <c r="K377" s="3"/>
      <c r="L377" s="64"/>
      <c r="M377" s="3"/>
      <c r="N377" s="3"/>
    </row>
    <row r="378" spans="2:28">
      <c r="B378" s="60"/>
      <c r="C378" s="3"/>
      <c r="D378" s="7"/>
      <c r="E378" s="3"/>
      <c r="F378" s="3"/>
      <c r="G378" s="3"/>
      <c r="I378" s="50"/>
      <c r="J378" s="65"/>
      <c r="K378" s="3"/>
      <c r="L378" s="3"/>
      <c r="M378" s="3"/>
      <c r="N378" s="3"/>
    </row>
    <row r="379" spans="2:28">
      <c r="B379" s="60"/>
      <c r="C379" s="3"/>
      <c r="D379" s="7"/>
      <c r="E379" s="3"/>
      <c r="F379" s="3"/>
      <c r="G379" s="3"/>
      <c r="I379" s="50"/>
      <c r="J379" s="65"/>
      <c r="K379" s="3"/>
      <c r="L379" s="7"/>
      <c r="M379" s="3"/>
      <c r="N379" s="3"/>
    </row>
    <row r="380" spans="2:28">
      <c r="B380" s="60"/>
      <c r="C380" s="3"/>
      <c r="D380" s="64"/>
      <c r="E380" s="3"/>
      <c r="F380" s="3"/>
      <c r="G380" s="3"/>
      <c r="I380" s="50"/>
      <c r="J380" s="15"/>
      <c r="K380" s="2"/>
      <c r="L380" s="2"/>
      <c r="M380" s="2"/>
      <c r="N380" s="2"/>
    </row>
    <row r="381" spans="2:28">
      <c r="B381" s="3"/>
      <c r="C381" s="3"/>
      <c r="D381" s="64"/>
      <c r="E381" s="3"/>
      <c r="F381" s="3"/>
      <c r="G381" s="3"/>
      <c r="I381" s="50"/>
      <c r="J381" s="15"/>
    </row>
    <row r="382" spans="2:28">
      <c r="B382" s="3"/>
      <c r="C382" s="3"/>
      <c r="D382" s="3"/>
      <c r="E382" s="3"/>
      <c r="F382" s="3"/>
      <c r="G382" s="3"/>
      <c r="I382" s="50"/>
      <c r="J382" s="15"/>
      <c r="K382" s="2"/>
    </row>
    <row r="383" spans="2:28">
      <c r="B383" s="65"/>
      <c r="C383" s="3"/>
      <c r="D383" s="3"/>
      <c r="E383" s="3"/>
      <c r="F383" s="3"/>
      <c r="G383" s="3"/>
      <c r="I383" s="50"/>
      <c r="J383" s="15"/>
      <c r="K383" s="2"/>
    </row>
    <row r="384" spans="2:28">
      <c r="B384" s="60"/>
      <c r="C384" s="3"/>
      <c r="D384" s="3"/>
      <c r="E384" s="3"/>
      <c r="F384" s="3"/>
      <c r="G384" s="3"/>
      <c r="I384" s="50"/>
      <c r="J384" s="15"/>
      <c r="K384" s="2"/>
    </row>
    <row r="385" spans="2:11">
      <c r="B385" s="60"/>
      <c r="C385" s="3"/>
      <c r="D385" s="3"/>
      <c r="E385" s="3"/>
      <c r="F385" s="3"/>
      <c r="G385" s="3"/>
      <c r="I385" s="50"/>
      <c r="J385" s="15"/>
      <c r="K385" s="2"/>
    </row>
    <row r="386" spans="2:11">
      <c r="B386" s="65"/>
      <c r="C386" s="3"/>
      <c r="D386" s="3"/>
      <c r="E386" s="3"/>
      <c r="F386" s="3"/>
      <c r="G386" s="3"/>
      <c r="I386" s="50"/>
      <c r="J386" s="15"/>
      <c r="K386" s="2"/>
    </row>
    <row r="387" spans="2:11">
      <c r="B387" s="65"/>
      <c r="C387" s="3"/>
      <c r="D387" s="3"/>
      <c r="E387" s="3"/>
      <c r="F387" s="3"/>
      <c r="G387" s="3"/>
    </row>
    <row r="388" spans="2:11">
      <c r="B388" s="65"/>
      <c r="C388" s="3"/>
      <c r="D388" s="3"/>
      <c r="E388" s="3"/>
      <c r="F388" s="3"/>
      <c r="G388" s="3"/>
    </row>
    <row r="389" spans="2:11">
      <c r="B389" s="65"/>
      <c r="C389" s="3"/>
      <c r="D389" s="3"/>
      <c r="E389" s="3"/>
      <c r="F389" s="3"/>
      <c r="G389" s="3"/>
    </row>
    <row r="390" spans="2:11">
      <c r="B390" s="3"/>
      <c r="C390" s="3"/>
      <c r="D390" s="3"/>
      <c r="E390" s="3"/>
      <c r="F390" s="3"/>
      <c r="G390" s="3"/>
    </row>
  </sheetData>
  <sheetProtection algorithmName="SHA-512" hashValue="pQnq7E0dAqwunNRHIl0429V18r1RZzUkSeV0aBt5dpamuPT10CTTAhDfCxYd2KQcx3DhcsXVUpCfbTcMbkbNFg==" saltValue="zyORW83RuqSngh+J8jWyEA==" spinCount="100000" sheet="1" objects="1" scenarios="1" selectLockedCells="1"/>
  <mergeCells count="150">
    <mergeCell ref="K70:N70"/>
    <mergeCell ref="B72:H72"/>
    <mergeCell ref="C89:H89"/>
    <mergeCell ref="C101:H101"/>
    <mergeCell ref="C107:H107"/>
    <mergeCell ref="J108:L108"/>
    <mergeCell ref="C77:H77"/>
    <mergeCell ref="C87:H87"/>
    <mergeCell ref="C74:H74"/>
    <mergeCell ref="C82:H82"/>
    <mergeCell ref="C80:H80"/>
    <mergeCell ref="C88:H88"/>
    <mergeCell ref="C85:H85"/>
    <mergeCell ref="C83:H83"/>
    <mergeCell ref="C86:H86"/>
    <mergeCell ref="D93:N96"/>
    <mergeCell ref="B98:H98"/>
    <mergeCell ref="C75:H75"/>
    <mergeCell ref="C76:H76"/>
    <mergeCell ref="C84:H84"/>
    <mergeCell ref="C81:H81"/>
    <mergeCell ref="C78:H78"/>
    <mergeCell ref="C79:H79"/>
    <mergeCell ref="D111:N114"/>
    <mergeCell ref="B116:G116"/>
    <mergeCell ref="C313:E313"/>
    <mergeCell ref="C176:H176"/>
    <mergeCell ref="D170:N173"/>
    <mergeCell ref="B175:G175"/>
    <mergeCell ref="J222:L222"/>
    <mergeCell ref="D225:N230"/>
    <mergeCell ref="D208:N211"/>
    <mergeCell ref="C153:H153"/>
    <mergeCell ref="J154:L154"/>
    <mergeCell ref="B301:F302"/>
    <mergeCell ref="C242:H242"/>
    <mergeCell ref="J249:L249"/>
    <mergeCell ref="D252:N257"/>
    <mergeCell ref="B283:F284"/>
    <mergeCell ref="F285:G285"/>
    <mergeCell ref="K286:L286"/>
    <mergeCell ref="C288:H288"/>
    <mergeCell ref="C289:H289"/>
    <mergeCell ref="J290:L290"/>
    <mergeCell ref="J298:L298"/>
    <mergeCell ref="D157:N160"/>
    <mergeCell ref="B162:H162"/>
    <mergeCell ref="C59:H59"/>
    <mergeCell ref="C60:H60"/>
    <mergeCell ref="C61:G61"/>
    <mergeCell ref="J61:L61"/>
    <mergeCell ref="D64:N68"/>
    <mergeCell ref="D70:I70"/>
    <mergeCell ref="C121:H121"/>
    <mergeCell ref="C122:H122"/>
    <mergeCell ref="C142:H142"/>
    <mergeCell ref="C127:H127"/>
    <mergeCell ref="J128:L128"/>
    <mergeCell ref="D131:N134"/>
    <mergeCell ref="C125:H125"/>
    <mergeCell ref="C126:H126"/>
    <mergeCell ref="C141:H141"/>
    <mergeCell ref="D136:I136"/>
    <mergeCell ref="C118:H118"/>
    <mergeCell ref="J90:L90"/>
    <mergeCell ref="C73:H73"/>
    <mergeCell ref="C123:H123"/>
    <mergeCell ref="K136:N136"/>
    <mergeCell ref="B138:H138"/>
    <mergeCell ref="C124:H124"/>
    <mergeCell ref="C117:H117"/>
    <mergeCell ref="D332:N332"/>
    <mergeCell ref="C363:G363"/>
    <mergeCell ref="C365:G365"/>
    <mergeCell ref="J183:L183"/>
    <mergeCell ref="C311:E311"/>
    <mergeCell ref="C312:E312"/>
    <mergeCell ref="J320:L320"/>
    <mergeCell ref="C204:H204"/>
    <mergeCell ref="J205:L205"/>
    <mergeCell ref="J319:L319"/>
    <mergeCell ref="D186:N189"/>
    <mergeCell ref="G190:J190"/>
    <mergeCell ref="B191:G191"/>
    <mergeCell ref="J303:L303"/>
    <mergeCell ref="B306:F307"/>
    <mergeCell ref="B309:H309"/>
    <mergeCell ref="K309:L309"/>
    <mergeCell ref="C310:E310"/>
    <mergeCell ref="F312:G312"/>
    <mergeCell ref="B314:F314"/>
    <mergeCell ref="D213:I213"/>
    <mergeCell ref="K213:N213"/>
    <mergeCell ref="B215:H215"/>
    <mergeCell ref="C304:E304"/>
    <mergeCell ref="A1:N1"/>
    <mergeCell ref="E3:H3"/>
    <mergeCell ref="E4:H4"/>
    <mergeCell ref="E5:H5"/>
    <mergeCell ref="C10:H10"/>
    <mergeCell ref="K3:N3"/>
    <mergeCell ref="C32:H32"/>
    <mergeCell ref="J16:L16"/>
    <mergeCell ref="C26:H26"/>
    <mergeCell ref="C27:H27"/>
    <mergeCell ref="C28:H28"/>
    <mergeCell ref="C29:H29"/>
    <mergeCell ref="C30:H30"/>
    <mergeCell ref="C31:H31"/>
    <mergeCell ref="D19:N23"/>
    <mergeCell ref="C54:H54"/>
    <mergeCell ref="D38:N42"/>
    <mergeCell ref="C58:H58"/>
    <mergeCell ref="B44:G44"/>
    <mergeCell ref="C45:H45"/>
    <mergeCell ref="C46:H46"/>
    <mergeCell ref="C48:H48"/>
    <mergeCell ref="B7:G7"/>
    <mergeCell ref="C8:H8"/>
    <mergeCell ref="C9:H9"/>
    <mergeCell ref="C53:H53"/>
    <mergeCell ref="C56:H56"/>
    <mergeCell ref="C57:H57"/>
    <mergeCell ref="C47:H47"/>
    <mergeCell ref="C52:H52"/>
    <mergeCell ref="C12:H12"/>
    <mergeCell ref="C16:G16"/>
    <mergeCell ref="C15:H15"/>
    <mergeCell ref="B25:G25"/>
    <mergeCell ref="C35:G35"/>
    <mergeCell ref="J35:L35"/>
    <mergeCell ref="C34:H34"/>
    <mergeCell ref="J167:L167"/>
    <mergeCell ref="B259:H259"/>
    <mergeCell ref="C260:H260"/>
    <mergeCell ref="C261:H261"/>
    <mergeCell ref="C262:H262"/>
    <mergeCell ref="C272:H272"/>
    <mergeCell ref="C273:H273"/>
    <mergeCell ref="J274:L274"/>
    <mergeCell ref="D277:N281"/>
    <mergeCell ref="C263:H263"/>
    <mergeCell ref="C264:H264"/>
    <mergeCell ref="C265:H265"/>
    <mergeCell ref="C266:H266"/>
    <mergeCell ref="C267:H267"/>
    <mergeCell ref="C268:H268"/>
    <mergeCell ref="C269:H269"/>
    <mergeCell ref="C270:H270"/>
    <mergeCell ref="C271:H271"/>
  </mergeCells>
  <phoneticPr fontId="11" type="noConversion"/>
  <conditionalFormatting sqref="H310:H313">
    <cfRule type="cellIs" dxfId="117" priority="85" stopIfTrue="1" operator="lessThanOrEqual">
      <formula>0.4</formula>
    </cfRule>
    <cfRule type="cellIs" dxfId="116" priority="86" stopIfTrue="1" operator="lessThan">
      <formula>0.45</formula>
    </cfRule>
    <cfRule type="cellIs" priority="87" stopIfTrue="1" operator="greaterThan">
      <formula>0.45</formula>
    </cfRule>
  </conditionalFormatting>
  <conditionalFormatting sqref="G311">
    <cfRule type="cellIs" dxfId="115" priority="82" stopIfTrue="1" operator="lessThanOrEqual">
      <formula>$F$311</formula>
    </cfRule>
    <cfRule type="cellIs" dxfId="114" priority="83" stopIfTrue="1" operator="lessThanOrEqual">
      <formula>$F$311+5%</formula>
    </cfRule>
    <cfRule type="cellIs" dxfId="113" priority="84" stopIfTrue="1" operator="greaterThan">
      <formula>$F$311+5%</formula>
    </cfRule>
  </conditionalFormatting>
  <conditionalFormatting sqref="G315">
    <cfRule type="cellIs" dxfId="112" priority="73" stopIfTrue="1" operator="lessThanOrEqual">
      <formula>$F$315</formula>
    </cfRule>
    <cfRule type="cellIs" dxfId="111" priority="74" stopIfTrue="1" operator="lessThanOrEqual">
      <formula>$F$315+5%</formula>
    </cfRule>
    <cfRule type="cellIs" dxfId="110" priority="75" stopIfTrue="1" operator="greaterThan">
      <formula>$F$315+5%</formula>
    </cfRule>
  </conditionalFormatting>
  <conditionalFormatting sqref="G316">
    <cfRule type="cellIs" dxfId="109" priority="70" stopIfTrue="1" operator="lessThanOrEqual">
      <formula>$F$316</formula>
    </cfRule>
    <cfRule type="cellIs" dxfId="108" priority="71" stopIfTrue="1" operator="lessThanOrEqual">
      <formula>$F$316+5%</formula>
    </cfRule>
    <cfRule type="cellIs" dxfId="107" priority="72" stopIfTrue="1" operator="greaterThan">
      <formula>$F$316+5%</formula>
    </cfRule>
  </conditionalFormatting>
  <conditionalFormatting sqref="G317">
    <cfRule type="cellIs" dxfId="106" priority="67" stopIfTrue="1" operator="lessThanOrEqual">
      <formula>$F$317</formula>
    </cfRule>
    <cfRule type="cellIs" dxfId="105" priority="68" stopIfTrue="1" operator="lessThanOrEqual">
      <formula>$F$317+2%</formula>
    </cfRule>
    <cfRule type="cellIs" dxfId="104" priority="69" stopIfTrue="1" operator="greaterThan">
      <formula>$F$317+2%</formula>
    </cfRule>
  </conditionalFormatting>
  <conditionalFormatting sqref="G310">
    <cfRule type="cellIs" dxfId="103" priority="64" stopIfTrue="1" operator="lessThanOrEqual">
      <formula>$F$310</formula>
    </cfRule>
    <cfRule type="cellIs" dxfId="102" priority="65" stopIfTrue="1" operator="lessThanOrEqual">
      <formula>$F$310+5%</formula>
    </cfRule>
    <cfRule type="cellIs" dxfId="101" priority="66" stopIfTrue="1" operator="greaterThan">
      <formula>$F$310+5%</formula>
    </cfRule>
  </conditionalFormatting>
  <conditionalFormatting sqref="G285">
    <cfRule type="cellIs" dxfId="100" priority="49" stopIfTrue="1" operator="greaterThanOrEqual">
      <formula>$F$285</formula>
    </cfRule>
    <cfRule type="cellIs" dxfId="99" priority="50" stopIfTrue="1" operator="between">
      <formula>0.799</formula>
      <formula>0.5</formula>
    </cfRule>
    <cfRule type="cellIs" dxfId="98" priority="51" stopIfTrue="1" operator="lessThan">
      <formula>0.5</formula>
    </cfRule>
  </conditionalFormatting>
  <conditionalFormatting sqref="H303:H306">
    <cfRule type="cellIs" dxfId="97" priority="43" stopIfTrue="1" operator="lessThanOrEqual">
      <formula>0.4</formula>
    </cfRule>
    <cfRule type="cellIs" dxfId="96" priority="44" stopIfTrue="1" operator="lessThan">
      <formula>0.45</formula>
    </cfRule>
    <cfRule type="cellIs" priority="45" stopIfTrue="1" operator="greaterThan">
      <formula>0.45</formula>
    </cfRule>
  </conditionalFormatting>
  <conditionalFormatting sqref="G304">
    <cfRule type="cellIs" dxfId="95" priority="40" stopIfTrue="1" operator="lessThanOrEqual">
      <formula>$F$304</formula>
    </cfRule>
    <cfRule type="cellIs" dxfId="94" priority="41" stopIfTrue="1" operator="lessThanOrEqual">
      <formula>$F$304+5%</formula>
    </cfRule>
    <cfRule type="cellIs" dxfId="93" priority="42" stopIfTrue="1" operator="greaterThan">
      <formula>$F$304+5%</formula>
    </cfRule>
  </conditionalFormatting>
  <conditionalFormatting sqref="G308">
    <cfRule type="cellIs" dxfId="92" priority="37" stopIfTrue="1" operator="lessThanOrEqual">
      <formula>$F$308</formula>
    </cfRule>
    <cfRule type="cellIs" dxfId="91" priority="38" stopIfTrue="1" operator="lessThanOrEqual">
      <formula>$F$308+5%</formula>
    </cfRule>
    <cfRule type="cellIs" dxfId="90" priority="39" stopIfTrue="1" operator="greaterThan">
      <formula>$F$308+5%</formula>
    </cfRule>
  </conditionalFormatting>
  <conditionalFormatting sqref="G309">
    <cfRule type="cellIs" dxfId="89" priority="34" stopIfTrue="1" operator="lessThanOrEqual">
      <formula>$F$309</formula>
    </cfRule>
    <cfRule type="cellIs" dxfId="88" priority="35" stopIfTrue="1" operator="lessThanOrEqual">
      <formula>$F$309+5%</formula>
    </cfRule>
    <cfRule type="cellIs" dxfId="87" priority="36" stopIfTrue="1" operator="greaterThan">
      <formula>$F$309+5%</formula>
    </cfRule>
  </conditionalFormatting>
  <conditionalFormatting sqref="G310">
    <cfRule type="cellIs" dxfId="86" priority="31" stopIfTrue="1" operator="lessThanOrEqual">
      <formula>$F$310</formula>
    </cfRule>
    <cfRule type="cellIs" dxfId="85" priority="32" stopIfTrue="1" operator="lessThanOrEqual">
      <formula>$F$310+2%</formula>
    </cfRule>
    <cfRule type="cellIs" dxfId="84" priority="33" stopIfTrue="1" operator="greaterThan">
      <formula>$F$310+2%</formula>
    </cfRule>
  </conditionalFormatting>
  <conditionalFormatting sqref="G303">
    <cfRule type="cellIs" dxfId="83" priority="28" stopIfTrue="1" operator="lessThanOrEqual">
      <formula>$F$303</formula>
    </cfRule>
    <cfRule type="cellIs" dxfId="82" priority="29" stopIfTrue="1" operator="lessThanOrEqual">
      <formula>$F$303+5%</formula>
    </cfRule>
    <cfRule type="cellIs" dxfId="81" priority="30" stopIfTrue="1" operator="greaterThan">
      <formula>$F$303+5%</formula>
    </cfRule>
  </conditionalFormatting>
  <conditionalFormatting sqref="G284">
    <cfRule type="cellIs" dxfId="80" priority="25" stopIfTrue="1" operator="greaterThanOrEqual">
      <formula>$F$284</formula>
    </cfRule>
    <cfRule type="cellIs" dxfId="79" priority="26" stopIfTrue="1" operator="between">
      <formula>0.799</formula>
      <formula>0.5</formula>
    </cfRule>
    <cfRule type="cellIs" dxfId="78" priority="27" stopIfTrue="1" operator="lessThan">
      <formula>0.5</formula>
    </cfRule>
  </conditionalFormatting>
  <conditionalFormatting sqref="H312:H313">
    <cfRule type="cellIs" dxfId="77" priority="22" stopIfTrue="1" operator="lessThanOrEqual">
      <formula>0.4</formula>
    </cfRule>
    <cfRule type="cellIs" dxfId="76" priority="23" stopIfTrue="1" operator="lessThan">
      <formula>0.45</formula>
    </cfRule>
    <cfRule type="cellIs" priority="24" stopIfTrue="1" operator="greaterThan">
      <formula>0.45</formula>
    </cfRule>
  </conditionalFormatting>
  <conditionalFormatting sqref="H310:H313">
    <cfRule type="cellIs" dxfId="75" priority="16" stopIfTrue="1" operator="lessThanOrEqual">
      <formula>0.4</formula>
    </cfRule>
    <cfRule type="cellIs" dxfId="74" priority="17" stopIfTrue="1" operator="lessThan">
      <formula>0.45</formula>
    </cfRule>
    <cfRule type="cellIs" priority="18" stopIfTrue="1" operator="greaterThan">
      <formula>0.45</formula>
    </cfRule>
  </conditionalFormatting>
  <conditionalFormatting sqref="G311">
    <cfRule type="cellIs" dxfId="73" priority="13" stopIfTrue="1" operator="lessThanOrEqual">
      <formula>$F$304</formula>
    </cfRule>
    <cfRule type="cellIs" dxfId="72" priority="14" stopIfTrue="1" operator="lessThanOrEqual">
      <formula>$F$304+5%</formula>
    </cfRule>
    <cfRule type="cellIs" dxfId="71" priority="15" stopIfTrue="1" operator="greaterThan">
      <formula>$F$304+5%</formula>
    </cfRule>
  </conditionalFormatting>
  <conditionalFormatting sqref="G315">
    <cfRule type="cellIs" dxfId="70" priority="10" stopIfTrue="1" operator="lessThanOrEqual">
      <formula>$F$308</formula>
    </cfRule>
    <cfRule type="cellIs" dxfId="69" priority="11" stopIfTrue="1" operator="lessThanOrEqual">
      <formula>$F$308+5%</formula>
    </cfRule>
    <cfRule type="cellIs" dxfId="68" priority="12" stopIfTrue="1" operator="greaterThan">
      <formula>$F$308+5%</formula>
    </cfRule>
  </conditionalFormatting>
  <conditionalFormatting sqref="G316">
    <cfRule type="cellIs" dxfId="67" priority="7" stopIfTrue="1" operator="lessThanOrEqual">
      <formula>$F$309</formula>
    </cfRule>
    <cfRule type="cellIs" dxfId="66" priority="8" stopIfTrue="1" operator="lessThanOrEqual">
      <formula>$F$309+5%</formula>
    </cfRule>
    <cfRule type="cellIs" dxfId="65" priority="9" stopIfTrue="1" operator="greaterThan">
      <formula>$F$309+5%</formula>
    </cfRule>
  </conditionalFormatting>
  <conditionalFormatting sqref="G317">
    <cfRule type="cellIs" dxfId="64" priority="4" stopIfTrue="1" operator="lessThanOrEqual">
      <formula>$F$310</formula>
    </cfRule>
    <cfRule type="cellIs" dxfId="63" priority="5" stopIfTrue="1" operator="lessThanOrEqual">
      <formula>$F$310+2%</formula>
    </cfRule>
    <cfRule type="cellIs" dxfId="62" priority="6" stopIfTrue="1" operator="greaterThan">
      <formula>$F$310+2%</formula>
    </cfRule>
  </conditionalFormatting>
  <conditionalFormatting sqref="G310">
    <cfRule type="cellIs" dxfId="61" priority="1" stopIfTrue="1" operator="lessThanOrEqual">
      <formula>$F$303</formula>
    </cfRule>
    <cfRule type="cellIs" dxfId="60" priority="2" stopIfTrue="1" operator="lessThanOrEqual">
      <formula>$F$303+5%</formula>
    </cfRule>
    <cfRule type="cellIs" dxfId="59" priority="3" stopIfTrue="1" operator="greaterThan">
      <formula>$F$303+5%</formula>
    </cfRule>
  </conditionalFormatting>
  <pageMargins left="0.7" right="0.7" top="0.72" bottom="0.25" header="0.5" footer="0.5"/>
  <pageSetup scale="61" orientation="portrait" r:id="rId1"/>
  <headerFooter alignWithMargins="0"/>
  <rowBreaks count="3" manualBreakCount="3">
    <brk id="67" max="13" man="1"/>
    <brk id="135" max="13" man="1"/>
    <brk id="21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A13" zoomScaleNormal="100" workbookViewId="0">
      <selection activeCell="F50" sqref="F50"/>
    </sheetView>
  </sheetViews>
  <sheetFormatPr defaultRowHeight="12.75"/>
  <cols>
    <col min="1" max="1" width="50.42578125" customWidth="1"/>
    <col min="2" max="2" width="6.7109375" customWidth="1"/>
    <col min="3" max="3" width="4.28515625" customWidth="1"/>
    <col min="4" max="4" width="3.5703125" customWidth="1"/>
    <col min="5" max="5" width="14.42578125" customWidth="1"/>
    <col min="6" max="6" width="11.42578125" customWidth="1"/>
    <col min="7" max="7" width="9.5703125" style="48" customWidth="1"/>
  </cols>
  <sheetData>
    <row r="1" spans="1:7">
      <c r="A1" s="678" t="s">
        <v>759</v>
      </c>
      <c r="B1" s="679"/>
      <c r="C1" s="679"/>
      <c r="D1" s="679"/>
      <c r="E1" s="679"/>
      <c r="F1" s="679"/>
      <c r="G1" s="680"/>
    </row>
    <row r="2" spans="1:7" ht="13.5" thickBot="1">
      <c r="A2" s="681"/>
      <c r="B2" s="682"/>
      <c r="C2" s="682"/>
      <c r="D2" s="682"/>
      <c r="E2" s="682"/>
      <c r="F2" s="682"/>
      <c r="G2" s="683"/>
    </row>
    <row r="3" spans="1:7" ht="15">
      <c r="A3" s="21"/>
      <c r="B3" s="22"/>
      <c r="C3" s="22"/>
      <c r="D3" s="22"/>
      <c r="E3" s="22"/>
      <c r="F3" s="22"/>
      <c r="G3" s="23"/>
    </row>
    <row r="4" spans="1:7" ht="15.75">
      <c r="A4" s="24" t="s">
        <v>10</v>
      </c>
      <c r="B4" s="25"/>
      <c r="C4" s="19"/>
      <c r="D4" s="684"/>
      <c r="E4" s="685"/>
      <c r="F4" s="685"/>
      <c r="G4" s="686"/>
    </row>
    <row r="5" spans="1:7" ht="15.75">
      <c r="A5" s="24" t="s">
        <v>0</v>
      </c>
      <c r="B5" s="25"/>
      <c r="C5" s="19"/>
      <c r="D5" s="690"/>
      <c r="E5" s="691"/>
      <c r="F5" s="691"/>
      <c r="G5" s="692"/>
    </row>
    <row r="6" spans="1:7" ht="15.75">
      <c r="A6" s="24" t="s">
        <v>1</v>
      </c>
      <c r="B6" s="25"/>
      <c r="C6" s="19"/>
      <c r="D6" s="687">
        <f>Summary!D6</f>
        <v>0</v>
      </c>
      <c r="E6" s="688"/>
      <c r="F6" s="688"/>
      <c r="G6" s="689"/>
    </row>
    <row r="7" spans="1:7" ht="15.75">
      <c r="A7" s="24"/>
      <c r="B7" s="22"/>
      <c r="C7" s="22"/>
      <c r="D7" s="22"/>
      <c r="E7" s="22"/>
      <c r="F7" s="22"/>
      <c r="G7" s="23"/>
    </row>
    <row r="8" spans="1:7" ht="15.75">
      <c r="A8" s="24" t="s">
        <v>51</v>
      </c>
      <c r="B8" s="22"/>
      <c r="C8" s="19"/>
      <c r="D8" s="690"/>
      <c r="E8" s="691"/>
      <c r="F8" s="691"/>
      <c r="G8" s="692"/>
    </row>
    <row r="9" spans="1:7" ht="15.75">
      <c r="A9" s="24" t="s">
        <v>41</v>
      </c>
      <c r="B9" s="22"/>
      <c r="C9" s="19"/>
      <c r="D9" s="649"/>
      <c r="E9" s="650"/>
      <c r="F9" s="650"/>
      <c r="G9" s="651"/>
    </row>
    <row r="10" spans="1:7" ht="15.75">
      <c r="A10" s="24"/>
      <c r="B10" s="22"/>
      <c r="C10" s="19"/>
      <c r="D10" s="649"/>
      <c r="E10" s="650"/>
      <c r="F10" s="650"/>
      <c r="G10" s="651"/>
    </row>
    <row r="11" spans="1:7" ht="15.75">
      <c r="A11" s="24"/>
      <c r="B11" s="22"/>
      <c r="C11" s="19"/>
      <c r="D11" s="649"/>
      <c r="E11" s="650"/>
      <c r="F11" s="650"/>
      <c r="G11" s="651"/>
    </row>
    <row r="12" spans="1:7" ht="15">
      <c r="A12" s="21"/>
      <c r="B12" s="22"/>
      <c r="C12" s="19"/>
      <c r="D12" s="649"/>
      <c r="E12" s="650"/>
      <c r="F12" s="650"/>
      <c r="G12" s="651"/>
    </row>
    <row r="13" spans="1:7" ht="15.75" thickBot="1">
      <c r="A13" s="21"/>
      <c r="B13" s="22"/>
      <c r="C13" s="22"/>
      <c r="D13" s="22"/>
      <c r="E13" s="22"/>
      <c r="F13" s="22"/>
      <c r="G13" s="23"/>
    </row>
    <row r="14" spans="1:7" ht="16.5" thickBot="1">
      <c r="A14" s="132" t="s">
        <v>8</v>
      </c>
      <c r="B14" s="699" t="s">
        <v>42</v>
      </c>
      <c r="C14" s="700"/>
      <c r="D14" s="701"/>
      <c r="E14" s="26"/>
      <c r="F14" s="22"/>
      <c r="G14" s="23"/>
    </row>
    <row r="15" spans="1:7" ht="16.5" thickBot="1">
      <c r="A15" s="49"/>
      <c r="B15" s="699" t="s">
        <v>43</v>
      </c>
      <c r="C15" s="700"/>
      <c r="D15" s="701"/>
      <c r="E15" s="27"/>
      <c r="F15" s="19"/>
      <c r="G15" s="28"/>
    </row>
    <row r="16" spans="1:7" ht="16.5" thickBot="1">
      <c r="A16" s="133"/>
      <c r="B16" s="699" t="s">
        <v>44</v>
      </c>
      <c r="C16" s="700"/>
      <c r="D16" s="701"/>
      <c r="E16" s="30"/>
      <c r="F16" s="19"/>
      <c r="G16" s="28"/>
    </row>
    <row r="17" spans="1:7" ht="15">
      <c r="A17" s="21"/>
      <c r="B17" s="19"/>
      <c r="C17" s="19"/>
      <c r="D17" s="19"/>
      <c r="E17" s="19"/>
      <c r="F17" s="19" t="s">
        <v>45</v>
      </c>
      <c r="G17" s="28"/>
    </row>
    <row r="18" spans="1:7" ht="16.5" thickBot="1">
      <c r="A18" s="31"/>
      <c r="B18" s="32"/>
      <c r="C18" s="32"/>
      <c r="D18" s="32"/>
      <c r="E18" s="33"/>
      <c r="F18" s="33"/>
      <c r="G18" s="53"/>
    </row>
    <row r="19" spans="1:7" ht="48" thickBot="1">
      <c r="A19" s="673" t="s">
        <v>46</v>
      </c>
      <c r="B19" s="674"/>
      <c r="C19" s="674"/>
      <c r="D19" s="675"/>
      <c r="E19" s="35" t="s">
        <v>47</v>
      </c>
      <c r="F19" s="36" t="s">
        <v>48</v>
      </c>
      <c r="G19" s="37" t="s">
        <v>49</v>
      </c>
    </row>
    <row r="20" spans="1:7" ht="15.75" thickBot="1">
      <c r="A20" s="38"/>
      <c r="B20" s="39"/>
      <c r="C20" s="39"/>
      <c r="D20" s="39"/>
      <c r="E20" s="39"/>
      <c r="F20" s="39"/>
      <c r="G20" s="297"/>
    </row>
    <row r="21" spans="1:7" ht="21" thickBot="1">
      <c r="A21" s="810" t="s">
        <v>7</v>
      </c>
      <c r="B21" s="811"/>
      <c r="C21" s="811"/>
      <c r="D21" s="812"/>
      <c r="E21" s="40">
        <f>SUM(E23:E34)</f>
        <v>262</v>
      </c>
      <c r="F21" s="40">
        <f>SUM(F23:F34)</f>
        <v>0</v>
      </c>
      <c r="G21" s="296">
        <f>F21/E21</f>
        <v>0</v>
      </c>
    </row>
    <row r="22" spans="1:7" ht="16.5" thickBot="1">
      <c r="A22" s="645"/>
      <c r="B22" s="646"/>
      <c r="C22" s="646"/>
      <c r="D22" s="42" t="s">
        <v>45</v>
      </c>
      <c r="E22" s="42"/>
      <c r="F22" s="42"/>
      <c r="G22" s="299"/>
    </row>
    <row r="23" spans="1:7" ht="15.75">
      <c r="A23" s="807" t="s">
        <v>650</v>
      </c>
      <c r="B23" s="808"/>
      <c r="C23" s="808"/>
      <c r="D23" s="809"/>
      <c r="E23" s="293">
        <f>'QSR SC'!I23</f>
        <v>38</v>
      </c>
      <c r="F23" s="293">
        <f>'QSR SC'!N23</f>
        <v>0</v>
      </c>
      <c r="G23" s="298">
        <f t="shared" ref="G23:G28" si="0">F23/E23</f>
        <v>0</v>
      </c>
    </row>
    <row r="24" spans="1:7" ht="15.75">
      <c r="A24" s="523" t="s">
        <v>760</v>
      </c>
      <c r="B24" s="524"/>
      <c r="C24" s="524"/>
      <c r="D24" s="525"/>
      <c r="E24" s="256">
        <f>'QSR SC'!I43</f>
        <v>44</v>
      </c>
      <c r="F24" s="256">
        <f>'QSR SC'!N43</f>
        <v>0</v>
      </c>
      <c r="G24" s="167">
        <f t="shared" si="0"/>
        <v>0</v>
      </c>
    </row>
    <row r="25" spans="1:7" ht="15.75">
      <c r="A25" s="523" t="s">
        <v>761</v>
      </c>
      <c r="B25" s="524"/>
      <c r="C25" s="524"/>
      <c r="D25" s="525"/>
      <c r="E25" s="256">
        <f>'QSR SC'!I66</f>
        <v>34</v>
      </c>
      <c r="F25" s="293">
        <f>'QSR SC'!N66</f>
        <v>0</v>
      </c>
      <c r="G25" s="167">
        <f t="shared" si="0"/>
        <v>0</v>
      </c>
    </row>
    <row r="26" spans="1:7" ht="15.75">
      <c r="A26" s="523" t="s">
        <v>762</v>
      </c>
      <c r="B26" s="524"/>
      <c r="C26" s="524"/>
      <c r="D26" s="525"/>
      <c r="E26" s="256">
        <f>'QSR SC'!I96</f>
        <v>76</v>
      </c>
      <c r="F26" s="293">
        <f>'QSR SC'!N96</f>
        <v>0</v>
      </c>
      <c r="G26" s="167">
        <f t="shared" si="0"/>
        <v>0</v>
      </c>
    </row>
    <row r="27" spans="1:7" s="598" customFormat="1" ht="15.75">
      <c r="A27" s="585" t="s">
        <v>1560</v>
      </c>
      <c r="B27" s="586"/>
      <c r="C27" s="586"/>
      <c r="D27" s="587"/>
      <c r="E27" s="256">
        <f>SUM('QSR SC'!I124)</f>
        <v>40</v>
      </c>
      <c r="F27" s="293">
        <f>SUM('QSR SC'!N124)</f>
        <v>0</v>
      </c>
      <c r="G27" s="167">
        <f t="shared" si="0"/>
        <v>0</v>
      </c>
    </row>
    <row r="28" spans="1:7" ht="15.75">
      <c r="A28" s="523" t="s">
        <v>1559</v>
      </c>
      <c r="B28" s="524"/>
      <c r="C28" s="524"/>
      <c r="D28" s="525"/>
      <c r="E28" s="256">
        <f>'QSR SC'!I147</f>
        <v>30</v>
      </c>
      <c r="F28" s="293">
        <f>'QSR SC'!N147</f>
        <v>0</v>
      </c>
      <c r="G28" s="167">
        <f t="shared" si="0"/>
        <v>0</v>
      </c>
    </row>
    <row r="29" spans="1:7" ht="15.75">
      <c r="A29" s="523"/>
      <c r="B29" s="524"/>
      <c r="C29" s="524"/>
      <c r="D29" s="525"/>
      <c r="E29" s="256"/>
      <c r="F29" s="293"/>
      <c r="G29" s="167"/>
    </row>
    <row r="30" spans="1:7" ht="15.75">
      <c r="A30" s="54"/>
      <c r="B30" s="46"/>
      <c r="C30" s="46"/>
      <c r="D30" s="47"/>
      <c r="E30" s="256"/>
      <c r="F30" s="293"/>
      <c r="G30" s="167"/>
    </row>
    <row r="31" spans="1:7" ht="15.75">
      <c r="A31" s="54"/>
      <c r="B31" s="46"/>
      <c r="C31" s="46"/>
      <c r="D31" s="47"/>
      <c r="E31" s="256"/>
      <c r="F31" s="293"/>
      <c r="G31" s="167"/>
    </row>
    <row r="32" spans="1:7" ht="15.75">
      <c r="A32" s="54"/>
      <c r="B32" s="46"/>
      <c r="C32" s="46"/>
      <c r="D32" s="47"/>
      <c r="E32" s="256"/>
      <c r="F32" s="293"/>
      <c r="G32" s="167"/>
    </row>
    <row r="33" spans="1:11" ht="15.75">
      <c r="A33" s="54"/>
      <c r="B33" s="46"/>
      <c r="C33" s="46"/>
      <c r="D33" s="47"/>
      <c r="E33" s="256"/>
      <c r="F33" s="293"/>
      <c r="G33" s="167"/>
    </row>
    <row r="34" spans="1:11" ht="16.5" thickBot="1">
      <c r="A34" s="146"/>
      <c r="B34" s="147"/>
      <c r="C34" s="147"/>
      <c r="D34" s="148"/>
      <c r="E34" s="256"/>
      <c r="F34" s="293"/>
      <c r="G34" s="300"/>
    </row>
    <row r="35" spans="1:11" ht="15.75">
      <c r="A35" s="69"/>
      <c r="B35" s="70"/>
      <c r="C35" s="70"/>
      <c r="D35" s="70"/>
      <c r="E35" s="71"/>
      <c r="F35" s="71"/>
      <c r="G35" s="168"/>
    </row>
    <row r="36" spans="1:11" ht="15.75" customHeight="1">
      <c r="A36" s="661" t="s">
        <v>632</v>
      </c>
      <c r="B36" s="662"/>
      <c r="C36" s="662"/>
      <c r="D36" s="662"/>
      <c r="E36" s="662"/>
      <c r="F36" s="662"/>
      <c r="G36" s="663"/>
    </row>
    <row r="37" spans="1:11" ht="15.75" customHeight="1">
      <c r="A37" s="661"/>
      <c r="B37" s="662"/>
      <c r="C37" s="662"/>
      <c r="D37" s="662"/>
      <c r="E37" s="662"/>
      <c r="F37" s="662"/>
      <c r="G37" s="663"/>
    </row>
    <row r="38" spans="1:11" ht="15.75" customHeight="1">
      <c r="A38" s="866"/>
      <c r="B38" s="867"/>
      <c r="C38" s="867"/>
      <c r="D38" s="867"/>
      <c r="E38" s="867"/>
      <c r="F38" s="867"/>
      <c r="G38" s="868"/>
    </row>
    <row r="39" spans="1:11">
      <c r="A39" s="869"/>
      <c r="B39" s="867"/>
      <c r="C39" s="867"/>
      <c r="D39" s="867"/>
      <c r="E39" s="867"/>
      <c r="F39" s="867"/>
      <c r="G39" s="868"/>
    </row>
    <row r="40" spans="1:11">
      <c r="A40" s="869"/>
      <c r="B40" s="867"/>
      <c r="C40" s="867"/>
      <c r="D40" s="867"/>
      <c r="E40" s="867"/>
      <c r="F40" s="867"/>
      <c r="G40" s="868"/>
    </row>
    <row r="41" spans="1:11">
      <c r="A41" s="869"/>
      <c r="B41" s="867"/>
      <c r="C41" s="867"/>
      <c r="D41" s="867"/>
      <c r="E41" s="867"/>
      <c r="F41" s="867"/>
      <c r="G41" s="868"/>
    </row>
    <row r="42" spans="1:11">
      <c r="A42" s="869"/>
      <c r="B42" s="867"/>
      <c r="C42" s="867"/>
      <c r="D42" s="867"/>
      <c r="E42" s="867"/>
      <c r="F42" s="867"/>
      <c r="G42" s="868"/>
    </row>
    <row r="43" spans="1:11">
      <c r="A43" s="869"/>
      <c r="B43" s="867"/>
      <c r="C43" s="867"/>
      <c r="D43" s="867"/>
      <c r="E43" s="867"/>
      <c r="F43" s="867"/>
      <c r="G43" s="868"/>
    </row>
    <row r="44" spans="1:11">
      <c r="A44" s="869"/>
      <c r="B44" s="867"/>
      <c r="C44" s="867"/>
      <c r="D44" s="867"/>
      <c r="E44" s="867"/>
      <c r="F44" s="867"/>
      <c r="G44" s="868"/>
    </row>
    <row r="45" spans="1:11">
      <c r="A45" s="869"/>
      <c r="B45" s="867"/>
      <c r="C45" s="867"/>
      <c r="D45" s="867"/>
      <c r="E45" s="867"/>
      <c r="F45" s="867"/>
      <c r="G45" s="868"/>
    </row>
    <row r="46" spans="1:11" ht="13.5" thickBot="1">
      <c r="A46" s="870"/>
      <c r="B46" s="871"/>
      <c r="C46" s="871"/>
      <c r="D46" s="871"/>
      <c r="E46" s="871"/>
      <c r="F46" s="871"/>
      <c r="G46" s="872"/>
    </row>
    <row r="47" spans="1:11" ht="15.75" customHeight="1">
      <c r="A47" s="863" t="s">
        <v>97</v>
      </c>
      <c r="B47" s="864"/>
      <c r="C47" s="864"/>
      <c r="D47" s="864"/>
      <c r="E47" s="864"/>
      <c r="F47" s="864"/>
      <c r="G47" s="865"/>
      <c r="H47" s="145"/>
      <c r="I47" s="145"/>
      <c r="J47" s="145"/>
      <c r="K47" s="145"/>
    </row>
    <row r="48" spans="1:11" ht="15.75" customHeight="1" thickBot="1">
      <c r="A48" s="696"/>
      <c r="B48" s="697"/>
      <c r="C48" s="697"/>
      <c r="D48" s="697"/>
      <c r="E48" s="697"/>
      <c r="F48" s="697"/>
      <c r="G48" s="698"/>
      <c r="H48" s="145"/>
      <c r="I48" s="145"/>
      <c r="J48" s="145"/>
      <c r="K48" s="145"/>
    </row>
    <row r="49" spans="5:6">
      <c r="E49" s="558" t="s">
        <v>1533</v>
      </c>
      <c r="F49" s="557">
        <v>42562</v>
      </c>
    </row>
  </sheetData>
  <sheetProtection algorithmName="SHA-512" hashValue="v1Hly/krJh0AWZLQmXhAGiyzK0LW+e28xzGP9tmB5KfZye+lODoqXe8PSZrCCV2hV3fAsWazqEAytJ98goPIKw==" saltValue="U7KQ6URpt86Bbp5DsTBGZQ==" spinCount="100000" sheet="1" objects="1" scenarios="1"/>
  <protectedRanges>
    <protectedRange sqref="D8:G12" name="Range2"/>
    <protectedRange sqref="D4:G6" name="Range1"/>
  </protectedRanges>
  <mergeCells count="19">
    <mergeCell ref="A1:G2"/>
    <mergeCell ref="D4:G4"/>
    <mergeCell ref="D5:G5"/>
    <mergeCell ref="D6:G6"/>
    <mergeCell ref="D8:G8"/>
    <mergeCell ref="D9:G9"/>
    <mergeCell ref="D10:G10"/>
    <mergeCell ref="D11:G11"/>
    <mergeCell ref="D12:G12"/>
    <mergeCell ref="B14:D14"/>
    <mergeCell ref="B15:D15"/>
    <mergeCell ref="B16:D16"/>
    <mergeCell ref="A47:G48"/>
    <mergeCell ref="A19:D19"/>
    <mergeCell ref="A21:D21"/>
    <mergeCell ref="A22:C22"/>
    <mergeCell ref="A23:D23"/>
    <mergeCell ref="A36:G37"/>
    <mergeCell ref="A38:G46"/>
  </mergeCells>
  <conditionalFormatting sqref="G23:G34">
    <cfRule type="cellIs" dxfId="58" priority="4" stopIfTrue="1" operator="between">
      <formula>0.9</formula>
      <formula>1</formula>
    </cfRule>
    <cfRule type="cellIs" dxfId="57" priority="5" stopIfTrue="1" operator="between">
      <formula>0.899</formula>
      <formula>0.75</formula>
    </cfRule>
    <cfRule type="cellIs" dxfId="56" priority="6" stopIfTrue="1" operator="between">
      <formula>0.749</formula>
      <formula>0</formula>
    </cfRule>
  </conditionalFormatting>
  <conditionalFormatting sqref="G21">
    <cfRule type="cellIs" dxfId="55" priority="1" stopIfTrue="1" operator="between">
      <formula>0.9</formula>
      <formula>1</formula>
    </cfRule>
    <cfRule type="cellIs" dxfId="54" priority="2" stopIfTrue="1" operator="between">
      <formula>0.899</formula>
      <formula>0.75</formula>
    </cfRule>
    <cfRule type="cellIs" dxfId="53" priority="3" stopIfTrue="1" operator="between">
      <formula>0.749</formula>
      <formula>0</formula>
    </cfRule>
  </conditionalFormatting>
  <pageMargins left="0.7" right="0.7" top="0.75" bottom="0.75" header="0.3" footer="0.3"/>
  <pageSetup scale="88"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2"/>
  <sheetViews>
    <sheetView topLeftCell="A10" zoomScaleNormal="100" workbookViewId="0">
      <selection activeCell="N124" sqref="N124"/>
    </sheetView>
  </sheetViews>
  <sheetFormatPr defaultRowHeight="12.75"/>
  <cols>
    <col min="1" max="1" width="3.7109375" style="10" customWidth="1"/>
    <col min="2" max="2" width="2.28515625" style="15" customWidth="1"/>
    <col min="3" max="3" width="10.7109375" customWidth="1"/>
    <col min="5" max="5" width="9.28515625" customWidth="1"/>
    <col min="6" max="6" width="9.85546875" customWidth="1"/>
    <col min="7" max="7" width="11" customWidth="1"/>
    <col min="8" max="8" width="26.140625" customWidth="1"/>
    <col min="9" max="9" width="8.85546875" customWidth="1"/>
    <col min="10" max="10" width="10.28515625" customWidth="1"/>
    <col min="11" max="11" width="8.140625" customWidth="1"/>
    <col min="12" max="12" width="7.85546875" customWidth="1"/>
    <col min="13" max="13" width="2.140625" customWidth="1"/>
    <col min="14" max="14" width="8.5703125" customWidth="1"/>
  </cols>
  <sheetData>
    <row r="1" spans="1:15" ht="24.95" customHeight="1" thickBot="1">
      <c r="A1" s="782" t="s">
        <v>759</v>
      </c>
      <c r="B1" s="783"/>
      <c r="C1" s="783"/>
      <c r="D1" s="783"/>
      <c r="E1" s="783"/>
      <c r="F1" s="783"/>
      <c r="G1" s="783"/>
      <c r="H1" s="783"/>
      <c r="I1" s="783"/>
      <c r="J1" s="783"/>
      <c r="K1" s="783"/>
      <c r="L1" s="783"/>
      <c r="M1" s="783"/>
      <c r="N1" s="784"/>
      <c r="O1" s="1"/>
    </row>
    <row r="2" spans="1:15" ht="13.5" thickBot="1">
      <c r="A2" s="50"/>
      <c r="B2" s="51"/>
      <c r="C2" s="2"/>
      <c r="D2" s="9"/>
      <c r="E2" s="2"/>
      <c r="F2" s="2"/>
      <c r="G2" s="2"/>
      <c r="H2" s="2"/>
      <c r="I2" s="2"/>
      <c r="J2" s="2"/>
      <c r="K2" s="3"/>
      <c r="L2" s="3"/>
      <c r="M2" s="3"/>
      <c r="N2" s="3"/>
      <c r="O2" s="2"/>
    </row>
    <row r="3" spans="1:15" ht="16.5" thickBot="1">
      <c r="A3" s="74"/>
      <c r="B3" s="75"/>
      <c r="C3" s="76" t="s">
        <v>10</v>
      </c>
      <c r="D3" s="77"/>
      <c r="E3" s="787">
        <f>'QSR SUM'!D4</f>
        <v>0</v>
      </c>
      <c r="F3" s="788"/>
      <c r="G3" s="788"/>
      <c r="H3" s="789"/>
      <c r="I3" s="78"/>
      <c r="J3" s="79"/>
      <c r="K3" s="744" t="s">
        <v>763</v>
      </c>
      <c r="L3" s="745"/>
      <c r="M3" s="745"/>
      <c r="N3" s="746"/>
      <c r="O3" s="2"/>
    </row>
    <row r="4" spans="1:15" ht="15.75">
      <c r="A4" s="74"/>
      <c r="B4" s="75"/>
      <c r="C4" s="76" t="s">
        <v>0</v>
      </c>
      <c r="D4" s="77"/>
      <c r="E4" s="787">
        <f>'QSR SUM'!D5</f>
        <v>0</v>
      </c>
      <c r="F4" s="788"/>
      <c r="G4" s="788"/>
      <c r="H4" s="789"/>
      <c r="I4" s="78"/>
      <c r="J4" s="78"/>
      <c r="K4" s="81"/>
      <c r="L4" s="81"/>
      <c r="M4" s="81"/>
      <c r="N4" s="81"/>
      <c r="O4" s="2"/>
    </row>
    <row r="5" spans="1:15" ht="15.75">
      <c r="A5" s="74"/>
      <c r="B5" s="75"/>
      <c r="C5" s="76" t="s">
        <v>1</v>
      </c>
      <c r="D5" s="77"/>
      <c r="E5" s="799">
        <f>'QSR SUM'!D6</f>
        <v>0</v>
      </c>
      <c r="F5" s="788"/>
      <c r="G5" s="788"/>
      <c r="H5" s="789"/>
      <c r="I5" s="78"/>
      <c r="J5" s="68"/>
      <c r="K5" s="556"/>
      <c r="L5" s="322"/>
      <c r="M5" s="322"/>
      <c r="N5" s="322"/>
      <c r="O5" s="2"/>
    </row>
    <row r="6" spans="1:15" ht="15.75">
      <c r="A6" s="74"/>
      <c r="B6" s="75"/>
      <c r="C6" s="76"/>
      <c r="D6" s="77"/>
      <c r="E6" s="324"/>
      <c r="F6" s="325"/>
      <c r="G6" s="325"/>
      <c r="H6" s="325"/>
      <c r="I6" s="78"/>
      <c r="J6" s="68"/>
      <c r="K6" s="326"/>
      <c r="L6" s="322"/>
      <c r="M6" s="322"/>
      <c r="N6" s="322"/>
      <c r="O6" s="2"/>
    </row>
    <row r="7" spans="1:15" ht="18" customHeight="1">
      <c r="A7" s="74"/>
      <c r="B7" s="76"/>
      <c r="C7" s="83"/>
      <c r="D7" s="82"/>
      <c r="E7" s="78"/>
      <c r="F7" s="78"/>
      <c r="G7" s="78"/>
      <c r="H7" s="78"/>
      <c r="I7" s="83"/>
      <c r="J7" s="84"/>
      <c r="K7" s="83"/>
      <c r="L7" s="83"/>
      <c r="M7" s="83"/>
      <c r="N7" s="83"/>
    </row>
    <row r="8" spans="1:15" ht="18.75" customHeight="1">
      <c r="A8" s="130">
        <v>1</v>
      </c>
      <c r="B8" s="897" t="s">
        <v>649</v>
      </c>
      <c r="C8" s="897"/>
      <c r="D8" s="897"/>
      <c r="E8" s="897"/>
      <c r="F8" s="897"/>
      <c r="G8" s="897"/>
      <c r="H8" s="327"/>
      <c r="I8" s="328" t="s">
        <v>2</v>
      </c>
      <c r="J8" s="348" t="s">
        <v>3</v>
      </c>
      <c r="K8" s="328" t="s">
        <v>4</v>
      </c>
      <c r="L8" s="328" t="s">
        <v>9</v>
      </c>
      <c r="M8" s="327" t="s">
        <v>5</v>
      </c>
      <c r="N8" s="328" t="s">
        <v>37</v>
      </c>
      <c r="O8" s="327"/>
    </row>
    <row r="9" spans="1:15" ht="18" customHeight="1">
      <c r="A9" s="329"/>
      <c r="B9" s="51" t="s">
        <v>16</v>
      </c>
      <c r="C9" s="884" t="s">
        <v>764</v>
      </c>
      <c r="D9" s="884"/>
      <c r="E9" s="884"/>
      <c r="F9" s="884"/>
      <c r="G9" s="884"/>
      <c r="H9" s="898"/>
      <c r="I9" s="86">
        <f>IF(L9=99,0,2)</f>
        <v>2</v>
      </c>
      <c r="J9" s="330">
        <v>1</v>
      </c>
      <c r="K9" s="331">
        <v>0</v>
      </c>
      <c r="L9" s="559"/>
      <c r="M9" s="560"/>
      <c r="N9" s="332"/>
      <c r="O9" s="327"/>
    </row>
    <row r="10" spans="1:15" ht="18" customHeight="1">
      <c r="A10" s="130"/>
      <c r="B10" s="51" t="s">
        <v>17</v>
      </c>
      <c r="C10" s="884" t="s">
        <v>765</v>
      </c>
      <c r="D10" s="884"/>
      <c r="E10" s="884"/>
      <c r="F10" s="884"/>
      <c r="G10" s="884"/>
      <c r="H10" s="898"/>
      <c r="I10" s="86">
        <f>IF(L10=99,0,2)</f>
        <v>2</v>
      </c>
      <c r="J10" s="330">
        <v>1</v>
      </c>
      <c r="K10" s="331">
        <v>0</v>
      </c>
      <c r="L10" s="559"/>
      <c r="M10" s="560"/>
      <c r="N10" s="332"/>
      <c r="O10" s="327"/>
    </row>
    <row r="11" spans="1:15" ht="18" customHeight="1">
      <c r="A11" s="130"/>
      <c r="B11" s="63" t="s">
        <v>18</v>
      </c>
      <c r="C11" s="892" t="s">
        <v>766</v>
      </c>
      <c r="D11" s="892"/>
      <c r="E11" s="892"/>
      <c r="F11" s="892"/>
      <c r="G11" s="892"/>
      <c r="H11" s="893"/>
      <c r="I11" s="86">
        <f>IF(L11=99,0,2)</f>
        <v>2</v>
      </c>
      <c r="J11" s="330">
        <v>1</v>
      </c>
      <c r="K11" s="331">
        <v>0</v>
      </c>
      <c r="L11" s="559"/>
      <c r="M11" s="560"/>
      <c r="N11" s="332"/>
      <c r="O11" s="327"/>
    </row>
    <row r="12" spans="1:15" ht="18" customHeight="1">
      <c r="A12" s="130"/>
      <c r="B12" s="63" t="s">
        <v>19</v>
      </c>
      <c r="C12" s="238" t="s">
        <v>767</v>
      </c>
      <c r="D12" s="238"/>
      <c r="E12" s="238"/>
      <c r="F12" s="238"/>
      <c r="G12" s="238"/>
      <c r="H12" s="246"/>
      <c r="I12" s="86">
        <f>IF(L12=99,0,4)</f>
        <v>4</v>
      </c>
      <c r="J12" s="330">
        <v>2</v>
      </c>
      <c r="K12" s="331">
        <v>0</v>
      </c>
      <c r="L12" s="559"/>
      <c r="M12" s="560"/>
      <c r="N12" s="332"/>
      <c r="O12" s="327"/>
    </row>
    <row r="13" spans="1:15" ht="18" customHeight="1">
      <c r="A13" s="130"/>
      <c r="B13" s="63" t="s">
        <v>20</v>
      </c>
      <c r="C13" s="892" t="s">
        <v>768</v>
      </c>
      <c r="D13" s="892"/>
      <c r="E13" s="892"/>
      <c r="F13" s="892"/>
      <c r="G13" s="892"/>
      <c r="H13" s="893"/>
      <c r="I13" s="86">
        <f>IF(L13=99,0,4)</f>
        <v>4</v>
      </c>
      <c r="J13" s="330">
        <v>2</v>
      </c>
      <c r="K13" s="331">
        <v>0</v>
      </c>
      <c r="L13" s="559"/>
      <c r="M13" s="560"/>
      <c r="N13" s="332"/>
      <c r="O13" s="327"/>
    </row>
    <row r="14" spans="1:15" ht="18" customHeight="1">
      <c r="A14" s="130"/>
      <c r="B14" s="63" t="s">
        <v>21</v>
      </c>
      <c r="C14" s="238" t="s">
        <v>769</v>
      </c>
      <c r="D14" s="238"/>
      <c r="E14" s="238"/>
      <c r="F14" s="238"/>
      <c r="G14" s="238"/>
      <c r="H14" s="246"/>
      <c r="I14" s="86">
        <f>IF(L14=99,0,4)</f>
        <v>4</v>
      </c>
      <c r="J14" s="330">
        <v>2</v>
      </c>
      <c r="K14" s="331">
        <v>0</v>
      </c>
      <c r="L14" s="559"/>
      <c r="M14" s="560"/>
      <c r="N14" s="332"/>
      <c r="O14" s="327"/>
    </row>
    <row r="15" spans="1:15" ht="18" customHeight="1">
      <c r="A15" s="130"/>
      <c r="B15" s="63" t="s">
        <v>22</v>
      </c>
      <c r="C15" s="238" t="s">
        <v>770</v>
      </c>
      <c r="D15" s="238"/>
      <c r="E15" s="238"/>
      <c r="F15" s="238"/>
      <c r="G15" s="238"/>
      <c r="H15" s="246"/>
      <c r="I15" s="86">
        <f>IF(L15=99,0,2)</f>
        <v>2</v>
      </c>
      <c r="J15" s="330">
        <v>1</v>
      </c>
      <c r="K15" s="331">
        <v>0</v>
      </c>
      <c r="L15" s="559"/>
      <c r="M15" s="560"/>
      <c r="N15" s="332"/>
      <c r="O15" s="327"/>
    </row>
    <row r="16" spans="1:15" ht="18" customHeight="1">
      <c r="A16" s="130"/>
      <c r="B16" s="63" t="s">
        <v>23</v>
      </c>
      <c r="C16" s="238" t="s">
        <v>771</v>
      </c>
      <c r="D16" s="238"/>
      <c r="E16" s="238"/>
      <c r="F16" s="238"/>
      <c r="G16" s="238"/>
      <c r="H16" s="246"/>
      <c r="I16" s="86">
        <f>IF(L16=99,0,4)</f>
        <v>4</v>
      </c>
      <c r="J16" s="330">
        <v>2</v>
      </c>
      <c r="K16" s="331">
        <v>0</v>
      </c>
      <c r="L16" s="559"/>
      <c r="M16" s="560"/>
      <c r="N16" s="332"/>
      <c r="O16" s="327"/>
    </row>
    <row r="17" spans="1:15" ht="18" customHeight="1">
      <c r="A17" s="130"/>
      <c r="B17" s="63" t="s">
        <v>24</v>
      </c>
      <c r="C17" s="890" t="s">
        <v>772</v>
      </c>
      <c r="D17" s="890"/>
      <c r="E17" s="890"/>
      <c r="F17" s="890"/>
      <c r="G17" s="890"/>
      <c r="H17" s="890"/>
      <c r="I17" s="86">
        <f>IF(L17=99,0,2)</f>
        <v>2</v>
      </c>
      <c r="J17" s="330">
        <v>1</v>
      </c>
      <c r="K17" s="331">
        <v>0</v>
      </c>
      <c r="L17" s="559"/>
      <c r="M17" s="560"/>
      <c r="N17" s="332"/>
      <c r="O17" s="327"/>
    </row>
    <row r="18" spans="1:15" ht="18" customHeight="1">
      <c r="A18" s="130"/>
      <c r="B18" s="63" t="s">
        <v>25</v>
      </c>
      <c r="C18" s="890" t="s">
        <v>773</v>
      </c>
      <c r="D18" s="894"/>
      <c r="E18" s="894"/>
      <c r="F18" s="894"/>
      <c r="G18" s="894"/>
      <c r="H18" s="895"/>
      <c r="I18" s="86">
        <f>IF(L18=99,0,2)</f>
        <v>2</v>
      </c>
      <c r="J18" s="330">
        <v>1</v>
      </c>
      <c r="K18" s="331">
        <v>0</v>
      </c>
      <c r="L18" s="559"/>
      <c r="M18" s="560"/>
      <c r="N18" s="332"/>
      <c r="O18" s="327"/>
    </row>
    <row r="19" spans="1:15" ht="18" customHeight="1">
      <c r="A19" s="130"/>
      <c r="B19" s="63" t="s">
        <v>26</v>
      </c>
      <c r="C19" s="890" t="s">
        <v>369</v>
      </c>
      <c r="D19" s="894"/>
      <c r="E19" s="894"/>
      <c r="F19" s="894"/>
      <c r="G19" s="894"/>
      <c r="H19" s="895"/>
      <c r="I19" s="86">
        <f>IF(L19=99,0,2)</f>
        <v>2</v>
      </c>
      <c r="J19" s="330">
        <v>1</v>
      </c>
      <c r="K19" s="331">
        <v>0</v>
      </c>
      <c r="L19" s="559"/>
      <c r="M19" s="560"/>
      <c r="N19" s="332"/>
      <c r="O19" s="327"/>
    </row>
    <row r="20" spans="1:15" ht="18" customHeight="1">
      <c r="A20" s="130"/>
      <c r="B20" s="63" t="s">
        <v>27</v>
      </c>
      <c r="C20" s="890" t="s">
        <v>774</v>
      </c>
      <c r="D20" s="894"/>
      <c r="E20" s="894"/>
      <c r="F20" s="894"/>
      <c r="G20" s="894"/>
      <c r="H20" s="895"/>
      <c r="I20" s="86">
        <f>IF(L20=99,0,2)</f>
        <v>2</v>
      </c>
      <c r="J20" s="330">
        <v>1</v>
      </c>
      <c r="K20" s="331">
        <v>0</v>
      </c>
      <c r="L20" s="559"/>
      <c r="M20" s="560"/>
      <c r="N20" s="332"/>
      <c r="O20" s="327"/>
    </row>
    <row r="21" spans="1:15" ht="18" customHeight="1">
      <c r="A21" s="130"/>
      <c r="B21" s="63" t="s">
        <v>28</v>
      </c>
      <c r="C21" s="890" t="s">
        <v>775</v>
      </c>
      <c r="D21" s="894"/>
      <c r="E21" s="894"/>
      <c r="F21" s="894"/>
      <c r="G21" s="894"/>
      <c r="H21" s="895"/>
      <c r="I21" s="86">
        <f>IF(L21=99,0,2)</f>
        <v>2</v>
      </c>
      <c r="J21" s="330">
        <v>1</v>
      </c>
      <c r="K21" s="331">
        <v>0</v>
      </c>
      <c r="L21" s="559"/>
      <c r="M21" s="560"/>
      <c r="N21" s="332"/>
      <c r="O21" s="327"/>
    </row>
    <row r="22" spans="1:15" ht="18" customHeight="1">
      <c r="A22" s="130"/>
      <c r="B22" s="63" t="s">
        <v>29</v>
      </c>
      <c r="C22" s="890" t="s">
        <v>776</v>
      </c>
      <c r="D22" s="894"/>
      <c r="E22" s="894"/>
      <c r="F22" s="894"/>
      <c r="G22" s="894"/>
      <c r="H22" s="895"/>
      <c r="I22" s="86">
        <f>IF(L22=99,0,4)</f>
        <v>4</v>
      </c>
      <c r="J22" s="330">
        <v>2</v>
      </c>
      <c r="K22" s="331">
        <v>0</v>
      </c>
      <c r="L22" s="559"/>
      <c r="M22" s="560"/>
      <c r="N22" s="332"/>
      <c r="O22" s="327"/>
    </row>
    <row r="23" spans="1:15" ht="15">
      <c r="A23" s="130"/>
      <c r="B23" s="333"/>
      <c r="C23" s="896"/>
      <c r="D23" s="896"/>
      <c r="E23" s="896"/>
      <c r="F23" s="896"/>
      <c r="G23" s="896"/>
      <c r="H23" s="12" t="s">
        <v>111</v>
      </c>
      <c r="I23" s="129">
        <f>SUM(I9:I22)</f>
        <v>38</v>
      </c>
      <c r="J23" s="740" t="s">
        <v>110</v>
      </c>
      <c r="K23" s="740"/>
      <c r="L23" s="740"/>
      <c r="M23" s="194"/>
      <c r="N23" s="334">
        <f>SUM(N9:N22)</f>
        <v>0</v>
      </c>
      <c r="O23" s="327"/>
    </row>
    <row r="24" spans="1:15" ht="15">
      <c r="A24" s="130"/>
      <c r="B24" s="333"/>
      <c r="C24" s="327"/>
      <c r="D24" s="335"/>
      <c r="E24" s="327"/>
      <c r="F24" s="327"/>
      <c r="G24" s="327"/>
      <c r="H24" s="327"/>
      <c r="I24" s="129"/>
      <c r="J24" s="129"/>
      <c r="K24" s="129"/>
      <c r="L24" s="129"/>
      <c r="M24" s="12"/>
      <c r="N24" s="336">
        <f>SUM(N23/I23)</f>
        <v>0</v>
      </c>
      <c r="O24" s="327"/>
    </row>
    <row r="25" spans="1:15" ht="16.5" customHeight="1" thickBot="1">
      <c r="A25" s="130"/>
      <c r="B25" s="333"/>
      <c r="C25" s="327"/>
      <c r="D25" s="335"/>
      <c r="E25" s="327"/>
      <c r="F25" s="327"/>
      <c r="G25" s="327"/>
      <c r="H25" s="327"/>
      <c r="I25" s="129"/>
      <c r="J25" s="129"/>
      <c r="K25" s="129"/>
      <c r="L25" s="129"/>
      <c r="M25" s="12"/>
      <c r="N25" s="337"/>
      <c r="O25" s="327"/>
    </row>
    <row r="26" spans="1:15" ht="16.5" thickBot="1">
      <c r="A26" s="74"/>
      <c r="B26" s="75"/>
      <c r="C26" s="118" t="s">
        <v>6</v>
      </c>
      <c r="D26" s="750"/>
      <c r="E26" s="751"/>
      <c r="F26" s="751"/>
      <c r="G26" s="751"/>
      <c r="H26" s="751"/>
      <c r="I26" s="751"/>
      <c r="J26" s="751"/>
      <c r="K26" s="751"/>
      <c r="L26" s="751"/>
      <c r="M26" s="751"/>
      <c r="N26" s="752"/>
      <c r="O26" s="2"/>
    </row>
    <row r="27" spans="1:15" ht="15.75">
      <c r="A27" s="74"/>
      <c r="B27" s="75"/>
      <c r="C27" s="113"/>
      <c r="D27" s="753"/>
      <c r="E27" s="754"/>
      <c r="F27" s="754"/>
      <c r="G27" s="754"/>
      <c r="H27" s="754"/>
      <c r="I27" s="754"/>
      <c r="J27" s="754"/>
      <c r="K27" s="754"/>
      <c r="L27" s="754"/>
      <c r="M27" s="754"/>
      <c r="N27" s="755"/>
      <c r="O27" s="2"/>
    </row>
    <row r="28" spans="1:15" ht="15.75">
      <c r="A28" s="74"/>
      <c r="B28" s="75"/>
      <c r="C28" s="78"/>
      <c r="D28" s="753"/>
      <c r="E28" s="754"/>
      <c r="F28" s="754"/>
      <c r="G28" s="754"/>
      <c r="H28" s="754"/>
      <c r="I28" s="754"/>
      <c r="J28" s="754"/>
      <c r="K28" s="754"/>
      <c r="L28" s="754"/>
      <c r="M28" s="754"/>
      <c r="N28" s="755"/>
      <c r="O28" s="2"/>
    </row>
    <row r="29" spans="1:15" ht="15.75">
      <c r="A29" s="74"/>
      <c r="B29" s="75"/>
      <c r="C29" s="78"/>
      <c r="D29" s="753"/>
      <c r="E29" s="754"/>
      <c r="F29" s="754"/>
      <c r="G29" s="754"/>
      <c r="H29" s="754"/>
      <c r="I29" s="754"/>
      <c r="J29" s="754"/>
      <c r="K29" s="754"/>
      <c r="L29" s="754"/>
      <c r="M29" s="754"/>
      <c r="N29" s="755"/>
      <c r="O29" s="2"/>
    </row>
    <row r="30" spans="1:15" ht="133.5" customHeight="1" thickBot="1">
      <c r="A30" s="74"/>
      <c r="B30" s="75"/>
      <c r="C30" s="78"/>
      <c r="D30" s="756"/>
      <c r="E30" s="757"/>
      <c r="F30" s="757"/>
      <c r="G30" s="757"/>
      <c r="H30" s="757"/>
      <c r="I30" s="757"/>
      <c r="J30" s="757"/>
      <c r="K30" s="757"/>
      <c r="L30" s="757"/>
      <c r="M30" s="757"/>
      <c r="N30" s="758"/>
      <c r="O30" s="2"/>
    </row>
    <row r="31" spans="1:15" ht="8.25" customHeight="1">
      <c r="A31" s="74"/>
      <c r="B31" s="98"/>
      <c r="C31" s="90"/>
      <c r="D31" s="90"/>
      <c r="E31" s="90"/>
      <c r="F31" s="90"/>
      <c r="G31" s="90"/>
      <c r="H31" s="90"/>
      <c r="I31" s="90"/>
      <c r="J31" s="90"/>
      <c r="K31" s="90"/>
      <c r="L31" s="90"/>
      <c r="M31" s="90"/>
      <c r="N31" s="90"/>
      <c r="O31" s="2"/>
    </row>
    <row r="32" spans="1:15" ht="15.75">
      <c r="A32" s="74">
        <v>2</v>
      </c>
      <c r="B32" s="768" t="s">
        <v>777</v>
      </c>
      <c r="C32" s="768"/>
      <c r="D32" s="768"/>
      <c r="E32" s="768"/>
      <c r="F32" s="768"/>
      <c r="G32" s="768"/>
      <c r="H32" s="78"/>
      <c r="I32" s="84" t="s">
        <v>2</v>
      </c>
      <c r="J32" s="120" t="s">
        <v>3</v>
      </c>
      <c r="K32" s="84" t="s">
        <v>4</v>
      </c>
      <c r="L32" s="84" t="s">
        <v>9</v>
      </c>
      <c r="M32" s="78" t="s">
        <v>5</v>
      </c>
      <c r="N32" s="84" t="s">
        <v>37</v>
      </c>
      <c r="O32" s="2"/>
    </row>
    <row r="33" spans="1:15" ht="18" customHeight="1">
      <c r="A33" s="85"/>
      <c r="B33" s="211" t="s">
        <v>16</v>
      </c>
      <c r="C33" s="882" t="s">
        <v>778</v>
      </c>
      <c r="D33" s="882"/>
      <c r="E33" s="882"/>
      <c r="F33" s="882"/>
      <c r="G33" s="882"/>
      <c r="H33" s="883"/>
      <c r="I33" s="86">
        <f>IF(L33=99,0,4)</f>
        <v>4</v>
      </c>
      <c r="J33" s="87">
        <v>2</v>
      </c>
      <c r="K33" s="88">
        <v>0</v>
      </c>
      <c r="L33" s="561"/>
      <c r="M33" s="562"/>
      <c r="N33" s="332"/>
      <c r="O33" s="2"/>
    </row>
    <row r="34" spans="1:15" ht="18" customHeight="1">
      <c r="A34" s="74"/>
      <c r="B34" s="210" t="s">
        <v>17</v>
      </c>
      <c r="C34" s="882" t="s">
        <v>779</v>
      </c>
      <c r="D34" s="882"/>
      <c r="E34" s="882"/>
      <c r="F34" s="882"/>
      <c r="G34" s="882"/>
      <c r="H34" s="883"/>
      <c r="I34" s="86">
        <f>IF(L34=99,0,6)</f>
        <v>6</v>
      </c>
      <c r="J34" s="87">
        <v>3</v>
      </c>
      <c r="K34" s="88">
        <v>0</v>
      </c>
      <c r="L34" s="561"/>
      <c r="M34" s="562"/>
      <c r="N34" s="332"/>
      <c r="O34" s="2"/>
    </row>
    <row r="35" spans="1:15" ht="18" customHeight="1">
      <c r="A35" s="74"/>
      <c r="B35" s="75" t="s">
        <v>18</v>
      </c>
      <c r="C35" s="891" t="s">
        <v>780</v>
      </c>
      <c r="D35" s="891"/>
      <c r="E35" s="891"/>
      <c r="F35" s="891"/>
      <c r="G35" s="891"/>
      <c r="H35" s="875"/>
      <c r="I35" s="86">
        <f>IF(L35=99,0,4)</f>
        <v>4</v>
      </c>
      <c r="J35" s="87">
        <v>2</v>
      </c>
      <c r="K35" s="88">
        <v>0</v>
      </c>
      <c r="L35" s="561"/>
      <c r="M35" s="562"/>
      <c r="N35" s="332"/>
      <c r="O35" s="2"/>
    </row>
    <row r="36" spans="1:15" ht="18" customHeight="1">
      <c r="A36" s="74"/>
      <c r="B36" s="100" t="s">
        <v>19</v>
      </c>
      <c r="C36" s="891" t="s">
        <v>781</v>
      </c>
      <c r="D36" s="891"/>
      <c r="E36" s="891"/>
      <c r="F36" s="891"/>
      <c r="G36" s="891"/>
      <c r="H36" s="875"/>
      <c r="I36" s="86">
        <f>IF(L36=99,0,6)</f>
        <v>6</v>
      </c>
      <c r="J36" s="87">
        <v>3</v>
      </c>
      <c r="K36" s="88">
        <v>0</v>
      </c>
      <c r="L36" s="561"/>
      <c r="M36" s="562"/>
      <c r="N36" s="332"/>
      <c r="O36" s="2"/>
    </row>
    <row r="37" spans="1:15" ht="18" customHeight="1">
      <c r="A37" s="74"/>
      <c r="B37" s="100" t="s">
        <v>20</v>
      </c>
      <c r="C37" s="891" t="s">
        <v>782</v>
      </c>
      <c r="D37" s="891"/>
      <c r="E37" s="891"/>
      <c r="F37" s="891"/>
      <c r="G37" s="891"/>
      <c r="H37" s="875"/>
      <c r="I37" s="86">
        <f>IF(L37=99,0,6)</f>
        <v>6</v>
      </c>
      <c r="J37" s="87">
        <v>3</v>
      </c>
      <c r="K37" s="88">
        <v>0</v>
      </c>
      <c r="L37" s="561"/>
      <c r="M37" s="562"/>
      <c r="N37" s="332"/>
      <c r="O37" s="2"/>
    </row>
    <row r="38" spans="1:15" ht="18" customHeight="1">
      <c r="A38" s="74"/>
      <c r="B38" s="100" t="s">
        <v>21</v>
      </c>
      <c r="C38" s="884" t="s">
        <v>783</v>
      </c>
      <c r="D38" s="884"/>
      <c r="E38" s="884"/>
      <c r="F38" s="884"/>
      <c r="G38" s="884"/>
      <c r="H38" s="885"/>
      <c r="I38" s="86">
        <f>IF(L38=99,0,6)</f>
        <v>6</v>
      </c>
      <c r="J38" s="87">
        <v>3</v>
      </c>
      <c r="K38" s="88">
        <v>0</v>
      </c>
      <c r="L38" s="561"/>
      <c r="M38" s="562"/>
      <c r="N38" s="332"/>
      <c r="O38" s="2"/>
    </row>
    <row r="39" spans="1:15" ht="18" customHeight="1">
      <c r="A39" s="74"/>
      <c r="B39" s="211" t="s">
        <v>22</v>
      </c>
      <c r="C39" s="882" t="s">
        <v>784</v>
      </c>
      <c r="D39" s="882"/>
      <c r="E39" s="882"/>
      <c r="F39" s="882"/>
      <c r="G39" s="882"/>
      <c r="H39" s="883"/>
      <c r="I39" s="86">
        <f>IF(L39=99,0,2)</f>
        <v>2</v>
      </c>
      <c r="J39" s="87">
        <v>1</v>
      </c>
      <c r="K39" s="88">
        <v>0</v>
      </c>
      <c r="L39" s="561"/>
      <c r="M39" s="562"/>
      <c r="N39" s="332"/>
      <c r="O39" s="2"/>
    </row>
    <row r="40" spans="1:15" ht="18" customHeight="1">
      <c r="A40" s="74"/>
      <c r="B40" s="98" t="s">
        <v>23</v>
      </c>
      <c r="C40" s="225" t="s">
        <v>785</v>
      </c>
      <c r="D40" s="238"/>
      <c r="E40" s="238"/>
      <c r="F40" s="238"/>
      <c r="G40" s="225"/>
      <c r="H40" s="225"/>
      <c r="I40" s="86">
        <f>IF(L40=99,0,2)</f>
        <v>2</v>
      </c>
      <c r="J40" s="87">
        <v>1</v>
      </c>
      <c r="K40" s="88">
        <v>0</v>
      </c>
      <c r="L40" s="561"/>
      <c r="M40" s="562"/>
      <c r="N40" s="332"/>
      <c r="O40" s="2"/>
    </row>
    <row r="41" spans="1:15" ht="18" customHeight="1">
      <c r="A41" s="74"/>
      <c r="B41" s="98" t="s">
        <v>24</v>
      </c>
      <c r="C41" s="873" t="s">
        <v>786</v>
      </c>
      <c r="D41" s="890"/>
      <c r="E41" s="890"/>
      <c r="F41" s="890"/>
      <c r="G41" s="890"/>
      <c r="H41" s="890"/>
      <c r="I41" s="86">
        <f>IF(L41=99,0,4)</f>
        <v>4</v>
      </c>
      <c r="J41" s="87">
        <v>2</v>
      </c>
      <c r="K41" s="88">
        <v>0</v>
      </c>
      <c r="L41" s="561"/>
      <c r="M41" s="562"/>
      <c r="N41" s="332"/>
      <c r="O41" s="2"/>
    </row>
    <row r="42" spans="1:15" ht="18" customHeight="1">
      <c r="A42" s="74"/>
      <c r="B42" s="98" t="s">
        <v>25</v>
      </c>
      <c r="C42" s="873" t="s">
        <v>787</v>
      </c>
      <c r="D42" s="890"/>
      <c r="E42" s="890"/>
      <c r="F42" s="890"/>
      <c r="G42" s="890"/>
      <c r="H42" s="890"/>
      <c r="I42" s="86">
        <f>IF(L42=99,0,4)</f>
        <v>4</v>
      </c>
      <c r="J42" s="87">
        <v>2</v>
      </c>
      <c r="K42" s="88">
        <v>0</v>
      </c>
      <c r="L42" s="561"/>
      <c r="M42" s="562"/>
      <c r="N42" s="332"/>
      <c r="O42" s="2"/>
    </row>
    <row r="43" spans="1:15" ht="15.75">
      <c r="A43" s="74"/>
      <c r="B43" s="75"/>
      <c r="C43" s="776"/>
      <c r="D43" s="776"/>
      <c r="E43" s="776"/>
      <c r="F43" s="776"/>
      <c r="G43" s="776"/>
      <c r="H43" s="12" t="s">
        <v>111</v>
      </c>
      <c r="I43" s="68">
        <f>SUM(I33:I42)</f>
        <v>44</v>
      </c>
      <c r="J43" s="740" t="s">
        <v>110</v>
      </c>
      <c r="K43" s="740"/>
      <c r="L43" s="740"/>
      <c r="M43" s="95"/>
      <c r="N43" s="96">
        <f>SUM(N33:N42)</f>
        <v>0</v>
      </c>
      <c r="O43" s="2"/>
    </row>
    <row r="44" spans="1:15" ht="15.75">
      <c r="A44" s="74"/>
      <c r="B44" s="75"/>
      <c r="C44" s="78"/>
      <c r="D44" s="76"/>
      <c r="E44" s="78"/>
      <c r="F44" s="78"/>
      <c r="G44" s="78"/>
      <c r="H44" s="78"/>
      <c r="I44" s="68"/>
      <c r="J44" s="68"/>
      <c r="K44" s="68"/>
      <c r="L44" s="68"/>
      <c r="M44" s="94"/>
      <c r="N44" s="97">
        <f>SUM(N43/I43)</f>
        <v>0</v>
      </c>
      <c r="O44" s="2"/>
    </row>
    <row r="45" spans="1:15" ht="6" customHeight="1" thickBot="1">
      <c r="A45" s="74"/>
      <c r="B45" s="75"/>
      <c r="C45" s="78"/>
      <c r="D45" s="76"/>
      <c r="E45" s="78"/>
      <c r="F45" s="78"/>
      <c r="G45" s="78"/>
      <c r="H45" s="78"/>
      <c r="I45" s="68"/>
      <c r="J45" s="68"/>
      <c r="K45" s="68"/>
      <c r="L45" s="68"/>
      <c r="M45" s="94"/>
      <c r="N45" s="109"/>
      <c r="O45" s="2"/>
    </row>
    <row r="46" spans="1:15" ht="16.5" thickBot="1">
      <c r="A46" s="74"/>
      <c r="B46" s="75"/>
      <c r="C46" s="118" t="s">
        <v>6</v>
      </c>
      <c r="D46" s="719"/>
      <c r="E46" s="720"/>
      <c r="F46" s="720"/>
      <c r="G46" s="720"/>
      <c r="H46" s="720"/>
      <c r="I46" s="720"/>
      <c r="J46" s="720"/>
      <c r="K46" s="720"/>
      <c r="L46" s="720"/>
      <c r="M46" s="720"/>
      <c r="N46" s="721"/>
      <c r="O46" s="2"/>
    </row>
    <row r="47" spans="1:15" ht="15.75">
      <c r="A47" s="74"/>
      <c r="B47" s="75"/>
      <c r="C47" s="113"/>
      <c r="D47" s="722"/>
      <c r="E47" s="723"/>
      <c r="F47" s="723"/>
      <c r="G47" s="723"/>
      <c r="H47" s="723"/>
      <c r="I47" s="723"/>
      <c r="J47" s="723"/>
      <c r="K47" s="723"/>
      <c r="L47" s="723"/>
      <c r="M47" s="723"/>
      <c r="N47" s="724"/>
      <c r="O47" s="2"/>
    </row>
    <row r="48" spans="1:15" ht="15.75">
      <c r="A48" s="74"/>
      <c r="B48" s="75"/>
      <c r="C48" s="78"/>
      <c r="D48" s="722"/>
      <c r="E48" s="723"/>
      <c r="F48" s="723"/>
      <c r="G48" s="723"/>
      <c r="H48" s="723"/>
      <c r="I48" s="723"/>
      <c r="J48" s="723"/>
      <c r="K48" s="723"/>
      <c r="L48" s="723"/>
      <c r="M48" s="723"/>
      <c r="N48" s="724"/>
      <c r="O48" s="2"/>
    </row>
    <row r="49" spans="1:16" ht="126" customHeight="1">
      <c r="A49" s="74"/>
      <c r="B49" s="75"/>
      <c r="C49" s="78"/>
      <c r="D49" s="722"/>
      <c r="E49" s="723"/>
      <c r="F49" s="723"/>
      <c r="G49" s="723"/>
      <c r="H49" s="723"/>
      <c r="I49" s="723"/>
      <c r="J49" s="723"/>
      <c r="K49" s="723"/>
      <c r="L49" s="723"/>
      <c r="M49" s="723"/>
      <c r="N49" s="724"/>
      <c r="O49" s="2"/>
    </row>
    <row r="50" spans="1:16" ht="16.5" thickBot="1">
      <c r="A50" s="74"/>
      <c r="B50" s="98"/>
      <c r="C50" s="78"/>
      <c r="D50" s="725"/>
      <c r="E50" s="726"/>
      <c r="F50" s="726"/>
      <c r="G50" s="726"/>
      <c r="H50" s="726"/>
      <c r="I50" s="726"/>
      <c r="J50" s="726"/>
      <c r="K50" s="726"/>
      <c r="L50" s="726"/>
      <c r="M50" s="726"/>
      <c r="N50" s="727"/>
      <c r="O50" s="2"/>
      <c r="P50" s="48"/>
    </row>
    <row r="51" spans="1:16" ht="9" customHeight="1">
      <c r="A51" s="74"/>
      <c r="B51" s="98"/>
      <c r="C51" s="78"/>
      <c r="D51" s="112"/>
      <c r="E51" s="112"/>
      <c r="F51" s="112"/>
      <c r="G51" s="112"/>
      <c r="H51" s="137"/>
      <c r="I51" s="137"/>
      <c r="J51" s="137"/>
      <c r="K51" s="137"/>
      <c r="L51" s="112"/>
      <c r="M51" s="112"/>
      <c r="N51" s="112"/>
      <c r="O51" s="2"/>
      <c r="P51" s="48"/>
    </row>
    <row r="52" spans="1:16" ht="9" customHeight="1">
      <c r="A52" s="74"/>
      <c r="B52" s="98"/>
      <c r="C52" s="78"/>
      <c r="D52" s="112"/>
      <c r="E52" s="112"/>
      <c r="F52" s="112"/>
      <c r="G52" s="112"/>
      <c r="H52" s="137"/>
      <c r="I52" s="137"/>
      <c r="J52" s="137"/>
      <c r="K52" s="137"/>
      <c r="L52" s="112"/>
      <c r="M52" s="112"/>
      <c r="N52" s="112"/>
      <c r="O52" s="2"/>
      <c r="P52" s="48"/>
    </row>
    <row r="53" spans="1:16" ht="12.75" customHeight="1" thickBot="1">
      <c r="A53" s="74"/>
      <c r="B53" s="98"/>
      <c r="C53" s="78"/>
      <c r="D53" s="112"/>
      <c r="E53" s="112"/>
      <c r="F53" s="112"/>
      <c r="G53" s="112"/>
      <c r="H53" s="137"/>
      <c r="I53" s="137"/>
      <c r="J53" s="137"/>
      <c r="K53" s="137"/>
      <c r="L53" s="112"/>
      <c r="M53" s="112"/>
      <c r="N53" s="112"/>
      <c r="O53" s="2"/>
      <c r="P53" s="48"/>
    </row>
    <row r="54" spans="1:16" ht="16.5" customHeight="1" thickBot="1">
      <c r="A54" s="104"/>
      <c r="B54" s="98"/>
      <c r="C54" s="78"/>
      <c r="D54" s="769" t="s">
        <v>99</v>
      </c>
      <c r="E54" s="770"/>
      <c r="F54" s="770"/>
      <c r="G54" s="770"/>
      <c r="H54" s="770"/>
      <c r="I54" s="771"/>
      <c r="J54" s="80"/>
      <c r="K54" s="744" t="s">
        <v>788</v>
      </c>
      <c r="L54" s="745"/>
      <c r="M54" s="745"/>
      <c r="N54" s="746"/>
      <c r="O54" s="2"/>
      <c r="P54" s="48"/>
    </row>
    <row r="55" spans="1:16" ht="16.5" customHeight="1">
      <c r="A55" s="105"/>
      <c r="B55" s="89"/>
      <c r="C55" s="81"/>
      <c r="D55" s="68"/>
      <c r="E55" s="68"/>
      <c r="F55" s="68"/>
      <c r="G55" s="68"/>
      <c r="H55" s="68"/>
      <c r="I55" s="68"/>
      <c r="J55" s="339"/>
      <c r="K55" s="340"/>
      <c r="L55" s="340"/>
      <c r="M55" s="340"/>
      <c r="N55" s="340"/>
      <c r="O55" s="2"/>
      <c r="P55" s="48"/>
    </row>
    <row r="56" spans="1:16" ht="15.75">
      <c r="A56" s="74">
        <v>3</v>
      </c>
      <c r="B56" s="768" t="s">
        <v>789</v>
      </c>
      <c r="C56" s="768"/>
      <c r="D56" s="768"/>
      <c r="E56" s="768"/>
      <c r="F56" s="768"/>
      <c r="G56" s="768"/>
      <c r="H56" s="81"/>
      <c r="I56" s="68" t="s">
        <v>2</v>
      </c>
      <c r="J56" s="140" t="s">
        <v>3</v>
      </c>
      <c r="K56" s="68" t="s">
        <v>4</v>
      </c>
      <c r="L56" s="84" t="s">
        <v>9</v>
      </c>
      <c r="M56" s="78" t="s">
        <v>5</v>
      </c>
      <c r="N56" s="84" t="s">
        <v>37</v>
      </c>
      <c r="O56" s="2"/>
    </row>
    <row r="57" spans="1:16" ht="18" customHeight="1">
      <c r="A57" s="74"/>
      <c r="B57" s="62" t="s">
        <v>16</v>
      </c>
      <c r="C57" s="874" t="s">
        <v>790</v>
      </c>
      <c r="D57" s="874"/>
      <c r="E57" s="874"/>
      <c r="F57" s="874"/>
      <c r="G57" s="874"/>
      <c r="H57" s="875"/>
      <c r="I57" s="86">
        <f>IF(L57=99,0,4)</f>
        <v>4</v>
      </c>
      <c r="J57" s="87">
        <v>2</v>
      </c>
      <c r="K57" s="88">
        <v>0</v>
      </c>
      <c r="L57" s="561"/>
      <c r="M57" s="562"/>
      <c r="N57" s="92"/>
      <c r="O57" s="2"/>
    </row>
    <row r="58" spans="1:16" ht="18" customHeight="1">
      <c r="A58" s="85"/>
      <c r="B58" s="62" t="s">
        <v>17</v>
      </c>
      <c r="C58" s="888" t="s">
        <v>791</v>
      </c>
      <c r="D58" s="888"/>
      <c r="E58" s="888"/>
      <c r="F58" s="888"/>
      <c r="G58" s="888"/>
      <c r="H58" s="889"/>
      <c r="I58" s="86">
        <f>IF(L58=99,0,6)</f>
        <v>6</v>
      </c>
      <c r="J58" s="87">
        <v>3</v>
      </c>
      <c r="K58" s="88">
        <v>0</v>
      </c>
      <c r="L58" s="561"/>
      <c r="M58" s="562"/>
      <c r="N58" s="92"/>
      <c r="O58" s="2"/>
    </row>
    <row r="59" spans="1:16" ht="18" customHeight="1">
      <c r="A59" s="74"/>
      <c r="B59" s="62" t="s">
        <v>18</v>
      </c>
      <c r="C59" s="888" t="s">
        <v>792</v>
      </c>
      <c r="D59" s="888"/>
      <c r="E59" s="888"/>
      <c r="F59" s="888"/>
      <c r="G59" s="888"/>
      <c r="H59" s="889"/>
      <c r="I59" s="86">
        <f>IF(L59=99,0,2)</f>
        <v>2</v>
      </c>
      <c r="J59" s="87">
        <v>1</v>
      </c>
      <c r="K59" s="88">
        <v>0</v>
      </c>
      <c r="L59" s="561"/>
      <c r="M59" s="562"/>
      <c r="N59" s="92"/>
      <c r="O59" s="2"/>
    </row>
    <row r="60" spans="1:16" ht="18" customHeight="1">
      <c r="A60" s="85"/>
      <c r="B60" s="62" t="s">
        <v>19</v>
      </c>
      <c r="C60" s="874" t="s">
        <v>793</v>
      </c>
      <c r="D60" s="874"/>
      <c r="E60" s="874"/>
      <c r="F60" s="874"/>
      <c r="G60" s="874"/>
      <c r="H60" s="875"/>
      <c r="I60" s="86">
        <f>IF(L60=99,0,2)</f>
        <v>2</v>
      </c>
      <c r="J60" s="87">
        <v>1</v>
      </c>
      <c r="K60" s="88">
        <v>0</v>
      </c>
      <c r="L60" s="561"/>
      <c r="M60" s="562"/>
      <c r="N60" s="92"/>
    </row>
    <row r="61" spans="1:16" ht="18" customHeight="1">
      <c r="A61" s="74"/>
      <c r="B61" s="62" t="s">
        <v>20</v>
      </c>
      <c r="C61" s="229" t="s">
        <v>794</v>
      </c>
      <c r="D61" s="229"/>
      <c r="E61" s="229"/>
      <c r="F61" s="229"/>
      <c r="G61" s="229"/>
      <c r="H61" s="338"/>
      <c r="I61" s="86">
        <f>IF(L61=99,0,6)</f>
        <v>6</v>
      </c>
      <c r="J61" s="87">
        <v>3</v>
      </c>
      <c r="K61" s="88">
        <v>0</v>
      </c>
      <c r="L61" s="561"/>
      <c r="M61" s="562"/>
      <c r="N61" s="92"/>
    </row>
    <row r="62" spans="1:16" ht="18" customHeight="1">
      <c r="A62" s="74"/>
      <c r="B62" s="62" t="s">
        <v>21</v>
      </c>
      <c r="C62" s="229" t="s">
        <v>795</v>
      </c>
      <c r="D62" s="229"/>
      <c r="E62" s="229"/>
      <c r="F62" s="229"/>
      <c r="G62" s="229"/>
      <c r="H62" s="338"/>
      <c r="I62" s="86">
        <f>IF(L62=99,0,4)</f>
        <v>4</v>
      </c>
      <c r="J62" s="87">
        <v>2</v>
      </c>
      <c r="K62" s="88">
        <v>0</v>
      </c>
      <c r="L62" s="561"/>
      <c r="M62" s="562"/>
      <c r="N62" s="92"/>
    </row>
    <row r="63" spans="1:16" ht="18" customHeight="1">
      <c r="A63" s="74"/>
      <c r="B63" s="62" t="s">
        <v>22</v>
      </c>
      <c r="C63" s="229" t="s">
        <v>796</v>
      </c>
      <c r="D63" s="229"/>
      <c r="E63" s="229"/>
      <c r="F63" s="229"/>
      <c r="G63" s="229"/>
      <c r="H63" s="338"/>
      <c r="I63" s="86">
        <f>IF(L63=99,0,6)</f>
        <v>6</v>
      </c>
      <c r="J63" s="87">
        <v>3</v>
      </c>
      <c r="K63" s="88">
        <v>0</v>
      </c>
      <c r="L63" s="561"/>
      <c r="M63" s="562"/>
      <c r="N63" s="92"/>
    </row>
    <row r="64" spans="1:16" ht="18" customHeight="1">
      <c r="A64" s="74"/>
      <c r="B64" s="51" t="s">
        <v>23</v>
      </c>
      <c r="C64" s="874" t="s">
        <v>797</v>
      </c>
      <c r="D64" s="874"/>
      <c r="E64" s="874"/>
      <c r="F64" s="874"/>
      <c r="G64" s="874"/>
      <c r="H64" s="875"/>
      <c r="I64" s="86">
        <f>IF(L64=99,0,2)</f>
        <v>2</v>
      </c>
      <c r="J64" s="87">
        <v>1</v>
      </c>
      <c r="K64" s="88">
        <v>0</v>
      </c>
      <c r="L64" s="561"/>
      <c r="M64" s="562"/>
      <c r="N64" s="92"/>
    </row>
    <row r="65" spans="1:14" ht="18" customHeight="1">
      <c r="A65" s="85"/>
      <c r="B65" s="16" t="s">
        <v>24</v>
      </c>
      <c r="C65" s="874" t="s">
        <v>798</v>
      </c>
      <c r="D65" s="874"/>
      <c r="E65" s="874"/>
      <c r="F65" s="874"/>
      <c r="G65" s="874"/>
      <c r="H65" s="875"/>
      <c r="I65" s="86">
        <f>IF(L65=99,0,2)</f>
        <v>2</v>
      </c>
      <c r="J65" s="87">
        <v>1</v>
      </c>
      <c r="K65" s="88">
        <v>0</v>
      </c>
      <c r="L65" s="561"/>
      <c r="M65" s="562"/>
      <c r="N65" s="92"/>
    </row>
    <row r="66" spans="1:14" ht="15.75">
      <c r="A66" s="74"/>
      <c r="B66" s="75"/>
      <c r="C66" s="776"/>
      <c r="D66" s="776"/>
      <c r="E66" s="776"/>
      <c r="F66" s="776"/>
      <c r="G66" s="776"/>
      <c r="H66" s="12" t="s">
        <v>111</v>
      </c>
      <c r="I66" s="68">
        <f>SUM(I57:I65)</f>
        <v>34</v>
      </c>
      <c r="J66" s="740" t="s">
        <v>110</v>
      </c>
      <c r="K66" s="740"/>
      <c r="L66" s="740"/>
      <c r="M66" s="95"/>
      <c r="N66" s="96">
        <f>SUM(N57:N65)</f>
        <v>0</v>
      </c>
    </row>
    <row r="67" spans="1:14" ht="15.75">
      <c r="A67" s="74"/>
      <c r="B67" s="75"/>
      <c r="C67" s="78"/>
      <c r="D67" s="76"/>
      <c r="E67" s="78"/>
      <c r="F67" s="78"/>
      <c r="G67" s="78"/>
      <c r="H67" s="78"/>
      <c r="I67" s="68"/>
      <c r="J67" s="68"/>
      <c r="K67" s="68"/>
      <c r="L67" s="68"/>
      <c r="M67" s="94"/>
      <c r="N67" s="97">
        <f>SUM(N66/I66)</f>
        <v>0</v>
      </c>
    </row>
    <row r="68" spans="1:14" ht="6" customHeight="1" thickBot="1">
      <c r="A68" s="74"/>
      <c r="B68" s="75"/>
      <c r="C68" s="78"/>
      <c r="D68" s="76"/>
      <c r="E68" s="78"/>
      <c r="F68" s="78"/>
      <c r="G68" s="78"/>
      <c r="H68" s="78"/>
      <c r="I68" s="68"/>
      <c r="J68" s="68"/>
      <c r="K68" s="68"/>
      <c r="L68" s="68"/>
      <c r="M68" s="94"/>
      <c r="N68" s="109"/>
    </row>
    <row r="69" spans="1:14" ht="16.5" thickBot="1">
      <c r="A69" s="74"/>
      <c r="B69" s="75"/>
      <c r="C69" s="118" t="s">
        <v>6</v>
      </c>
      <c r="D69" s="719"/>
      <c r="E69" s="720"/>
      <c r="F69" s="720"/>
      <c r="G69" s="720"/>
      <c r="H69" s="720"/>
      <c r="I69" s="720"/>
      <c r="J69" s="720"/>
      <c r="K69" s="720"/>
      <c r="L69" s="720"/>
      <c r="M69" s="720"/>
      <c r="N69" s="721"/>
    </row>
    <row r="70" spans="1:14" ht="15.75">
      <c r="A70" s="74"/>
      <c r="B70" s="75"/>
      <c r="C70" s="113"/>
      <c r="D70" s="722"/>
      <c r="E70" s="723"/>
      <c r="F70" s="723"/>
      <c r="G70" s="723"/>
      <c r="H70" s="723"/>
      <c r="I70" s="723"/>
      <c r="J70" s="723"/>
      <c r="K70" s="723"/>
      <c r="L70" s="723"/>
      <c r="M70" s="723"/>
      <c r="N70" s="724"/>
    </row>
    <row r="71" spans="1:14" ht="15.75">
      <c r="A71" s="74"/>
      <c r="B71" s="75"/>
      <c r="C71" s="78"/>
      <c r="D71" s="722"/>
      <c r="E71" s="723"/>
      <c r="F71" s="723"/>
      <c r="G71" s="723"/>
      <c r="H71" s="723"/>
      <c r="I71" s="723"/>
      <c r="J71" s="723"/>
      <c r="K71" s="723"/>
      <c r="L71" s="723"/>
      <c r="M71" s="723"/>
      <c r="N71" s="724"/>
    </row>
    <row r="72" spans="1:14" ht="87.75" customHeight="1">
      <c r="A72" s="74"/>
      <c r="B72" s="75"/>
      <c r="C72" s="78"/>
      <c r="D72" s="722"/>
      <c r="E72" s="723"/>
      <c r="F72" s="723"/>
      <c r="G72" s="723"/>
      <c r="H72" s="723"/>
      <c r="I72" s="723"/>
      <c r="J72" s="723"/>
      <c r="K72" s="723"/>
      <c r="L72" s="723"/>
      <c r="M72" s="723"/>
      <c r="N72" s="724"/>
    </row>
    <row r="73" spans="1:14" ht="16.5" thickBot="1">
      <c r="A73" s="104"/>
      <c r="B73" s="98"/>
      <c r="C73" s="78"/>
      <c r="D73" s="725"/>
      <c r="E73" s="726"/>
      <c r="F73" s="726"/>
      <c r="G73" s="726"/>
      <c r="H73" s="726"/>
      <c r="I73" s="726"/>
      <c r="J73" s="726"/>
      <c r="K73" s="726"/>
      <c r="L73" s="726"/>
      <c r="M73" s="726"/>
      <c r="N73" s="727"/>
    </row>
    <row r="74" spans="1:14" ht="15.75" customHeight="1">
      <c r="A74" s="104"/>
      <c r="B74" s="98"/>
      <c r="C74" s="78"/>
      <c r="D74" s="112"/>
      <c r="E74" s="112"/>
      <c r="F74" s="112"/>
      <c r="G74" s="112"/>
      <c r="H74" s="112"/>
      <c r="I74" s="112"/>
      <c r="J74" s="112"/>
      <c r="K74" s="112"/>
      <c r="L74" s="112"/>
      <c r="M74" s="112"/>
      <c r="N74" s="112"/>
    </row>
    <row r="75" spans="1:14" ht="15.75">
      <c r="A75" s="74">
        <v>4</v>
      </c>
      <c r="B75" s="759" t="s">
        <v>799</v>
      </c>
      <c r="C75" s="759"/>
      <c r="D75" s="759"/>
      <c r="E75" s="759"/>
      <c r="F75" s="759"/>
      <c r="G75" s="759"/>
      <c r="H75" s="759"/>
      <c r="I75" s="84" t="s">
        <v>2</v>
      </c>
      <c r="J75" s="120" t="s">
        <v>3</v>
      </c>
      <c r="K75" s="84" t="s">
        <v>4</v>
      </c>
      <c r="L75" s="84" t="s">
        <v>9</v>
      </c>
      <c r="M75" s="78" t="s">
        <v>5</v>
      </c>
      <c r="N75" s="84" t="s">
        <v>37</v>
      </c>
    </row>
    <row r="76" spans="1:14" ht="15.75">
      <c r="A76" s="74"/>
      <c r="B76" s="75" t="s">
        <v>16</v>
      </c>
      <c r="C76" s="880" t="s">
        <v>800</v>
      </c>
      <c r="D76" s="880"/>
      <c r="E76" s="880"/>
      <c r="F76" s="880"/>
      <c r="G76" s="880"/>
      <c r="H76" s="881"/>
      <c r="I76" s="86">
        <f>IF(L76=99,0,6)</f>
        <v>6</v>
      </c>
      <c r="J76" s="87">
        <v>3</v>
      </c>
      <c r="K76" s="88">
        <v>0</v>
      </c>
      <c r="L76" s="561"/>
      <c r="M76" s="562"/>
      <c r="N76" s="92"/>
    </row>
    <row r="77" spans="1:14" ht="30" customHeight="1">
      <c r="A77" s="74"/>
      <c r="B77" s="110" t="s">
        <v>17</v>
      </c>
      <c r="C77" s="882" t="s">
        <v>801</v>
      </c>
      <c r="D77" s="882"/>
      <c r="E77" s="882"/>
      <c r="F77" s="882"/>
      <c r="G77" s="882"/>
      <c r="H77" s="883"/>
      <c r="I77" s="86">
        <f>IF(L77=99,0,2)</f>
        <v>2</v>
      </c>
      <c r="J77" s="87">
        <v>1</v>
      </c>
      <c r="K77" s="88">
        <v>0</v>
      </c>
      <c r="L77" s="561"/>
      <c r="M77" s="562"/>
      <c r="N77" s="92"/>
    </row>
    <row r="78" spans="1:14" ht="15.75">
      <c r="A78" s="74"/>
      <c r="B78" s="110" t="s">
        <v>18</v>
      </c>
      <c r="C78" s="884" t="s">
        <v>802</v>
      </c>
      <c r="D78" s="884"/>
      <c r="E78" s="884"/>
      <c r="F78" s="884"/>
      <c r="G78" s="884"/>
      <c r="H78" s="885"/>
      <c r="I78" s="86">
        <f>IF(L78=99,0,2)</f>
        <v>2</v>
      </c>
      <c r="J78" s="87">
        <v>1</v>
      </c>
      <c r="K78" s="88">
        <v>0</v>
      </c>
      <c r="L78" s="561"/>
      <c r="M78" s="562"/>
      <c r="N78" s="92"/>
    </row>
    <row r="79" spans="1:14" ht="15.75">
      <c r="A79" s="74"/>
      <c r="B79" s="110" t="s">
        <v>19</v>
      </c>
      <c r="C79" s="874" t="s">
        <v>803</v>
      </c>
      <c r="D79" s="874"/>
      <c r="E79" s="874"/>
      <c r="F79" s="874"/>
      <c r="G79" s="874"/>
      <c r="H79" s="875"/>
      <c r="I79" s="86">
        <f>IF(L79=99,0,4)</f>
        <v>4</v>
      </c>
      <c r="J79" s="87">
        <v>2</v>
      </c>
      <c r="K79" s="88">
        <v>0</v>
      </c>
      <c r="L79" s="561"/>
      <c r="M79" s="562"/>
      <c r="N79" s="92"/>
    </row>
    <row r="80" spans="1:14" ht="15.75">
      <c r="A80" s="74"/>
      <c r="B80" s="110" t="s">
        <v>20</v>
      </c>
      <c r="C80" s="886" t="s">
        <v>804</v>
      </c>
      <c r="D80" s="886"/>
      <c r="E80" s="886"/>
      <c r="F80" s="886"/>
      <c r="G80" s="886"/>
      <c r="H80" s="887"/>
      <c r="I80" s="86">
        <f>IF(L80=99,0,4)</f>
        <v>4</v>
      </c>
      <c r="J80" s="87">
        <v>2</v>
      </c>
      <c r="K80" s="88">
        <v>0</v>
      </c>
      <c r="L80" s="561"/>
      <c r="M80" s="562"/>
      <c r="N80" s="92"/>
    </row>
    <row r="81" spans="1:16" ht="15.75">
      <c r="A81" s="74"/>
      <c r="B81" s="110" t="s">
        <v>21</v>
      </c>
      <c r="C81" s="874" t="s">
        <v>805</v>
      </c>
      <c r="D81" s="874"/>
      <c r="E81" s="874"/>
      <c r="F81" s="874"/>
      <c r="G81" s="874"/>
      <c r="H81" s="875"/>
      <c r="I81" s="86">
        <f>IF(L81=99,0,2)</f>
        <v>2</v>
      </c>
      <c r="J81" s="87">
        <v>1</v>
      </c>
      <c r="K81" s="88">
        <v>0</v>
      </c>
      <c r="L81" s="561"/>
      <c r="M81" s="562"/>
      <c r="N81" s="92"/>
    </row>
    <row r="82" spans="1:16" ht="15.75">
      <c r="A82" s="74"/>
      <c r="B82" s="110" t="s">
        <v>22</v>
      </c>
      <c r="C82" s="873" t="s">
        <v>806</v>
      </c>
      <c r="D82" s="878"/>
      <c r="E82" s="878"/>
      <c r="F82" s="878"/>
      <c r="G82" s="878"/>
      <c r="H82" s="879"/>
      <c r="I82" s="86">
        <f>IF(L82=99,0,4)</f>
        <v>4</v>
      </c>
      <c r="J82" s="87">
        <v>2</v>
      </c>
      <c r="K82" s="88">
        <v>0</v>
      </c>
      <c r="L82" s="561"/>
      <c r="M82" s="562"/>
      <c r="N82" s="92"/>
    </row>
    <row r="83" spans="1:16" ht="15.75">
      <c r="A83" s="74"/>
      <c r="B83" s="110" t="s">
        <v>23</v>
      </c>
      <c r="C83" s="874" t="s">
        <v>807</v>
      </c>
      <c r="D83" s="874"/>
      <c r="E83" s="874"/>
      <c r="F83" s="874"/>
      <c r="G83" s="874"/>
      <c r="H83" s="875"/>
      <c r="I83" s="86">
        <f>IF(L83=99,0,4)</f>
        <v>4</v>
      </c>
      <c r="J83" s="87">
        <v>2</v>
      </c>
      <c r="K83" s="88">
        <v>0</v>
      </c>
      <c r="L83" s="561"/>
      <c r="M83" s="562"/>
      <c r="N83" s="92"/>
    </row>
    <row r="84" spans="1:16" ht="15.75">
      <c r="A84" s="74"/>
      <c r="B84" s="98" t="s">
        <v>24</v>
      </c>
      <c r="C84" s="874" t="s">
        <v>808</v>
      </c>
      <c r="D84" s="874"/>
      <c r="E84" s="874"/>
      <c r="F84" s="874"/>
      <c r="G84" s="874"/>
      <c r="H84" s="875"/>
      <c r="I84" s="86">
        <f>IF(L84=99,0,2)</f>
        <v>2</v>
      </c>
      <c r="J84" s="87">
        <v>1</v>
      </c>
      <c r="K84" s="88">
        <v>0</v>
      </c>
      <c r="L84" s="561"/>
      <c r="M84" s="562"/>
      <c r="N84" s="92"/>
    </row>
    <row r="85" spans="1:16" s="13" customFormat="1" ht="17.25" customHeight="1">
      <c r="A85" s="74"/>
      <c r="B85" s="110" t="s">
        <v>25</v>
      </c>
      <c r="C85" s="874" t="s">
        <v>809</v>
      </c>
      <c r="D85" s="874"/>
      <c r="E85" s="874"/>
      <c r="F85" s="874"/>
      <c r="G85" s="874"/>
      <c r="H85" s="875"/>
      <c r="I85" s="86">
        <f>IF(L85=99,0,4)</f>
        <v>4</v>
      </c>
      <c r="J85" s="87">
        <v>2</v>
      </c>
      <c r="K85" s="88">
        <v>0</v>
      </c>
      <c r="L85" s="561"/>
      <c r="M85" s="562"/>
      <c r="N85" s="92"/>
    </row>
    <row r="86" spans="1:16" s="13" customFormat="1" ht="15.75">
      <c r="A86" s="74"/>
      <c r="B86" s="110" t="s">
        <v>26</v>
      </c>
      <c r="C86" s="874" t="s">
        <v>810</v>
      </c>
      <c r="D86" s="874"/>
      <c r="E86" s="874"/>
      <c r="F86" s="874"/>
      <c r="G86" s="874"/>
      <c r="H86" s="875"/>
      <c r="I86" s="86">
        <f>IF(L86=99,0,4)</f>
        <v>4</v>
      </c>
      <c r="J86" s="87">
        <v>2</v>
      </c>
      <c r="K86" s="88">
        <v>0</v>
      </c>
      <c r="L86" s="561"/>
      <c r="M86" s="562"/>
      <c r="N86" s="92"/>
    </row>
    <row r="87" spans="1:16" ht="15.75">
      <c r="A87" s="85"/>
      <c r="B87" s="98" t="s">
        <v>27</v>
      </c>
      <c r="C87" s="874" t="s">
        <v>811</v>
      </c>
      <c r="D87" s="874"/>
      <c r="E87" s="874"/>
      <c r="F87" s="874"/>
      <c r="G87" s="874"/>
      <c r="H87" s="875"/>
      <c r="I87" s="86">
        <f>IF(L87=99,0,4)</f>
        <v>4</v>
      </c>
      <c r="J87" s="87">
        <v>2</v>
      </c>
      <c r="K87" s="88">
        <v>0</v>
      </c>
      <c r="L87" s="561"/>
      <c r="M87" s="562"/>
      <c r="N87" s="92"/>
    </row>
    <row r="88" spans="1:16" ht="15.75" customHeight="1">
      <c r="A88" s="74"/>
      <c r="B88" s="211" t="s">
        <v>28</v>
      </c>
      <c r="C88" s="873" t="s">
        <v>812</v>
      </c>
      <c r="D88" s="873"/>
      <c r="E88" s="873"/>
      <c r="F88" s="873"/>
      <c r="G88" s="873"/>
      <c r="H88" s="877"/>
      <c r="I88" s="86">
        <f>IF(L88=99,0,2)</f>
        <v>2</v>
      </c>
      <c r="J88" s="87">
        <v>1</v>
      </c>
      <c r="K88" s="88">
        <v>0</v>
      </c>
      <c r="L88" s="561"/>
      <c r="M88" s="562"/>
      <c r="N88" s="92"/>
    </row>
    <row r="89" spans="1:16" ht="15.75">
      <c r="A89" s="74"/>
      <c r="B89" s="98" t="s">
        <v>29</v>
      </c>
      <c r="C89" s="874" t="s">
        <v>813</v>
      </c>
      <c r="D89" s="874"/>
      <c r="E89" s="874"/>
      <c r="F89" s="874"/>
      <c r="G89" s="874"/>
      <c r="H89" s="875"/>
      <c r="I89" s="86">
        <f t="shared" ref="I89:I94" si="0">IF(L89=99,0,4)</f>
        <v>4</v>
      </c>
      <c r="J89" s="87">
        <v>2</v>
      </c>
      <c r="K89" s="88">
        <v>0</v>
      </c>
      <c r="L89" s="561"/>
      <c r="M89" s="562"/>
      <c r="N89" s="92"/>
      <c r="O89" s="199"/>
      <c r="P89" s="199"/>
    </row>
    <row r="90" spans="1:16" ht="15.75">
      <c r="A90" s="85"/>
      <c r="B90" s="75" t="s">
        <v>30</v>
      </c>
      <c r="C90" s="873" t="s">
        <v>814</v>
      </c>
      <c r="D90" s="878"/>
      <c r="E90" s="878"/>
      <c r="F90" s="878"/>
      <c r="G90" s="878"/>
      <c r="H90" s="879"/>
      <c r="I90" s="86">
        <f t="shared" si="0"/>
        <v>4</v>
      </c>
      <c r="J90" s="87">
        <v>2</v>
      </c>
      <c r="K90" s="88">
        <v>0</v>
      </c>
      <c r="L90" s="561"/>
      <c r="M90" s="562"/>
      <c r="N90" s="92"/>
      <c r="O90" s="199"/>
    </row>
    <row r="91" spans="1:16" ht="20.25" customHeight="1">
      <c r="A91" s="74"/>
      <c r="B91" s="186" t="s">
        <v>31</v>
      </c>
      <c r="C91" s="873" t="s">
        <v>815</v>
      </c>
      <c r="D91" s="878"/>
      <c r="E91" s="878"/>
      <c r="F91" s="878"/>
      <c r="G91" s="878"/>
      <c r="H91" s="879"/>
      <c r="I91" s="86">
        <f t="shared" si="0"/>
        <v>4</v>
      </c>
      <c r="J91" s="87">
        <v>2</v>
      </c>
      <c r="K91" s="88">
        <v>0</v>
      </c>
      <c r="L91" s="561"/>
      <c r="M91" s="562"/>
      <c r="N91" s="92"/>
      <c r="O91" s="199"/>
    </row>
    <row r="92" spans="1:16" ht="15.75">
      <c r="A92" s="74"/>
      <c r="B92" s="98" t="s">
        <v>94</v>
      </c>
      <c r="C92" s="873" t="s">
        <v>816</v>
      </c>
      <c r="D92" s="878"/>
      <c r="E92" s="878"/>
      <c r="F92" s="878"/>
      <c r="G92" s="878"/>
      <c r="H92" s="879"/>
      <c r="I92" s="86">
        <f t="shared" si="0"/>
        <v>4</v>
      </c>
      <c r="J92" s="87">
        <v>2</v>
      </c>
      <c r="K92" s="88">
        <v>0</v>
      </c>
      <c r="L92" s="561"/>
      <c r="M92" s="562"/>
      <c r="N92" s="92"/>
      <c r="O92" s="199"/>
    </row>
    <row r="93" spans="1:16" ht="15.75" customHeight="1">
      <c r="A93" s="74"/>
      <c r="B93" s="211" t="s">
        <v>226</v>
      </c>
      <c r="C93" s="873" t="s">
        <v>817</v>
      </c>
      <c r="D93" s="873"/>
      <c r="E93" s="873"/>
      <c r="F93" s="873"/>
      <c r="G93" s="873"/>
      <c r="H93" s="877"/>
      <c r="I93" s="86">
        <f t="shared" si="0"/>
        <v>4</v>
      </c>
      <c r="J93" s="87">
        <v>2</v>
      </c>
      <c r="K93" s="88">
        <v>0</v>
      </c>
      <c r="L93" s="561"/>
      <c r="M93" s="562"/>
      <c r="N93" s="92"/>
      <c r="O93" s="199"/>
    </row>
    <row r="94" spans="1:16" ht="15.75" customHeight="1">
      <c r="A94" s="74"/>
      <c r="B94" s="211" t="s">
        <v>228</v>
      </c>
      <c r="C94" s="873" t="s">
        <v>818</v>
      </c>
      <c r="D94" s="832"/>
      <c r="E94" s="832"/>
      <c r="F94" s="832"/>
      <c r="G94" s="832"/>
      <c r="H94" s="833"/>
      <c r="I94" s="86">
        <f t="shared" si="0"/>
        <v>4</v>
      </c>
      <c r="J94" s="87">
        <v>2</v>
      </c>
      <c r="K94" s="88">
        <v>0</v>
      </c>
      <c r="L94" s="561"/>
      <c r="M94" s="562"/>
      <c r="N94" s="92"/>
      <c r="O94" s="199"/>
    </row>
    <row r="95" spans="1:16" ht="15.75">
      <c r="A95" s="74"/>
      <c r="B95" s="98" t="s">
        <v>819</v>
      </c>
      <c r="C95" s="874" t="s">
        <v>820</v>
      </c>
      <c r="D95" s="874"/>
      <c r="E95" s="874"/>
      <c r="F95" s="874"/>
      <c r="G95" s="874"/>
      <c r="H95" s="875"/>
      <c r="I95" s="86">
        <f>IF(L95=99,0,8)</f>
        <v>8</v>
      </c>
      <c r="J95" s="87">
        <v>4</v>
      </c>
      <c r="K95" s="88">
        <v>0</v>
      </c>
      <c r="L95" s="561"/>
      <c r="M95" s="562"/>
      <c r="N95" s="92"/>
      <c r="O95" s="199"/>
    </row>
    <row r="96" spans="1:16" ht="15.75">
      <c r="A96" s="74"/>
      <c r="B96" s="76"/>
      <c r="C96" s="90"/>
      <c r="D96" s="90"/>
      <c r="E96" s="90"/>
      <c r="F96" s="78"/>
      <c r="G96" s="78"/>
      <c r="H96" s="12" t="s">
        <v>111</v>
      </c>
      <c r="I96" s="68">
        <f>SUM(I76:I95)</f>
        <v>76</v>
      </c>
      <c r="J96" s="718" t="s">
        <v>110</v>
      </c>
      <c r="K96" s="718"/>
      <c r="L96" s="718"/>
      <c r="M96" s="95"/>
      <c r="N96" s="96">
        <f>SUM(N76:N95)</f>
        <v>0</v>
      </c>
    </row>
    <row r="97" spans="1:15" ht="15" customHeight="1">
      <c r="A97" s="74"/>
      <c r="B97" s="76"/>
      <c r="C97" s="83"/>
      <c r="D97" s="78"/>
      <c r="E97" s="78"/>
      <c r="F97" s="78"/>
      <c r="G97" s="78"/>
      <c r="H97" s="78"/>
      <c r="I97" s="68"/>
      <c r="J97" s="68"/>
      <c r="K97" s="68"/>
      <c r="L97" s="68"/>
      <c r="M97" s="94"/>
      <c r="N97" s="97">
        <f>N96/I96</f>
        <v>0</v>
      </c>
    </row>
    <row r="98" spans="1:15" ht="6" customHeight="1" thickBot="1">
      <c r="A98" s="74"/>
      <c r="B98" s="76"/>
      <c r="C98" s="83"/>
      <c r="D98" s="78"/>
      <c r="E98" s="78"/>
      <c r="F98" s="78"/>
      <c r="G98" s="78"/>
      <c r="H98" s="78"/>
      <c r="I98" s="68"/>
      <c r="J98" s="68"/>
      <c r="K98" s="68"/>
      <c r="L98" s="68"/>
      <c r="M98" s="94"/>
      <c r="N98" s="109"/>
    </row>
    <row r="99" spans="1:15" ht="15.75" customHeight="1" thickBot="1">
      <c r="A99" s="74"/>
      <c r="B99" s="76"/>
      <c r="C99" s="118" t="s">
        <v>6</v>
      </c>
      <c r="D99" s="719"/>
      <c r="E99" s="720"/>
      <c r="F99" s="720"/>
      <c r="G99" s="720"/>
      <c r="H99" s="720"/>
      <c r="I99" s="720"/>
      <c r="J99" s="720"/>
      <c r="K99" s="720"/>
      <c r="L99" s="720"/>
      <c r="M99" s="720"/>
      <c r="N99" s="721"/>
    </row>
    <row r="100" spans="1:15" ht="15.75" customHeight="1">
      <c r="A100" s="74"/>
      <c r="B100" s="76"/>
      <c r="C100" s="191"/>
      <c r="D100" s="722"/>
      <c r="E100" s="723"/>
      <c r="F100" s="723"/>
      <c r="G100" s="723"/>
      <c r="H100" s="723"/>
      <c r="I100" s="723"/>
      <c r="J100" s="723"/>
      <c r="K100" s="723"/>
      <c r="L100" s="723"/>
      <c r="M100" s="723"/>
      <c r="N100" s="724"/>
    </row>
    <row r="101" spans="1:15" ht="15.75" customHeight="1">
      <c r="A101" s="74"/>
      <c r="B101" s="76"/>
      <c r="C101" s="78"/>
      <c r="D101" s="722"/>
      <c r="E101" s="723"/>
      <c r="F101" s="723"/>
      <c r="G101" s="723"/>
      <c r="H101" s="723"/>
      <c r="I101" s="723"/>
      <c r="J101" s="723"/>
      <c r="K101" s="723"/>
      <c r="L101" s="723"/>
      <c r="M101" s="723"/>
      <c r="N101" s="724"/>
    </row>
    <row r="102" spans="1:15" ht="97.5" customHeight="1">
      <c r="A102" s="74"/>
      <c r="B102" s="76"/>
      <c r="C102" s="78"/>
      <c r="D102" s="722"/>
      <c r="E102" s="723"/>
      <c r="F102" s="723"/>
      <c r="G102" s="723"/>
      <c r="H102" s="723"/>
      <c r="I102" s="723"/>
      <c r="J102" s="723"/>
      <c r="K102" s="723"/>
      <c r="L102" s="723"/>
      <c r="M102" s="723"/>
      <c r="N102" s="724"/>
    </row>
    <row r="103" spans="1:15" ht="15.75" customHeight="1" thickBot="1">
      <c r="A103" s="74"/>
      <c r="B103" s="76"/>
      <c r="C103" s="78"/>
      <c r="D103" s="725"/>
      <c r="E103" s="726"/>
      <c r="F103" s="726"/>
      <c r="G103" s="726"/>
      <c r="H103" s="726"/>
      <c r="I103" s="726"/>
      <c r="J103" s="726"/>
      <c r="K103" s="726"/>
      <c r="L103" s="726"/>
      <c r="M103" s="726"/>
      <c r="N103" s="727"/>
    </row>
    <row r="104" spans="1:15" ht="15" customHeight="1">
      <c r="A104" s="74"/>
      <c r="B104" s="76"/>
      <c r="C104" s="78"/>
      <c r="D104" s="121"/>
      <c r="E104" s="121"/>
      <c r="F104" s="121"/>
      <c r="G104" s="121"/>
      <c r="H104" s="121"/>
      <c r="I104" s="121"/>
      <c r="J104" s="121"/>
      <c r="K104" s="121"/>
      <c r="L104" s="121"/>
      <c r="M104" s="121"/>
      <c r="N104" s="121"/>
    </row>
    <row r="105" spans="1:15" ht="9" customHeight="1">
      <c r="A105" s="104"/>
      <c r="B105" s="98"/>
      <c r="C105" s="78"/>
      <c r="L105" s="112"/>
      <c r="M105" s="112"/>
      <c r="N105" s="112"/>
    </row>
    <row r="106" spans="1:15" ht="12" customHeight="1" thickBot="1">
      <c r="A106" s="104"/>
      <c r="B106" s="98"/>
      <c r="C106" s="78"/>
      <c r="L106" s="112"/>
      <c r="M106" s="112"/>
      <c r="N106" s="112"/>
    </row>
    <row r="107" spans="1:15" ht="15.75" customHeight="1" thickBot="1">
      <c r="A107" s="74"/>
      <c r="B107" s="76"/>
      <c r="C107" s="78"/>
      <c r="D107" s="769" t="s">
        <v>99</v>
      </c>
      <c r="E107" s="770"/>
      <c r="F107" s="770"/>
      <c r="G107" s="770"/>
      <c r="H107" s="770"/>
      <c r="I107" s="771"/>
      <c r="J107" s="131"/>
      <c r="K107" s="744" t="s">
        <v>821</v>
      </c>
      <c r="L107" s="745"/>
      <c r="M107" s="745"/>
      <c r="N107" s="746"/>
    </row>
    <row r="108" spans="1:15" s="598" customFormat="1" ht="15.75" customHeight="1">
      <c r="A108" s="74"/>
      <c r="B108" s="76"/>
      <c r="C108" s="589"/>
      <c r="D108" s="68"/>
      <c r="E108" s="68"/>
      <c r="F108" s="68"/>
      <c r="G108" s="68"/>
      <c r="H108" s="68"/>
      <c r="I108" s="68"/>
      <c r="J108" s="80"/>
      <c r="K108" s="595"/>
      <c r="L108" s="595"/>
      <c r="M108" s="595"/>
      <c r="N108" s="595"/>
    </row>
    <row r="109" spans="1:15" ht="16.5" customHeight="1">
      <c r="A109" s="74">
        <v>5</v>
      </c>
      <c r="B109" s="759" t="s">
        <v>1538</v>
      </c>
      <c r="C109" s="759"/>
      <c r="D109" s="759"/>
      <c r="E109" s="759"/>
      <c r="F109" s="759"/>
      <c r="G109" s="759"/>
      <c r="H109" s="759"/>
      <c r="I109" s="84" t="s">
        <v>2</v>
      </c>
      <c r="J109" s="120" t="s">
        <v>3</v>
      </c>
      <c r="K109" s="84" t="s">
        <v>4</v>
      </c>
      <c r="L109" s="84" t="s">
        <v>9</v>
      </c>
      <c r="M109" s="589" t="s">
        <v>5</v>
      </c>
      <c r="N109" s="84" t="s">
        <v>37</v>
      </c>
    </row>
    <row r="110" spans="1:15" ht="36" customHeight="1">
      <c r="A110" s="74"/>
      <c r="B110" s="75" t="s">
        <v>16</v>
      </c>
      <c r="C110" s="760" t="s">
        <v>1539</v>
      </c>
      <c r="D110" s="760"/>
      <c r="E110" s="760"/>
      <c r="F110" s="760"/>
      <c r="G110" s="760"/>
      <c r="H110" s="761"/>
      <c r="I110" s="86">
        <f>IF(L110=99,0,2)</f>
        <v>2</v>
      </c>
      <c r="J110" s="87">
        <v>1</v>
      </c>
      <c r="K110" s="88">
        <v>0</v>
      </c>
      <c r="L110" s="561"/>
      <c r="M110" s="562"/>
      <c r="N110" s="92"/>
    </row>
    <row r="111" spans="1:15" ht="36" customHeight="1">
      <c r="A111" s="74"/>
      <c r="B111" s="110" t="s">
        <v>17</v>
      </c>
      <c r="C111" s="735" t="s">
        <v>1540</v>
      </c>
      <c r="D111" s="735"/>
      <c r="E111" s="735"/>
      <c r="F111" s="735"/>
      <c r="G111" s="735"/>
      <c r="H111" s="762"/>
      <c r="I111" s="86">
        <v>4</v>
      </c>
      <c r="J111" s="87">
        <v>2</v>
      </c>
      <c r="K111" s="88">
        <v>0</v>
      </c>
      <c r="L111" s="561"/>
      <c r="M111" s="562"/>
      <c r="N111" s="92"/>
      <c r="O111" s="3"/>
    </row>
    <row r="112" spans="1:15" ht="33.75" customHeight="1">
      <c r="A112" s="74"/>
      <c r="B112" s="110" t="s">
        <v>18</v>
      </c>
      <c r="C112" s="731" t="s">
        <v>1541</v>
      </c>
      <c r="D112" s="731"/>
      <c r="E112" s="731"/>
      <c r="F112" s="731"/>
      <c r="G112" s="731"/>
      <c r="H112" s="763"/>
      <c r="I112" s="86">
        <f t="shared" ref="I112:I123" si="1">IF(L112=99,0,2)</f>
        <v>2</v>
      </c>
      <c r="J112" s="87">
        <v>1</v>
      </c>
      <c r="K112" s="88">
        <v>0</v>
      </c>
      <c r="L112" s="561"/>
      <c r="M112" s="562"/>
      <c r="N112" s="92"/>
      <c r="O112" s="3"/>
    </row>
    <row r="113" spans="1:16" ht="45" customHeight="1">
      <c r="A113" s="74"/>
      <c r="B113" s="110" t="s">
        <v>19</v>
      </c>
      <c r="C113" s="716" t="s">
        <v>1542</v>
      </c>
      <c r="D113" s="716"/>
      <c r="E113" s="716"/>
      <c r="F113" s="716"/>
      <c r="G113" s="716"/>
      <c r="H113" s="717"/>
      <c r="I113" s="86">
        <f t="shared" si="1"/>
        <v>2</v>
      </c>
      <c r="J113" s="87">
        <v>1</v>
      </c>
      <c r="K113" s="88">
        <v>0</v>
      </c>
      <c r="L113" s="561"/>
      <c r="M113" s="562"/>
      <c r="N113" s="92"/>
      <c r="O113" s="3"/>
    </row>
    <row r="114" spans="1:16" ht="28.5" customHeight="1">
      <c r="A114" s="74"/>
      <c r="B114" s="110" t="s">
        <v>20</v>
      </c>
      <c r="C114" s="716" t="s">
        <v>1543</v>
      </c>
      <c r="D114" s="716"/>
      <c r="E114" s="716"/>
      <c r="F114" s="716"/>
      <c r="G114" s="716"/>
      <c r="H114" s="717"/>
      <c r="I114" s="86">
        <f>IF(L114=99,0,2)</f>
        <v>2</v>
      </c>
      <c r="J114" s="87">
        <v>1</v>
      </c>
      <c r="K114" s="88">
        <v>0</v>
      </c>
      <c r="L114" s="561"/>
      <c r="M114" s="562"/>
      <c r="N114" s="92"/>
      <c r="O114" s="3"/>
    </row>
    <row r="115" spans="1:16" ht="31.5" customHeight="1">
      <c r="A115" s="74"/>
      <c r="B115" s="110" t="s">
        <v>21</v>
      </c>
      <c r="C115" s="716" t="s">
        <v>1544</v>
      </c>
      <c r="D115" s="716"/>
      <c r="E115" s="716"/>
      <c r="F115" s="716"/>
      <c r="G115" s="716"/>
      <c r="H115" s="717"/>
      <c r="I115" s="86">
        <v>4</v>
      </c>
      <c r="J115" s="87">
        <v>2</v>
      </c>
      <c r="K115" s="88">
        <v>0</v>
      </c>
      <c r="L115" s="561"/>
      <c r="M115" s="562"/>
      <c r="N115" s="92"/>
      <c r="O115" s="3"/>
      <c r="P115" s="199"/>
    </row>
    <row r="116" spans="1:16" ht="30.75" customHeight="1">
      <c r="A116" s="74"/>
      <c r="B116" s="110" t="s">
        <v>22</v>
      </c>
      <c r="C116" s="716" t="s">
        <v>1545</v>
      </c>
      <c r="D116" s="764"/>
      <c r="E116" s="764"/>
      <c r="F116" s="764"/>
      <c r="G116" s="764"/>
      <c r="H116" s="765"/>
      <c r="I116" s="86">
        <f>IF(L116=99,0,2)</f>
        <v>2</v>
      </c>
      <c r="J116" s="87">
        <v>1</v>
      </c>
      <c r="K116" s="88">
        <v>0</v>
      </c>
      <c r="L116" s="561"/>
      <c r="M116" s="562"/>
      <c r="N116" s="92"/>
      <c r="O116" s="3"/>
      <c r="P116" s="199"/>
    </row>
    <row r="117" spans="1:16" ht="33.75" customHeight="1">
      <c r="A117" s="74"/>
      <c r="B117" s="110" t="s">
        <v>23</v>
      </c>
      <c r="C117" s="766" t="s">
        <v>1546</v>
      </c>
      <c r="D117" s="766"/>
      <c r="E117" s="766"/>
      <c r="F117" s="766"/>
      <c r="G117" s="766"/>
      <c r="H117" s="767"/>
      <c r="I117" s="86">
        <f t="shared" si="1"/>
        <v>2</v>
      </c>
      <c r="J117" s="87">
        <v>1</v>
      </c>
      <c r="K117" s="88">
        <v>0</v>
      </c>
      <c r="L117" s="561"/>
      <c r="M117" s="562"/>
      <c r="N117" s="92"/>
      <c r="O117" s="3"/>
      <c r="P117" s="199"/>
    </row>
    <row r="118" spans="1:16" ht="30" customHeight="1">
      <c r="A118" s="74"/>
      <c r="B118" s="98" t="s">
        <v>24</v>
      </c>
      <c r="C118" s="716" t="s">
        <v>1547</v>
      </c>
      <c r="D118" s="716"/>
      <c r="E118" s="716"/>
      <c r="F118" s="716"/>
      <c r="G118" s="716"/>
      <c r="H118" s="717"/>
      <c r="I118" s="86">
        <v>4</v>
      </c>
      <c r="J118" s="87">
        <v>2</v>
      </c>
      <c r="K118" s="88">
        <v>0</v>
      </c>
      <c r="L118" s="561"/>
      <c r="M118" s="562"/>
      <c r="N118" s="92"/>
      <c r="O118" s="3"/>
      <c r="P118" s="199"/>
    </row>
    <row r="119" spans="1:16" ht="15.75" customHeight="1">
      <c r="A119" s="74"/>
      <c r="B119" s="110" t="s">
        <v>25</v>
      </c>
      <c r="C119" s="766" t="s">
        <v>1548</v>
      </c>
      <c r="D119" s="766"/>
      <c r="E119" s="766"/>
      <c r="F119" s="766"/>
      <c r="G119" s="766"/>
      <c r="H119" s="767"/>
      <c r="I119" s="86">
        <v>4</v>
      </c>
      <c r="J119" s="87">
        <v>2</v>
      </c>
      <c r="K119" s="88">
        <v>0</v>
      </c>
      <c r="L119" s="561"/>
      <c r="M119" s="562"/>
      <c r="N119" s="92"/>
      <c r="O119" s="3"/>
      <c r="P119" s="199"/>
    </row>
    <row r="120" spans="1:16" ht="32.25" customHeight="1">
      <c r="A120" s="74"/>
      <c r="B120" s="110" t="s">
        <v>26</v>
      </c>
      <c r="C120" s="716" t="s">
        <v>1549</v>
      </c>
      <c r="D120" s="716"/>
      <c r="E120" s="716"/>
      <c r="F120" s="716"/>
      <c r="G120" s="716"/>
      <c r="H120" s="717"/>
      <c r="I120" s="86">
        <v>4</v>
      </c>
      <c r="J120" s="87">
        <v>2</v>
      </c>
      <c r="K120" s="88">
        <v>0</v>
      </c>
      <c r="L120" s="561"/>
      <c r="M120" s="562"/>
      <c r="N120" s="92"/>
      <c r="O120" s="3"/>
      <c r="P120" s="199"/>
    </row>
    <row r="121" spans="1:16" ht="30" customHeight="1">
      <c r="A121" s="74"/>
      <c r="B121" s="110" t="s">
        <v>27</v>
      </c>
      <c r="C121" s="716" t="s">
        <v>1550</v>
      </c>
      <c r="D121" s="716"/>
      <c r="E121" s="716"/>
      <c r="F121" s="716"/>
      <c r="G121" s="716"/>
      <c r="H121" s="717"/>
      <c r="I121" s="86">
        <f t="shared" si="1"/>
        <v>2</v>
      </c>
      <c r="J121" s="87">
        <v>1</v>
      </c>
      <c r="K121" s="88">
        <v>0</v>
      </c>
      <c r="L121" s="561"/>
      <c r="M121" s="562"/>
      <c r="N121" s="92"/>
      <c r="O121" s="3"/>
      <c r="P121" s="199"/>
    </row>
    <row r="122" spans="1:16" ht="42.75" customHeight="1">
      <c r="A122" s="85"/>
      <c r="B122" s="98" t="s">
        <v>28</v>
      </c>
      <c r="C122" s="716" t="s">
        <v>1551</v>
      </c>
      <c r="D122" s="716"/>
      <c r="E122" s="716"/>
      <c r="F122" s="716"/>
      <c r="G122" s="716"/>
      <c r="H122" s="717"/>
      <c r="I122" s="86">
        <v>4</v>
      </c>
      <c r="J122" s="87">
        <v>2</v>
      </c>
      <c r="K122" s="88">
        <v>0</v>
      </c>
      <c r="L122" s="561"/>
      <c r="M122" s="562"/>
      <c r="N122" s="92"/>
      <c r="O122" s="3"/>
      <c r="P122" s="199"/>
    </row>
    <row r="123" spans="1:16" ht="33.75" customHeight="1">
      <c r="A123" s="74"/>
      <c r="B123" s="186" t="s">
        <v>29</v>
      </c>
      <c r="C123" s="716" t="s">
        <v>1552</v>
      </c>
      <c r="D123" s="716"/>
      <c r="E123" s="716"/>
      <c r="F123" s="716"/>
      <c r="G123" s="716"/>
      <c r="H123" s="717"/>
      <c r="I123" s="86">
        <f t="shared" si="1"/>
        <v>2</v>
      </c>
      <c r="J123" s="87">
        <v>1</v>
      </c>
      <c r="K123" s="88">
        <v>0</v>
      </c>
      <c r="L123" s="561"/>
      <c r="M123" s="562"/>
      <c r="N123" s="92"/>
      <c r="O123" s="3"/>
      <c r="P123" s="199"/>
    </row>
    <row r="124" spans="1:16" ht="15.75" customHeight="1">
      <c r="A124" s="74"/>
      <c r="B124" s="76"/>
      <c r="C124" s="90"/>
      <c r="D124" s="90"/>
      <c r="E124" s="90"/>
      <c r="F124" s="589"/>
      <c r="G124" s="589"/>
      <c r="H124" s="597" t="s">
        <v>111</v>
      </c>
      <c r="I124" s="68">
        <f>SUM(I110:I123)</f>
        <v>40</v>
      </c>
      <c r="J124" s="718" t="s">
        <v>110</v>
      </c>
      <c r="K124" s="718"/>
      <c r="L124" s="718"/>
      <c r="M124" s="95"/>
      <c r="N124" s="96">
        <f>SUM(N110:N123)</f>
        <v>0</v>
      </c>
      <c r="O124" s="3"/>
      <c r="P124" s="199"/>
    </row>
    <row r="125" spans="1:16" ht="15.75" customHeight="1">
      <c r="A125" s="74"/>
      <c r="B125" s="76"/>
      <c r="C125" s="83"/>
      <c r="D125" s="589"/>
      <c r="E125" s="589"/>
      <c r="F125" s="589"/>
      <c r="G125" s="589"/>
      <c r="H125" s="589"/>
      <c r="I125" s="68"/>
      <c r="J125" s="68"/>
      <c r="K125" s="68"/>
      <c r="L125" s="68"/>
      <c r="M125" s="593"/>
      <c r="N125" s="605">
        <f>N124/I124</f>
        <v>0</v>
      </c>
      <c r="O125" s="3"/>
      <c r="P125" s="199"/>
    </row>
    <row r="126" spans="1:16" ht="15.75" customHeight="1" thickBot="1">
      <c r="A126" s="74"/>
      <c r="B126" s="76"/>
      <c r="C126" s="83"/>
      <c r="D126" s="589"/>
      <c r="E126" s="589"/>
      <c r="F126" s="589"/>
      <c r="G126" s="589"/>
      <c r="H126" s="589"/>
      <c r="I126" s="68"/>
      <c r="J126" s="68"/>
      <c r="K126" s="68"/>
      <c r="L126" s="68"/>
      <c r="M126" s="593"/>
      <c r="N126" s="606"/>
      <c r="O126" s="3"/>
      <c r="P126" s="199"/>
    </row>
    <row r="127" spans="1:16" ht="15.75" customHeight="1" thickBot="1">
      <c r="A127" s="74"/>
      <c r="B127" s="76"/>
      <c r="C127" s="118" t="s">
        <v>6</v>
      </c>
      <c r="D127" s="719"/>
      <c r="E127" s="720"/>
      <c r="F127" s="720"/>
      <c r="G127" s="720"/>
      <c r="H127" s="720"/>
      <c r="I127" s="720"/>
      <c r="J127" s="720"/>
      <c r="K127" s="720"/>
      <c r="L127" s="720"/>
      <c r="M127" s="720"/>
      <c r="N127" s="721"/>
      <c r="O127" s="3"/>
      <c r="P127" s="199"/>
    </row>
    <row r="128" spans="1:16" ht="15.75" customHeight="1">
      <c r="A128" s="74"/>
      <c r="B128" s="76"/>
      <c r="C128" s="191"/>
      <c r="D128" s="722"/>
      <c r="E128" s="723"/>
      <c r="F128" s="723"/>
      <c r="G128" s="723"/>
      <c r="H128" s="723"/>
      <c r="I128" s="723"/>
      <c r="J128" s="723"/>
      <c r="K128" s="723"/>
      <c r="L128" s="723"/>
      <c r="M128" s="723"/>
      <c r="N128" s="724"/>
      <c r="O128" s="3"/>
      <c r="P128" s="199"/>
    </row>
    <row r="129" spans="1:16" ht="31.5" customHeight="1">
      <c r="A129" s="74"/>
      <c r="B129" s="76"/>
      <c r="C129" s="589"/>
      <c r="D129" s="722"/>
      <c r="E129" s="723"/>
      <c r="F129" s="723"/>
      <c r="G129" s="723"/>
      <c r="H129" s="723"/>
      <c r="I129" s="723"/>
      <c r="J129" s="723"/>
      <c r="K129" s="723"/>
      <c r="L129" s="723"/>
      <c r="M129" s="723"/>
      <c r="N129" s="724"/>
      <c r="O129" s="3"/>
      <c r="P129" s="199"/>
    </row>
    <row r="130" spans="1:16" ht="15.75" customHeight="1">
      <c r="A130" s="74"/>
      <c r="B130" s="76"/>
      <c r="C130" s="589"/>
      <c r="D130" s="722"/>
      <c r="E130" s="723"/>
      <c r="F130" s="723"/>
      <c r="G130" s="723"/>
      <c r="H130" s="723"/>
      <c r="I130" s="723"/>
      <c r="J130" s="723"/>
      <c r="K130" s="723"/>
      <c r="L130" s="723"/>
      <c r="M130" s="723"/>
      <c r="N130" s="724"/>
      <c r="O130" s="3"/>
    </row>
    <row r="131" spans="1:16" ht="15.75" customHeight="1" thickBot="1">
      <c r="A131" s="74"/>
      <c r="B131" s="76"/>
      <c r="C131" s="589"/>
      <c r="D131" s="725"/>
      <c r="E131" s="726"/>
      <c r="F131" s="726"/>
      <c r="G131" s="726"/>
      <c r="H131" s="726"/>
      <c r="I131" s="726"/>
      <c r="J131" s="726"/>
      <c r="K131" s="726"/>
      <c r="L131" s="726"/>
      <c r="M131" s="726"/>
      <c r="N131" s="727"/>
      <c r="O131" s="3"/>
    </row>
    <row r="132" spans="1:16" ht="15.75" customHeight="1">
      <c r="A132" s="104"/>
      <c r="B132" s="98"/>
      <c r="C132" s="589"/>
      <c r="D132" s="598"/>
      <c r="E132" s="598"/>
      <c r="F132" s="598"/>
      <c r="G132" s="598"/>
      <c r="H132" s="598"/>
      <c r="I132" s="598"/>
      <c r="J132" s="598"/>
      <c r="K132" s="598"/>
      <c r="L132" s="594"/>
      <c r="M132" s="594"/>
      <c r="N132" s="594"/>
      <c r="O132" s="3"/>
    </row>
    <row r="133" spans="1:16" ht="15.75" customHeight="1">
      <c r="A133" s="104">
        <v>6</v>
      </c>
      <c r="B133" s="876" t="s">
        <v>724</v>
      </c>
      <c r="C133" s="876"/>
      <c r="D133" s="876"/>
      <c r="E133" s="876"/>
      <c r="F133" s="876"/>
      <c r="G133" s="876"/>
      <c r="H133" s="68"/>
      <c r="I133" s="68"/>
      <c r="J133" s="595"/>
      <c r="K133" s="595"/>
      <c r="L133" s="594"/>
      <c r="M133" s="594"/>
      <c r="N133" s="594"/>
      <c r="O133" s="3"/>
    </row>
    <row r="134" spans="1:16" ht="14.25" customHeight="1">
      <c r="A134" s="74"/>
      <c r="B134" s="876"/>
      <c r="C134" s="876"/>
      <c r="D134" s="876"/>
      <c r="E134" s="876"/>
      <c r="F134" s="876"/>
      <c r="G134" s="876"/>
      <c r="H134" s="81"/>
      <c r="I134" s="598"/>
      <c r="J134" s="598"/>
      <c r="K134" s="598"/>
      <c r="L134" s="68"/>
      <c r="M134" s="81"/>
      <c r="N134" s="68"/>
      <c r="O134" s="3"/>
    </row>
    <row r="135" spans="1:16" ht="25.5">
      <c r="A135" s="74"/>
      <c r="B135" s="75"/>
      <c r="C135" s="553"/>
      <c r="D135" s="553"/>
      <c r="E135" s="553"/>
      <c r="F135" s="195"/>
      <c r="G135" s="555"/>
      <c r="H135" s="479"/>
      <c r="I135" s="482" t="s">
        <v>244</v>
      </c>
      <c r="J135" s="482" t="s">
        <v>245</v>
      </c>
      <c r="K135" s="815" t="s">
        <v>56</v>
      </c>
      <c r="L135" s="815"/>
      <c r="M135" s="481"/>
      <c r="N135" s="197"/>
      <c r="O135" s="3"/>
    </row>
    <row r="136" spans="1:16" ht="15.75">
      <c r="A136" s="74"/>
      <c r="B136" s="75"/>
      <c r="C136" s="553"/>
      <c r="D136" s="553"/>
      <c r="E136" s="553"/>
      <c r="F136" s="195"/>
      <c r="G136" s="555"/>
      <c r="H136" s="479"/>
      <c r="I136" s="129" t="s">
        <v>301</v>
      </c>
      <c r="J136" s="130" t="s">
        <v>302</v>
      </c>
      <c r="K136" s="130" t="s">
        <v>303</v>
      </c>
      <c r="L136" s="129" t="s">
        <v>9</v>
      </c>
      <c r="M136" s="81"/>
      <c r="N136" s="140"/>
      <c r="O136" s="2"/>
    </row>
    <row r="137" spans="1:16" ht="15.75">
      <c r="A137" s="74"/>
      <c r="B137" s="75"/>
      <c r="C137" s="553"/>
      <c r="D137" s="553"/>
      <c r="E137" s="553"/>
      <c r="F137" s="195"/>
      <c r="G137" s="592"/>
      <c r="H137" s="479"/>
      <c r="I137" s="554">
        <f>IF(L137=99,0,10)</f>
        <v>10</v>
      </c>
      <c r="J137" s="87">
        <v>5</v>
      </c>
      <c r="K137" s="88">
        <v>0</v>
      </c>
      <c r="L137" s="561"/>
      <c r="M137" s="589"/>
      <c r="N137" s="92"/>
      <c r="O137" s="2"/>
    </row>
    <row r="138" spans="1:16" ht="15.75">
      <c r="A138" s="74"/>
      <c r="B138" s="138" t="s">
        <v>1535</v>
      </c>
      <c r="C138" s="824" t="s">
        <v>529</v>
      </c>
      <c r="D138" s="824"/>
      <c r="E138" s="824"/>
      <c r="F138" s="824"/>
      <c r="G138" s="824"/>
      <c r="H138" s="824"/>
      <c r="I138" s="203">
        <v>0</v>
      </c>
      <c r="J138" s="203">
        <v>0</v>
      </c>
      <c r="K138" s="203">
        <f>J138-I138</f>
        <v>0</v>
      </c>
      <c r="L138" s="204" t="e">
        <f>K138/I138</f>
        <v>#DIV/0!</v>
      </c>
      <c r="M138" s="81"/>
      <c r="N138" s="139"/>
      <c r="O138" s="2"/>
    </row>
    <row r="139" spans="1:16" ht="15.75">
      <c r="A139" s="74"/>
      <c r="B139" s="138"/>
      <c r="C139" s="590"/>
      <c r="D139" s="590"/>
      <c r="E139" s="590"/>
      <c r="F139" s="590"/>
      <c r="G139" s="590"/>
      <c r="H139" s="597"/>
      <c r="I139" s="104"/>
      <c r="J139" s="740"/>
      <c r="K139" s="740"/>
      <c r="L139" s="740"/>
      <c r="M139" s="598"/>
      <c r="N139" s="68"/>
      <c r="O139" s="2"/>
    </row>
    <row r="140" spans="1:16" ht="15.75">
      <c r="A140" s="74"/>
      <c r="B140" s="138"/>
      <c r="C140" s="590"/>
      <c r="D140" s="590"/>
      <c r="E140" s="590"/>
      <c r="F140" s="590"/>
      <c r="G140" s="590"/>
      <c r="H140" s="597"/>
      <c r="I140" s="129" t="s">
        <v>479</v>
      </c>
      <c r="J140" s="130" t="s">
        <v>485</v>
      </c>
      <c r="K140" s="130" t="s">
        <v>481</v>
      </c>
      <c r="L140" s="129" t="s">
        <v>9</v>
      </c>
      <c r="M140" s="81"/>
      <c r="N140" s="140" t="s">
        <v>15</v>
      </c>
      <c r="O140" s="2"/>
    </row>
    <row r="141" spans="1:16" ht="15.75">
      <c r="A141" s="74"/>
      <c r="B141" s="138" t="s">
        <v>1536</v>
      </c>
      <c r="C141" s="590" t="s">
        <v>478</v>
      </c>
      <c r="D141" s="590"/>
      <c r="E141" s="590"/>
      <c r="F141" s="590"/>
      <c r="G141" s="590"/>
      <c r="H141" s="597"/>
      <c r="I141" s="86">
        <f>IF(L141=99,0,10)</f>
        <v>10</v>
      </c>
      <c r="J141" s="87">
        <v>5</v>
      </c>
      <c r="K141" s="88">
        <v>0</v>
      </c>
      <c r="L141" s="561"/>
      <c r="M141" s="589"/>
      <c r="N141" s="92"/>
      <c r="O141" s="2"/>
    </row>
    <row r="142" spans="1:16" ht="15.75">
      <c r="A142" s="74"/>
      <c r="B142" s="138"/>
      <c r="C142" s="590"/>
      <c r="D142" s="590"/>
      <c r="E142" s="590"/>
      <c r="F142" s="590"/>
      <c r="G142" s="590"/>
      <c r="H142" s="597"/>
      <c r="I142" s="68"/>
      <c r="J142" s="68"/>
      <c r="K142" s="68"/>
      <c r="L142" s="68"/>
      <c r="M142" s="81"/>
      <c r="N142" s="139"/>
      <c r="O142" s="2"/>
    </row>
    <row r="143" spans="1:16" ht="34.5">
      <c r="A143" s="74"/>
      <c r="B143" s="138"/>
      <c r="C143" s="590"/>
      <c r="D143" s="590"/>
      <c r="E143" s="590"/>
      <c r="F143" s="590"/>
      <c r="G143" s="590"/>
      <c r="H143" s="592"/>
      <c r="I143" s="288" t="s">
        <v>530</v>
      </c>
      <c r="J143" s="284" t="s">
        <v>476</v>
      </c>
      <c r="K143" s="284" t="s">
        <v>477</v>
      </c>
      <c r="L143" s="129" t="s">
        <v>9</v>
      </c>
      <c r="M143" s="81"/>
      <c r="N143" s="140" t="s">
        <v>15</v>
      </c>
      <c r="O143" s="2"/>
    </row>
    <row r="144" spans="1:16" ht="15.75">
      <c r="A144" s="74"/>
      <c r="B144" s="138" t="s">
        <v>1537</v>
      </c>
      <c r="C144" s="590" t="s">
        <v>474</v>
      </c>
      <c r="D144" s="590"/>
      <c r="E144" s="590"/>
      <c r="F144" s="590"/>
      <c r="G144" s="590"/>
      <c r="H144" s="592"/>
      <c r="I144" s="86">
        <f>IF(L144=99,0,10)</f>
        <v>10</v>
      </c>
      <c r="J144" s="87">
        <v>5</v>
      </c>
      <c r="K144" s="88">
        <v>0</v>
      </c>
      <c r="L144" s="561"/>
      <c r="M144" s="589"/>
      <c r="N144" s="92"/>
      <c r="O144" s="2"/>
    </row>
    <row r="145" spans="1:15" ht="15.75">
      <c r="A145" s="74"/>
      <c r="B145" s="138"/>
      <c r="C145" s="590"/>
      <c r="D145" s="590"/>
      <c r="E145" s="590"/>
      <c r="F145" s="590"/>
      <c r="G145" s="590"/>
      <c r="H145" s="592"/>
      <c r="I145" s="598"/>
      <c r="J145" s="598"/>
      <c r="K145" s="598"/>
      <c r="L145" s="598"/>
      <c r="M145" s="598"/>
      <c r="N145" s="109"/>
      <c r="O145" s="2"/>
    </row>
    <row r="146" spans="1:15" ht="16.5" thickBot="1">
      <c r="A146" s="74"/>
      <c r="B146" s="138"/>
      <c r="C146" s="590"/>
      <c r="D146" s="590"/>
      <c r="E146" s="590"/>
      <c r="F146" s="590"/>
      <c r="G146" s="590"/>
      <c r="H146" s="592"/>
      <c r="I146" s="598"/>
      <c r="J146" s="598"/>
      <c r="K146" s="598"/>
      <c r="L146" s="598"/>
      <c r="M146" s="598"/>
      <c r="N146" s="109"/>
      <c r="O146" s="2"/>
    </row>
    <row r="147" spans="1:15" ht="16.5" thickBot="1">
      <c r="A147" s="74"/>
      <c r="B147" s="138"/>
      <c r="C147" s="590"/>
      <c r="D147" s="590"/>
      <c r="E147" s="590"/>
      <c r="F147" s="590"/>
      <c r="G147" s="590"/>
      <c r="H147" s="597" t="s">
        <v>111</v>
      </c>
      <c r="I147" s="104">
        <f>I137+I141+I144</f>
        <v>30</v>
      </c>
      <c r="J147" s="740" t="s">
        <v>110</v>
      </c>
      <c r="K147" s="740"/>
      <c r="L147" s="740"/>
      <c r="M147" s="598"/>
      <c r="N147" s="564">
        <f>N137+N141+N144</f>
        <v>0</v>
      </c>
      <c r="O147" s="2"/>
    </row>
    <row r="148" spans="1:15" ht="15.75">
      <c r="A148" s="74"/>
      <c r="B148" s="138"/>
      <c r="C148" s="590"/>
      <c r="D148" s="590"/>
      <c r="E148" s="590"/>
      <c r="F148" s="590"/>
      <c r="G148" s="590"/>
      <c r="H148" s="592"/>
      <c r="I148" s="598"/>
      <c r="J148" s="598"/>
      <c r="K148" s="598"/>
      <c r="L148" s="598"/>
      <c r="M148" s="598"/>
      <c r="N148" s="563">
        <f>N147/I147</f>
        <v>0</v>
      </c>
      <c r="O148" s="2"/>
    </row>
    <row r="149" spans="1:15" ht="15.75">
      <c r="A149" s="74"/>
      <c r="B149" s="138"/>
      <c r="C149" s="590"/>
      <c r="D149" s="590"/>
      <c r="E149" s="590"/>
      <c r="F149" s="590"/>
      <c r="G149" s="590"/>
      <c r="H149" s="592"/>
      <c r="I149" s="598"/>
      <c r="J149" s="598"/>
      <c r="K149" s="598"/>
      <c r="L149" s="598"/>
      <c r="M149" s="598"/>
      <c r="N149" s="109"/>
      <c r="O149" s="2"/>
    </row>
    <row r="150" spans="1:15" ht="15.75">
      <c r="A150" s="74"/>
      <c r="B150" s="741" t="s">
        <v>725</v>
      </c>
      <c r="C150" s="741"/>
      <c r="D150" s="741"/>
      <c r="E150" s="741"/>
      <c r="F150" s="741"/>
      <c r="G150" s="741"/>
      <c r="H150" s="592"/>
      <c r="I150" s="203"/>
      <c r="J150" s="203"/>
      <c r="K150" s="203"/>
      <c r="L150" s="204"/>
      <c r="M150" s="81"/>
      <c r="N150" s="139"/>
      <c r="O150" s="2"/>
    </row>
    <row r="151" spans="1:15" ht="15.75">
      <c r="A151" s="74"/>
      <c r="B151" s="741"/>
      <c r="C151" s="741"/>
      <c r="D151" s="741"/>
      <c r="E151" s="741"/>
      <c r="F151" s="741"/>
      <c r="G151" s="741"/>
      <c r="H151" s="592"/>
      <c r="I151" s="203"/>
      <c r="J151" s="203"/>
      <c r="K151" s="203"/>
      <c r="L151" s="204"/>
      <c r="M151" s="81"/>
      <c r="N151" s="139"/>
      <c r="O151" s="2"/>
    </row>
    <row r="152" spans="1:15" ht="25.5">
      <c r="A152" s="74"/>
      <c r="B152" s="138"/>
      <c r="C152" s="590"/>
      <c r="D152" s="590"/>
      <c r="E152" s="590"/>
      <c r="F152" s="590"/>
      <c r="G152" s="590"/>
      <c r="H152" s="592"/>
      <c r="I152" s="482" t="s">
        <v>244</v>
      </c>
      <c r="J152" s="482" t="s">
        <v>245</v>
      </c>
      <c r="K152" s="730" t="s">
        <v>56</v>
      </c>
      <c r="L152" s="730"/>
      <c r="M152" s="481"/>
      <c r="N152" s="197"/>
      <c r="O152" s="2"/>
    </row>
    <row r="153" spans="1:15" ht="15.75">
      <c r="A153" s="74"/>
      <c r="B153" s="138"/>
      <c r="C153" s="731" t="s">
        <v>483</v>
      </c>
      <c r="D153" s="731"/>
      <c r="E153" s="731"/>
      <c r="F153" s="590" t="s">
        <v>49</v>
      </c>
      <c r="G153" s="590"/>
      <c r="H153" s="592"/>
      <c r="I153" s="565"/>
      <c r="J153" s="565"/>
      <c r="K153" s="258">
        <f>J153-I153</f>
        <v>0</v>
      </c>
      <c r="L153" s="267" t="e">
        <f>K153/I153</f>
        <v>#DIV/0!</v>
      </c>
      <c r="M153" s="81"/>
      <c r="N153" s="139"/>
      <c r="O153" s="2"/>
    </row>
    <row r="154" spans="1:15" ht="15.75">
      <c r="A154" s="74"/>
      <c r="B154" s="138"/>
      <c r="C154" s="588"/>
      <c r="D154" s="588"/>
      <c r="E154" s="588"/>
      <c r="F154" s="590"/>
      <c r="G154" s="590"/>
      <c r="H154" s="592"/>
      <c r="I154" s="204"/>
      <c r="J154" s="204"/>
      <c r="K154" s="205"/>
      <c r="L154" s="204"/>
      <c r="M154" s="81"/>
      <c r="N154" s="139"/>
      <c r="O154" s="2"/>
    </row>
    <row r="155" spans="1:15" ht="15.75">
      <c r="A155" s="74"/>
      <c r="B155" s="138"/>
      <c r="C155" s="731" t="s">
        <v>486</v>
      </c>
      <c r="D155" s="731"/>
      <c r="E155" s="731"/>
      <c r="F155" s="82" t="s">
        <v>482</v>
      </c>
      <c r="G155" s="82"/>
      <c r="H155" s="114"/>
      <c r="I155" s="566"/>
      <c r="J155" s="566"/>
      <c r="K155" s="259">
        <f>J155-I155</f>
        <v>0</v>
      </c>
      <c r="L155" s="257" t="e">
        <f>K155/I155</f>
        <v>#DIV/0!</v>
      </c>
      <c r="M155" s="81"/>
      <c r="N155" s="139"/>
      <c r="O155" s="2"/>
    </row>
    <row r="156" spans="1:15" ht="15.75">
      <c r="A156" s="74"/>
      <c r="B156" s="138"/>
      <c r="C156" s="253"/>
      <c r="D156" s="253"/>
      <c r="E156" s="253"/>
      <c r="F156" s="82"/>
      <c r="G156" s="82"/>
      <c r="H156" s="114"/>
      <c r="I156" s="203"/>
      <c r="J156" s="203"/>
      <c r="K156" s="203"/>
      <c r="L156" s="204"/>
      <c r="M156" s="81"/>
      <c r="N156" s="139"/>
      <c r="O156" s="2"/>
    </row>
    <row r="157" spans="1:15" ht="15.75">
      <c r="A157" s="74"/>
      <c r="B157" s="124"/>
      <c r="C157" s="124"/>
      <c r="D157" s="124"/>
      <c r="E157" s="124"/>
      <c r="F157" s="124"/>
      <c r="G157" s="124"/>
      <c r="I157" s="182"/>
      <c r="J157" s="50"/>
      <c r="K157" s="50"/>
      <c r="O157" s="2"/>
    </row>
    <row r="158" spans="1:15" ht="26.25">
      <c r="A158" s="74"/>
      <c r="B158" s="733" t="s">
        <v>95</v>
      </c>
      <c r="C158" s="733"/>
      <c r="D158" s="733"/>
      <c r="E158" s="733"/>
      <c r="F158" s="733"/>
      <c r="G158" s="125" t="s">
        <v>100</v>
      </c>
      <c r="H158" s="111"/>
      <c r="I158" s="187" t="s">
        <v>244</v>
      </c>
      <c r="J158" s="188" t="s">
        <v>245</v>
      </c>
      <c r="K158" s="728" t="s">
        <v>56</v>
      </c>
      <c r="L158" s="729"/>
      <c r="M158" s="81"/>
      <c r="N158" s="140"/>
      <c r="O158" s="2"/>
    </row>
    <row r="159" spans="1:15" ht="15.75">
      <c r="A159" s="74"/>
      <c r="B159" s="75" t="s">
        <v>16</v>
      </c>
      <c r="C159" s="734" t="s">
        <v>35</v>
      </c>
      <c r="D159" s="734"/>
      <c r="E159" s="734"/>
      <c r="F159" s="141">
        <v>0.42</v>
      </c>
      <c r="G159" s="567"/>
      <c r="H159" s="123"/>
      <c r="I159" s="565"/>
      <c r="J159" s="565"/>
      <c r="K159" s="258">
        <f>J159-I159</f>
        <v>0</v>
      </c>
      <c r="L159" s="267" t="e">
        <f>K159/I159</f>
        <v>#DIV/0!</v>
      </c>
      <c r="M159" s="78"/>
      <c r="N159" s="139"/>
      <c r="O159" s="2"/>
    </row>
    <row r="160" spans="1:15" ht="15.75">
      <c r="A160" s="74"/>
      <c r="B160" s="75" t="s">
        <v>17</v>
      </c>
      <c r="C160" s="734" t="s">
        <v>38</v>
      </c>
      <c r="D160" s="734"/>
      <c r="E160" s="734"/>
      <c r="F160" s="142">
        <v>0.4</v>
      </c>
      <c r="G160" s="567"/>
      <c r="H160" s="123"/>
      <c r="I160" s="565"/>
      <c r="J160" s="565"/>
      <c r="K160" s="258">
        <f>J160-I160</f>
        <v>0</v>
      </c>
      <c r="L160" s="267" t="e">
        <f>K160/I160</f>
        <v>#DIV/0!</v>
      </c>
      <c r="M160" s="78"/>
      <c r="N160" s="139"/>
      <c r="O160" s="2"/>
    </row>
    <row r="161" spans="1:15" ht="15.75">
      <c r="A161" s="74"/>
      <c r="B161" s="75" t="s">
        <v>18</v>
      </c>
      <c r="C161" s="734" t="s">
        <v>36</v>
      </c>
      <c r="D161" s="734"/>
      <c r="E161" s="734"/>
      <c r="F161" s="141">
        <v>0.1</v>
      </c>
      <c r="G161" s="567"/>
      <c r="H161" s="123"/>
      <c r="I161" s="565"/>
      <c r="J161" s="565"/>
      <c r="K161" s="258">
        <f>J161-I161</f>
        <v>0</v>
      </c>
      <c r="L161" s="267" t="e">
        <f>K161/I161</f>
        <v>#DIV/0!</v>
      </c>
      <c r="M161" s="78"/>
      <c r="N161" s="139"/>
      <c r="O161" s="2"/>
    </row>
    <row r="162" spans="1:15" ht="15.75" customHeight="1">
      <c r="A162" s="74"/>
      <c r="B162" s="75"/>
      <c r="C162" s="731"/>
      <c r="D162" s="731"/>
      <c r="E162" s="731"/>
      <c r="F162" s="743"/>
      <c r="G162" s="743"/>
      <c r="H162" s="123"/>
      <c r="I162" s="193"/>
      <c r="J162" s="193"/>
      <c r="K162" s="193"/>
      <c r="L162" s="193"/>
      <c r="M162" s="78"/>
      <c r="N162" s="139"/>
      <c r="O162" s="2"/>
    </row>
    <row r="163" spans="1:15" ht="15.75" customHeight="1">
      <c r="A163" s="74"/>
      <c r="B163" s="732" t="s">
        <v>101</v>
      </c>
      <c r="C163" s="732"/>
      <c r="D163" s="732"/>
      <c r="E163" s="732"/>
      <c r="F163" s="732"/>
      <c r="G163" s="126"/>
      <c r="H163" s="117"/>
      <c r="I163" s="190"/>
      <c r="J163" s="191"/>
      <c r="K163" s="191"/>
      <c r="L163" s="191"/>
      <c r="M163" s="113"/>
      <c r="N163" s="113"/>
      <c r="O163" s="2"/>
    </row>
    <row r="164" spans="1:15" ht="15.75" customHeight="1">
      <c r="A164" s="74"/>
      <c r="B164" s="75" t="s">
        <v>16</v>
      </c>
      <c r="C164" s="78" t="s">
        <v>35</v>
      </c>
      <c r="D164" s="78"/>
      <c r="E164" s="78"/>
      <c r="F164" s="141">
        <v>0.35</v>
      </c>
      <c r="G164" s="567"/>
      <c r="H164" s="115"/>
      <c r="I164" s="257"/>
      <c r="J164" s="257"/>
      <c r="K164" s="258">
        <f>J164-I164</f>
        <v>0</v>
      </c>
      <c r="L164" s="267" t="e">
        <f>K164/I164</f>
        <v>#DIV/0!</v>
      </c>
      <c r="M164" s="78"/>
      <c r="N164" s="139"/>
    </row>
    <row r="165" spans="1:15" ht="15.75" customHeight="1">
      <c r="A165" s="74"/>
      <c r="B165" s="75" t="s">
        <v>17</v>
      </c>
      <c r="C165" s="78" t="s">
        <v>38</v>
      </c>
      <c r="D165" s="78"/>
      <c r="E165" s="78"/>
      <c r="F165" s="141">
        <v>0.35</v>
      </c>
      <c r="G165" s="567"/>
      <c r="H165" s="115"/>
      <c r="I165" s="257"/>
      <c r="J165" s="257"/>
      <c r="K165" s="258">
        <f>J165-I165</f>
        <v>0</v>
      </c>
      <c r="L165" s="267" t="e">
        <f>K165/I165</f>
        <v>#DIV/0!</v>
      </c>
      <c r="M165" s="78"/>
      <c r="N165" s="139"/>
    </row>
    <row r="166" spans="1:15" ht="15.75" customHeight="1">
      <c r="A166" s="74"/>
      <c r="B166" s="75" t="s">
        <v>18</v>
      </c>
      <c r="C166" s="78" t="s">
        <v>36</v>
      </c>
      <c r="D166" s="78"/>
      <c r="E166" s="78"/>
      <c r="F166" s="141">
        <v>0.1</v>
      </c>
      <c r="G166" s="567"/>
      <c r="H166" s="115"/>
      <c r="I166" s="257"/>
      <c r="J166" s="257"/>
      <c r="K166" s="258">
        <f>J166-I166</f>
        <v>0</v>
      </c>
      <c r="L166" s="267" t="e">
        <f>K166/I166</f>
        <v>#DIV/0!</v>
      </c>
      <c r="M166" s="78"/>
      <c r="N166" s="139"/>
    </row>
    <row r="167" spans="1:15" ht="15.75">
      <c r="A167" s="74"/>
      <c r="B167" s="75"/>
      <c r="C167" s="82"/>
      <c r="D167" s="82"/>
      <c r="E167" s="82"/>
      <c r="F167" s="835"/>
      <c r="G167" s="743"/>
      <c r="H167" s="117"/>
      <c r="I167" s="193"/>
      <c r="J167" s="193"/>
      <c r="K167" s="193"/>
      <c r="L167" s="193"/>
      <c r="M167" s="78"/>
      <c r="N167" s="139"/>
    </row>
    <row r="168" spans="1:15" ht="9" customHeight="1">
      <c r="A168" s="74"/>
      <c r="B168" s="732" t="s">
        <v>129</v>
      </c>
      <c r="C168" s="732"/>
      <c r="D168" s="732"/>
      <c r="E168" s="732"/>
      <c r="F168" s="732"/>
      <c r="G168" s="126"/>
      <c r="H168" s="117"/>
      <c r="I168" s="190"/>
      <c r="J168" s="191"/>
      <c r="K168" s="191"/>
      <c r="L168" s="191"/>
      <c r="M168" s="113"/>
      <c r="N168" s="113"/>
    </row>
    <row r="169" spans="1:15" ht="15.75">
      <c r="A169" s="74"/>
      <c r="B169" s="75" t="s">
        <v>16</v>
      </c>
      <c r="C169" s="78" t="s">
        <v>35</v>
      </c>
      <c r="D169" s="78"/>
      <c r="E169" s="78"/>
      <c r="F169" s="141">
        <v>0.3</v>
      </c>
      <c r="G169" s="567"/>
      <c r="H169" s="115"/>
      <c r="I169" s="565"/>
      <c r="J169" s="565"/>
      <c r="K169" s="258">
        <f>J169-I169</f>
        <v>0</v>
      </c>
      <c r="L169" s="267" t="e">
        <f>K169/I169</f>
        <v>#DIV/0!</v>
      </c>
      <c r="M169" s="78"/>
      <c r="N169" s="139"/>
    </row>
    <row r="170" spans="1:15" ht="15.75">
      <c r="A170" s="74"/>
      <c r="B170" s="75" t="s">
        <v>17</v>
      </c>
      <c r="C170" s="78" t="s">
        <v>38</v>
      </c>
      <c r="D170" s="78"/>
      <c r="E170" s="78"/>
      <c r="F170" s="141">
        <v>0.3</v>
      </c>
      <c r="G170" s="567"/>
      <c r="H170" s="115"/>
      <c r="I170" s="565"/>
      <c r="J170" s="565"/>
      <c r="K170" s="258">
        <f>J170-I170</f>
        <v>0</v>
      </c>
      <c r="L170" s="267" t="e">
        <f>K170/I170</f>
        <v>#DIV/0!</v>
      </c>
      <c r="M170" s="78"/>
      <c r="N170" s="139"/>
    </row>
    <row r="171" spans="1:15" ht="15.75">
      <c r="A171" s="74"/>
      <c r="B171" s="75" t="s">
        <v>18</v>
      </c>
      <c r="C171" s="78" t="s">
        <v>36</v>
      </c>
      <c r="D171" s="78"/>
      <c r="E171" s="78"/>
      <c r="F171" s="141">
        <v>0.1</v>
      </c>
      <c r="G171" s="567"/>
      <c r="H171" s="115"/>
      <c r="I171" s="565"/>
      <c r="J171" s="565"/>
      <c r="K171" s="258">
        <f>J171-I171</f>
        <v>0</v>
      </c>
      <c r="L171" s="267" t="e">
        <f>K171/I171</f>
        <v>#DIV/0!</v>
      </c>
      <c r="M171" s="78"/>
      <c r="N171" s="139"/>
    </row>
    <row r="172" spans="1:15" ht="15.75">
      <c r="A172" s="74"/>
      <c r="B172" s="75"/>
      <c r="C172" s="82"/>
      <c r="D172" s="82"/>
      <c r="E172" s="82"/>
      <c r="F172" s="836"/>
      <c r="G172" s="814"/>
      <c r="H172" s="117"/>
      <c r="I172" s="193"/>
      <c r="J172" s="193"/>
      <c r="K172" s="193"/>
      <c r="L172" s="193"/>
      <c r="M172" s="78"/>
      <c r="N172" s="139"/>
    </row>
    <row r="173" spans="1:15" ht="15.75">
      <c r="A173" s="74"/>
      <c r="B173" s="732" t="s">
        <v>33</v>
      </c>
      <c r="C173" s="732"/>
      <c r="D173" s="732"/>
      <c r="E173" s="732"/>
      <c r="F173" s="732"/>
      <c r="G173" s="126"/>
      <c r="H173" s="117"/>
      <c r="I173" s="190"/>
      <c r="J173" s="192"/>
      <c r="K173" s="192"/>
      <c r="L173" s="192"/>
      <c r="M173" s="22"/>
      <c r="N173" s="99"/>
    </row>
    <row r="174" spans="1:15" ht="15.75">
      <c r="A174" s="74"/>
      <c r="B174" s="75" t="s">
        <v>16</v>
      </c>
      <c r="C174" s="78" t="s">
        <v>38</v>
      </c>
      <c r="D174" s="78"/>
      <c r="E174" s="78"/>
      <c r="F174" s="141">
        <v>0.25</v>
      </c>
      <c r="G174" s="567"/>
      <c r="H174" s="115"/>
      <c r="I174" s="565"/>
      <c r="J174" s="565"/>
      <c r="K174" s="258">
        <f>J174-I174</f>
        <v>0</v>
      </c>
      <c r="L174" s="267" t="e">
        <f>K174/I174</f>
        <v>#DIV/0!</v>
      </c>
      <c r="M174" s="78"/>
      <c r="N174" s="139"/>
    </row>
    <row r="175" spans="1:15" ht="15.75">
      <c r="A175" s="74"/>
      <c r="B175" s="75" t="s">
        <v>17</v>
      </c>
      <c r="C175" s="78" t="s">
        <v>35</v>
      </c>
      <c r="D175" s="78"/>
      <c r="E175" s="78"/>
      <c r="F175" s="141">
        <v>0.3</v>
      </c>
      <c r="G175" s="567"/>
      <c r="H175" s="115"/>
      <c r="I175" s="565"/>
      <c r="J175" s="565"/>
      <c r="K175" s="258">
        <f>J175-I175</f>
        <v>0</v>
      </c>
      <c r="L175" s="267" t="e">
        <f>K175/I175</f>
        <v>#DIV/0!</v>
      </c>
      <c r="M175" s="78"/>
      <c r="N175" s="139"/>
    </row>
    <row r="176" spans="1:15" ht="15.75">
      <c r="A176" s="74"/>
      <c r="B176" s="75" t="s">
        <v>18</v>
      </c>
      <c r="C176" s="78" t="s">
        <v>36</v>
      </c>
      <c r="D176" s="78"/>
      <c r="E176" s="78"/>
      <c r="F176" s="141">
        <v>0.1</v>
      </c>
      <c r="G176" s="567"/>
      <c r="H176" s="115"/>
      <c r="I176" s="565"/>
      <c r="J176" s="565"/>
      <c r="K176" s="258">
        <f>J176-I176</f>
        <v>0</v>
      </c>
      <c r="L176" s="267" t="e">
        <f>K176/I176</f>
        <v>#DIV/0!</v>
      </c>
      <c r="M176" s="78"/>
      <c r="N176" s="139"/>
    </row>
    <row r="177" spans="1:14" ht="15.75">
      <c r="A177" s="74"/>
      <c r="B177" s="75"/>
      <c r="C177" s="82"/>
      <c r="D177" s="82"/>
      <c r="E177" s="82"/>
      <c r="F177" s="836"/>
      <c r="G177" s="814"/>
      <c r="H177" s="117"/>
      <c r="I177" s="193"/>
      <c r="J177" s="193"/>
      <c r="K177" s="193"/>
      <c r="L177" s="193"/>
      <c r="M177" s="78"/>
      <c r="N177" s="139"/>
    </row>
    <row r="178" spans="1:14" ht="15.75">
      <c r="A178" s="74"/>
      <c r="B178" s="732" t="s">
        <v>39</v>
      </c>
      <c r="C178" s="732"/>
      <c r="D178" s="732"/>
      <c r="E178" s="732"/>
      <c r="F178" s="732"/>
      <c r="G178" s="126"/>
      <c r="H178" s="117"/>
      <c r="I178" s="190"/>
      <c r="J178" s="192"/>
      <c r="K178" s="192"/>
      <c r="L178" s="192"/>
      <c r="M178" s="22"/>
      <c r="N178" s="99"/>
    </row>
    <row r="179" spans="1:14" ht="15.75">
      <c r="A179" s="74"/>
      <c r="B179" s="75" t="s">
        <v>16</v>
      </c>
      <c r="C179" s="78" t="s">
        <v>38</v>
      </c>
      <c r="D179" s="78"/>
      <c r="E179" s="78"/>
      <c r="F179" s="141">
        <v>0.25</v>
      </c>
      <c r="G179" s="567"/>
      <c r="H179" s="115"/>
      <c r="I179" s="565"/>
      <c r="J179" s="565"/>
      <c r="K179" s="258">
        <f>J179-I179</f>
        <v>0</v>
      </c>
      <c r="L179" s="267" t="e">
        <f>K179/I179</f>
        <v>#DIV/0!</v>
      </c>
      <c r="M179" s="78"/>
      <c r="N179" s="139"/>
    </row>
    <row r="180" spans="1:14" ht="15.75">
      <c r="A180" s="74"/>
      <c r="B180" s="75" t="s">
        <v>17</v>
      </c>
      <c r="C180" s="78" t="s">
        <v>35</v>
      </c>
      <c r="D180" s="78"/>
      <c r="E180" s="78"/>
      <c r="F180" s="141">
        <v>0.25</v>
      </c>
      <c r="G180" s="567"/>
      <c r="H180" s="115"/>
      <c r="I180" s="565"/>
      <c r="J180" s="565"/>
      <c r="K180" s="258">
        <f>J180-I180</f>
        <v>0</v>
      </c>
      <c r="L180" s="267" t="e">
        <f>K180/I180</f>
        <v>#DIV/0!</v>
      </c>
      <c r="M180" s="78"/>
      <c r="N180" s="139"/>
    </row>
    <row r="181" spans="1:14" ht="15.75">
      <c r="A181" s="74"/>
      <c r="B181" s="75" t="s">
        <v>18</v>
      </c>
      <c r="C181" s="78" t="s">
        <v>36</v>
      </c>
      <c r="D181" s="78"/>
      <c r="E181" s="78"/>
      <c r="F181" s="141">
        <v>0.05</v>
      </c>
      <c r="G181" s="567"/>
      <c r="H181" s="115"/>
      <c r="I181" s="565"/>
      <c r="J181" s="565"/>
      <c r="K181" s="258">
        <f>J181-I181</f>
        <v>0</v>
      </c>
      <c r="L181" s="267" t="e">
        <f>K181/I181</f>
        <v>#DIV/0!</v>
      </c>
      <c r="M181" s="78"/>
      <c r="N181" s="139"/>
    </row>
    <row r="182" spans="1:14" ht="15.75">
      <c r="A182" s="74"/>
      <c r="B182" s="75"/>
      <c r="C182" s="82"/>
      <c r="D182" s="78"/>
      <c r="E182" s="78"/>
      <c r="F182" s="813"/>
      <c r="G182" s="814"/>
      <c r="H182" s="115"/>
      <c r="I182" s="193"/>
      <c r="J182" s="193"/>
      <c r="K182" s="193"/>
      <c r="L182" s="193"/>
      <c r="M182" s="78"/>
      <c r="N182" s="139"/>
    </row>
    <row r="183" spans="1:14" ht="15.75">
      <c r="A183" s="74"/>
      <c r="B183" s="732" t="s">
        <v>130</v>
      </c>
      <c r="C183" s="732"/>
      <c r="D183" s="732"/>
      <c r="E183" s="732"/>
      <c r="F183" s="732"/>
      <c r="G183" s="115"/>
      <c r="H183" s="117"/>
      <c r="I183" s="190"/>
      <c r="J183" s="193"/>
      <c r="K183" s="193"/>
      <c r="L183" s="193"/>
      <c r="M183" s="81"/>
      <c r="N183" s="68"/>
    </row>
    <row r="184" spans="1:14" ht="15.75">
      <c r="A184" s="74"/>
      <c r="B184" s="75" t="s">
        <v>16</v>
      </c>
      <c r="C184" s="82" t="s">
        <v>131</v>
      </c>
      <c r="D184" s="82"/>
      <c r="E184" s="82"/>
      <c r="F184" s="143">
        <v>0.15</v>
      </c>
      <c r="G184" s="567"/>
      <c r="H184" s="116"/>
      <c r="I184" s="565"/>
      <c r="J184" s="565"/>
      <c r="K184" s="258">
        <f>J184-I184</f>
        <v>0</v>
      </c>
      <c r="L184" s="267" t="e">
        <f>K184/I184</f>
        <v>#DIV/0!</v>
      </c>
      <c r="M184" s="78"/>
      <c r="N184" s="139"/>
    </row>
    <row r="185" spans="1:14" ht="15.75">
      <c r="A185" s="74"/>
      <c r="B185" s="75"/>
      <c r="C185" s="82"/>
      <c r="D185" s="77"/>
      <c r="E185" s="82"/>
      <c r="F185" s="82"/>
      <c r="G185" s="82"/>
      <c r="H185" s="12"/>
      <c r="I185" s="68"/>
      <c r="J185" s="749"/>
      <c r="K185" s="749"/>
      <c r="L185" s="749"/>
      <c r="M185" s="95"/>
      <c r="N185" s="68"/>
    </row>
    <row r="186" spans="1:14" ht="15.75">
      <c r="A186" s="74"/>
      <c r="B186" s="321"/>
      <c r="C186" s="321"/>
      <c r="D186" s="321"/>
      <c r="E186" s="321"/>
      <c r="F186" s="321"/>
      <c r="G186" s="321"/>
      <c r="H186" s="114"/>
      <c r="I186" s="68"/>
      <c r="J186" s="68"/>
      <c r="K186" s="68"/>
      <c r="L186" s="68"/>
      <c r="M186" s="94"/>
      <c r="N186" s="109"/>
    </row>
    <row r="187" spans="1:14" ht="15.75">
      <c r="A187" s="74"/>
      <c r="B187" s="207"/>
      <c r="C187" s="826"/>
      <c r="D187" s="826"/>
      <c r="E187" s="826"/>
      <c r="F187" s="826"/>
      <c r="G187" s="208"/>
      <c r="H187" s="94"/>
      <c r="I187" s="78"/>
      <c r="J187" s="22"/>
      <c r="K187" s="22"/>
      <c r="L187" s="22"/>
      <c r="M187" s="78"/>
      <c r="N187" s="8"/>
    </row>
    <row r="188" spans="1:14" ht="15.75">
      <c r="A188" s="74"/>
      <c r="B188" s="209"/>
      <c r="C188" s="826"/>
      <c r="D188" s="826"/>
      <c r="E188" s="826"/>
      <c r="F188" s="826"/>
      <c r="G188" s="208"/>
      <c r="H188" s="12"/>
      <c r="I188" s="108"/>
      <c r="J188" s="740"/>
      <c r="K188" s="740"/>
      <c r="L188" s="740"/>
      <c r="M188" s="95"/>
      <c r="N188" s="68"/>
    </row>
    <row r="189" spans="1:14" ht="15.75">
      <c r="A189" s="74"/>
      <c r="B189" s="209"/>
      <c r="C189" s="826"/>
      <c r="D189" s="826"/>
      <c r="E189" s="826"/>
      <c r="F189" s="826"/>
      <c r="G189" s="208"/>
      <c r="H189" s="94"/>
      <c r="I189" s="108"/>
      <c r="J189" s="776"/>
      <c r="K189" s="776"/>
      <c r="L189" s="776"/>
      <c r="M189" s="25"/>
      <c r="N189" s="109"/>
    </row>
    <row r="190" spans="1:14" ht="15.75">
      <c r="A190" s="74"/>
      <c r="H190" s="78"/>
      <c r="I190" s="78"/>
    </row>
    <row r="191" spans="1:14" ht="15.75">
      <c r="A191" s="74"/>
      <c r="B191" s="75"/>
      <c r="C191" s="827"/>
      <c r="D191" s="827"/>
      <c r="E191" s="827"/>
      <c r="F191" s="827"/>
      <c r="G191" s="827"/>
      <c r="H191" s="827"/>
      <c r="I191" s="827"/>
      <c r="J191" s="827"/>
      <c r="K191" s="827"/>
      <c r="L191" s="827"/>
      <c r="M191" s="827"/>
      <c r="N191" s="83"/>
    </row>
    <row r="192" spans="1:14" ht="15.75">
      <c r="A192" s="74"/>
      <c r="B192" s="75"/>
      <c r="C192" s="113"/>
    </row>
    <row r="193" spans="1:14" ht="15.75">
      <c r="A193" s="74"/>
      <c r="B193" s="75"/>
      <c r="C193" s="113"/>
      <c r="D193" s="825"/>
      <c r="E193" s="825"/>
      <c r="F193" s="825"/>
      <c r="G193" s="825"/>
      <c r="H193" s="825"/>
      <c r="I193" s="825"/>
      <c r="J193" s="825"/>
      <c r="K193" s="825"/>
      <c r="L193" s="825"/>
      <c r="M193" s="825"/>
      <c r="N193" s="825"/>
    </row>
    <row r="194" spans="1:14" ht="15.75">
      <c r="A194" s="74"/>
      <c r="B194" s="75"/>
      <c r="C194" s="113"/>
      <c r="D194" s="825"/>
      <c r="E194" s="825"/>
      <c r="F194" s="825"/>
      <c r="G194" s="825"/>
      <c r="H194" s="825"/>
      <c r="I194" s="825"/>
      <c r="J194" s="825"/>
      <c r="K194" s="825"/>
      <c r="L194" s="825"/>
      <c r="M194" s="825"/>
      <c r="N194" s="825"/>
    </row>
    <row r="195" spans="1:14" ht="15.75">
      <c r="A195" s="74"/>
      <c r="B195" s="75"/>
      <c r="C195" s="99"/>
      <c r="D195" s="827"/>
      <c r="E195" s="827"/>
      <c r="F195" s="827"/>
      <c r="G195" s="827"/>
      <c r="H195" s="827"/>
      <c r="I195" s="827"/>
      <c r="J195" s="827"/>
      <c r="K195" s="827"/>
      <c r="L195" s="827"/>
      <c r="M195" s="827"/>
      <c r="N195" s="827"/>
    </row>
    <row r="196" spans="1:14" ht="15.75">
      <c r="A196" s="74"/>
      <c r="B196" s="75"/>
      <c r="C196" s="22"/>
      <c r="D196" s="824"/>
      <c r="E196" s="824"/>
      <c r="F196" s="824"/>
      <c r="G196" s="824"/>
      <c r="H196" s="824"/>
      <c r="I196" s="824"/>
      <c r="J196" s="824"/>
      <c r="K196" s="824"/>
      <c r="L196" s="824"/>
      <c r="M196" s="824"/>
      <c r="N196" s="824"/>
    </row>
    <row r="197" spans="1:14" ht="15.75">
      <c r="A197" s="74"/>
      <c r="B197" s="75"/>
      <c r="C197" s="22"/>
      <c r="D197" s="824"/>
      <c r="E197" s="824"/>
      <c r="F197" s="824"/>
      <c r="G197" s="824"/>
      <c r="H197" s="824"/>
      <c r="I197" s="824"/>
      <c r="J197" s="824"/>
      <c r="K197" s="824"/>
      <c r="L197" s="824"/>
      <c r="M197" s="824"/>
      <c r="N197" s="824"/>
    </row>
    <row r="198" spans="1:14" ht="15.75">
      <c r="A198" s="74"/>
      <c r="B198" s="75"/>
      <c r="C198" s="22"/>
      <c r="D198" s="824"/>
      <c r="E198" s="824"/>
      <c r="F198" s="824"/>
      <c r="G198" s="824"/>
      <c r="H198" s="824"/>
      <c r="I198" s="824"/>
      <c r="J198" s="824"/>
      <c r="K198" s="824"/>
      <c r="L198" s="824"/>
      <c r="M198" s="824"/>
      <c r="N198" s="824"/>
    </row>
    <row r="199" spans="1:14" ht="15.75">
      <c r="A199" s="74"/>
      <c r="B199" s="75"/>
      <c r="C199" s="22"/>
      <c r="D199" s="824"/>
      <c r="E199" s="824"/>
      <c r="F199" s="824"/>
      <c r="G199" s="824"/>
      <c r="H199" s="824"/>
      <c r="I199" s="824"/>
      <c r="J199" s="824"/>
      <c r="K199" s="824"/>
      <c r="L199" s="824"/>
      <c r="M199" s="824"/>
      <c r="N199" s="824"/>
    </row>
    <row r="200" spans="1:14" ht="15.75">
      <c r="A200" s="74"/>
      <c r="B200" s="75"/>
      <c r="C200" s="22"/>
      <c r="D200" s="824"/>
      <c r="E200" s="824"/>
      <c r="F200" s="824"/>
      <c r="G200" s="824"/>
      <c r="H200" s="824"/>
      <c r="I200" s="824"/>
      <c r="J200" s="824"/>
      <c r="K200" s="824"/>
      <c r="L200" s="824"/>
      <c r="M200" s="824"/>
      <c r="N200" s="824"/>
    </row>
    <row r="201" spans="1:14" ht="15.75">
      <c r="A201" s="74"/>
      <c r="B201" s="75"/>
      <c r="C201" s="22"/>
      <c r="D201" s="824"/>
      <c r="E201" s="824"/>
      <c r="F201" s="824"/>
      <c r="G201" s="824"/>
      <c r="H201" s="824"/>
      <c r="I201" s="824"/>
      <c r="J201" s="824"/>
      <c r="K201" s="824"/>
      <c r="L201" s="824"/>
      <c r="M201" s="824"/>
      <c r="N201" s="824"/>
    </row>
    <row r="202" spans="1:14" ht="15.75">
      <c r="A202" s="74"/>
      <c r="B202" s="75"/>
      <c r="C202" s="99"/>
      <c r="D202" s="823"/>
      <c r="E202" s="823"/>
      <c r="F202" s="823"/>
      <c r="G202" s="823"/>
      <c r="H202" s="823"/>
      <c r="I202" s="823"/>
      <c r="J202" s="823"/>
      <c r="K202" s="823"/>
      <c r="L202" s="823"/>
      <c r="M202" s="823"/>
      <c r="N202" s="823"/>
    </row>
  </sheetData>
  <sheetProtection algorithmName="SHA-512" hashValue="YpG47VkxUGiBu9/jFGWEeWFdo5FvBBPeFsOyhiMnQrm7KXwOc9YFFZuf2nfLYzKs1QV83rrPs8XWZkGcdjjQ6A==" saltValue="xZlzNsthhCR98n0x39Yykg==" spinCount="100000" sheet="1" objects="1" scenarios="1"/>
  <mergeCells count="127">
    <mergeCell ref="A1:N1"/>
    <mergeCell ref="E3:H3"/>
    <mergeCell ref="K3:N3"/>
    <mergeCell ref="E4:H4"/>
    <mergeCell ref="E5:H5"/>
    <mergeCell ref="B8:G8"/>
    <mergeCell ref="C9:H9"/>
    <mergeCell ref="C10:H10"/>
    <mergeCell ref="C11:H11"/>
    <mergeCell ref="C13:H13"/>
    <mergeCell ref="C17:H17"/>
    <mergeCell ref="C18:H18"/>
    <mergeCell ref="C19:H19"/>
    <mergeCell ref="C20:H20"/>
    <mergeCell ref="C21:H21"/>
    <mergeCell ref="C22:H22"/>
    <mergeCell ref="C23:G23"/>
    <mergeCell ref="J23:L23"/>
    <mergeCell ref="D26:N30"/>
    <mergeCell ref="B32:G32"/>
    <mergeCell ref="C33:H33"/>
    <mergeCell ref="C34:H34"/>
    <mergeCell ref="C35:H35"/>
    <mergeCell ref="C36:H36"/>
    <mergeCell ref="C37:H37"/>
    <mergeCell ref="C38:H38"/>
    <mergeCell ref="C39:H39"/>
    <mergeCell ref="C41:H41"/>
    <mergeCell ref="C42:H42"/>
    <mergeCell ref="C43:G43"/>
    <mergeCell ref="J43:L43"/>
    <mergeCell ref="D46:N50"/>
    <mergeCell ref="D54:I54"/>
    <mergeCell ref="K54:N54"/>
    <mergeCell ref="B56:G56"/>
    <mergeCell ref="C57:H57"/>
    <mergeCell ref="C58:H58"/>
    <mergeCell ref="C59:H59"/>
    <mergeCell ref="C60:H60"/>
    <mergeCell ref="C64:H64"/>
    <mergeCell ref="C65:H65"/>
    <mergeCell ref="C66:G66"/>
    <mergeCell ref="J66:L66"/>
    <mergeCell ref="D69:N73"/>
    <mergeCell ref="B75:H75"/>
    <mergeCell ref="C76:H76"/>
    <mergeCell ref="C77:H77"/>
    <mergeCell ref="C78:H78"/>
    <mergeCell ref="C79:H79"/>
    <mergeCell ref="C80:H80"/>
    <mergeCell ref="C81:H81"/>
    <mergeCell ref="C82:H82"/>
    <mergeCell ref="C83:H83"/>
    <mergeCell ref="C84:H84"/>
    <mergeCell ref="C85:H85"/>
    <mergeCell ref="C86:H86"/>
    <mergeCell ref="C87:H87"/>
    <mergeCell ref="C88:H88"/>
    <mergeCell ref="C89:H89"/>
    <mergeCell ref="C90:H90"/>
    <mergeCell ref="C91:H91"/>
    <mergeCell ref="C92:H92"/>
    <mergeCell ref="C93:H93"/>
    <mergeCell ref="C94:H94"/>
    <mergeCell ref="C95:H95"/>
    <mergeCell ref="J96:L96"/>
    <mergeCell ref="D99:N103"/>
    <mergeCell ref="D107:I107"/>
    <mergeCell ref="K107:N107"/>
    <mergeCell ref="B133:G134"/>
    <mergeCell ref="C110:H110"/>
    <mergeCell ref="B109:H109"/>
    <mergeCell ref="C111:H111"/>
    <mergeCell ref="C112:H112"/>
    <mergeCell ref="C113:H113"/>
    <mergeCell ref="C114:H114"/>
    <mergeCell ref="C115:H115"/>
    <mergeCell ref="C116:H116"/>
    <mergeCell ref="C117:H117"/>
    <mergeCell ref="C118:H118"/>
    <mergeCell ref="C119:H119"/>
    <mergeCell ref="C120:H120"/>
    <mergeCell ref="C121:H121"/>
    <mergeCell ref="C122:H122"/>
    <mergeCell ref="C123:H123"/>
    <mergeCell ref="J124:L124"/>
    <mergeCell ref="D127:N131"/>
    <mergeCell ref="K135:L135"/>
    <mergeCell ref="C138:H138"/>
    <mergeCell ref="J139:L139"/>
    <mergeCell ref="J147:L147"/>
    <mergeCell ref="B150:G151"/>
    <mergeCell ref="K152:L152"/>
    <mergeCell ref="C153:E153"/>
    <mergeCell ref="C155:E155"/>
    <mergeCell ref="B158:F158"/>
    <mergeCell ref="K158:L158"/>
    <mergeCell ref="J189:L189"/>
    <mergeCell ref="C159:E159"/>
    <mergeCell ref="C160:E160"/>
    <mergeCell ref="C161:E161"/>
    <mergeCell ref="C162:G162"/>
    <mergeCell ref="B163:F163"/>
    <mergeCell ref="F167:G167"/>
    <mergeCell ref="B168:F168"/>
    <mergeCell ref="F172:G172"/>
    <mergeCell ref="B173:F173"/>
    <mergeCell ref="F177:G177"/>
    <mergeCell ref="B178:F178"/>
    <mergeCell ref="F182:G182"/>
    <mergeCell ref="B183:F183"/>
    <mergeCell ref="J185:L185"/>
    <mergeCell ref="C187:F187"/>
    <mergeCell ref="C188:F188"/>
    <mergeCell ref="J188:L188"/>
    <mergeCell ref="C189:F189"/>
    <mergeCell ref="D198:N198"/>
    <mergeCell ref="D199:N199"/>
    <mergeCell ref="D200:N200"/>
    <mergeCell ref="D201:N201"/>
    <mergeCell ref="D202:N202"/>
    <mergeCell ref="C191:M191"/>
    <mergeCell ref="D193:N193"/>
    <mergeCell ref="D194:N194"/>
    <mergeCell ref="D195:N195"/>
    <mergeCell ref="D196:N196"/>
    <mergeCell ref="D197:N197"/>
  </mergeCells>
  <conditionalFormatting sqref="H159:H162">
    <cfRule type="cellIs" dxfId="52" priority="55" stopIfTrue="1" operator="lessThanOrEqual">
      <formula>0.4</formula>
    </cfRule>
    <cfRule type="cellIs" dxfId="51" priority="56" stopIfTrue="1" operator="lessThan">
      <formula>0.45</formula>
    </cfRule>
    <cfRule type="cellIs" priority="57" stopIfTrue="1" operator="greaterThan">
      <formula>0.45</formula>
    </cfRule>
  </conditionalFormatting>
  <conditionalFormatting sqref="G181">
    <cfRule type="cellIs" dxfId="50" priority="52" stopIfTrue="1" operator="lessThanOrEqual">
      <formula>$F$181</formula>
    </cfRule>
    <cfRule type="cellIs" dxfId="49" priority="53" stopIfTrue="1" operator="lessThanOrEqual">
      <formula>$F$181+1%</formula>
    </cfRule>
    <cfRule type="cellIs" dxfId="48" priority="54" stopIfTrue="1" operator="greaterThan">
      <formula>$F$181+1%</formula>
    </cfRule>
  </conditionalFormatting>
  <conditionalFormatting sqref="G160">
    <cfRule type="cellIs" dxfId="47" priority="49" stopIfTrue="1" operator="lessThanOrEqual">
      <formula>$F$160</formula>
    </cfRule>
    <cfRule type="cellIs" dxfId="46" priority="50" stopIfTrue="1" operator="lessThanOrEqual">
      <formula>$F$160+5%</formula>
    </cfRule>
    <cfRule type="cellIs" dxfId="45" priority="51" stopIfTrue="1" operator="greaterThan">
      <formula>$F$160+5%</formula>
    </cfRule>
  </conditionalFormatting>
  <conditionalFormatting sqref="G161">
    <cfRule type="cellIs" dxfId="44" priority="46" stopIfTrue="1" operator="lessThanOrEqual">
      <formula>$F$161</formula>
    </cfRule>
    <cfRule type="cellIs" dxfId="43" priority="47" stopIfTrue="1" operator="lessThanOrEqual">
      <formula>$F$161+2%</formula>
    </cfRule>
    <cfRule type="cellIs" dxfId="42" priority="48" stopIfTrue="1" operator="greaterThan">
      <formula>$F$161+2%</formula>
    </cfRule>
  </conditionalFormatting>
  <conditionalFormatting sqref="G164">
    <cfRule type="cellIs" dxfId="41" priority="43" stopIfTrue="1" operator="lessThanOrEqual">
      <formula>$F$164</formula>
    </cfRule>
    <cfRule type="cellIs" dxfId="40" priority="44" stopIfTrue="1" operator="lessThanOrEqual">
      <formula>$F$164+5%</formula>
    </cfRule>
    <cfRule type="cellIs" dxfId="39" priority="45" stopIfTrue="1" operator="greaterThan">
      <formula>$F$164+5%</formula>
    </cfRule>
  </conditionalFormatting>
  <conditionalFormatting sqref="G165">
    <cfRule type="cellIs" dxfId="38" priority="40" stopIfTrue="1" operator="lessThanOrEqual">
      <formula>$F$165</formula>
    </cfRule>
    <cfRule type="cellIs" dxfId="37" priority="41" stopIfTrue="1" operator="lessThanOrEqual">
      <formula>$F$165+5%</formula>
    </cfRule>
    <cfRule type="cellIs" dxfId="36" priority="42" stopIfTrue="1" operator="greaterThan">
      <formula>$F$165+5%</formula>
    </cfRule>
  </conditionalFormatting>
  <conditionalFormatting sqref="G166">
    <cfRule type="cellIs" dxfId="35" priority="37" stopIfTrue="1" operator="lessThanOrEqual">
      <formula>$F$166</formula>
    </cfRule>
    <cfRule type="cellIs" dxfId="34" priority="38" stopIfTrue="1" operator="lessThanOrEqual">
      <formula>$F$166+2%</formula>
    </cfRule>
    <cfRule type="cellIs" dxfId="33" priority="39" stopIfTrue="1" operator="greaterThan">
      <formula>$F$166+2%</formula>
    </cfRule>
  </conditionalFormatting>
  <conditionalFormatting sqref="G169">
    <cfRule type="cellIs" dxfId="32" priority="34" stopIfTrue="1" operator="lessThanOrEqual">
      <formula>$F$169</formula>
    </cfRule>
    <cfRule type="cellIs" dxfId="31" priority="35" stopIfTrue="1" operator="lessThanOrEqual">
      <formula>$F$169+5%</formula>
    </cfRule>
    <cfRule type="cellIs" dxfId="30" priority="36" stopIfTrue="1" operator="greaterThan">
      <formula>$F$169+5%</formula>
    </cfRule>
  </conditionalFormatting>
  <conditionalFormatting sqref="G170">
    <cfRule type="cellIs" dxfId="29" priority="31" stopIfTrue="1" operator="lessThanOrEqual">
      <formula>$F$170</formula>
    </cfRule>
    <cfRule type="cellIs" dxfId="28" priority="32" stopIfTrue="1" operator="lessThanOrEqual">
      <formula>$F$170+5%</formula>
    </cfRule>
    <cfRule type="cellIs" dxfId="27" priority="33" stopIfTrue="1" operator="greaterThan">
      <formula>$F$170+5%</formula>
    </cfRule>
  </conditionalFormatting>
  <conditionalFormatting sqref="G171">
    <cfRule type="cellIs" dxfId="26" priority="28" stopIfTrue="1" operator="lessThanOrEqual">
      <formula>$F$171</formula>
    </cfRule>
    <cfRule type="cellIs" dxfId="25" priority="29" stopIfTrue="1" operator="lessThanOrEqual">
      <formula>$F$171+2%</formula>
    </cfRule>
    <cfRule type="cellIs" dxfId="24" priority="30" stopIfTrue="1" operator="greaterThan">
      <formula>$F$171+2%</formula>
    </cfRule>
  </conditionalFormatting>
  <conditionalFormatting sqref="G174">
    <cfRule type="cellIs" dxfId="23" priority="25" stopIfTrue="1" operator="lessThanOrEqual">
      <formula>$F$174</formula>
    </cfRule>
    <cfRule type="cellIs" dxfId="22" priority="26" stopIfTrue="1" operator="lessThanOrEqual">
      <formula>$F$174+5%</formula>
    </cfRule>
    <cfRule type="cellIs" dxfId="21" priority="27" stopIfTrue="1" operator="greaterThan">
      <formula>$F$174+5%</formula>
    </cfRule>
  </conditionalFormatting>
  <conditionalFormatting sqref="G175">
    <cfRule type="cellIs" dxfId="20" priority="22" stopIfTrue="1" operator="lessThanOrEqual">
      <formula>$F$175</formula>
    </cfRule>
    <cfRule type="cellIs" dxfId="19" priority="23" stopIfTrue="1" operator="lessThanOrEqual">
      <formula>$F$175+5%</formula>
    </cfRule>
    <cfRule type="cellIs" dxfId="18" priority="24" stopIfTrue="1" operator="greaterThan">
      <formula>$F$175+5%</formula>
    </cfRule>
  </conditionalFormatting>
  <conditionalFormatting sqref="G176">
    <cfRule type="cellIs" dxfId="17" priority="19" stopIfTrue="1" operator="lessThanOrEqual">
      <formula>$F$176</formula>
    </cfRule>
    <cfRule type="cellIs" dxfId="16" priority="20" stopIfTrue="1" operator="lessThanOrEqual">
      <formula>$F$176+2%</formula>
    </cfRule>
    <cfRule type="cellIs" dxfId="15" priority="21" stopIfTrue="1" operator="greaterThan">
      <formula>$F$176+2%</formula>
    </cfRule>
  </conditionalFormatting>
  <conditionalFormatting sqref="G179">
    <cfRule type="cellIs" dxfId="14" priority="16" stopIfTrue="1" operator="lessThanOrEqual">
      <formula>$F$179</formula>
    </cfRule>
    <cfRule type="cellIs" dxfId="13" priority="17" stopIfTrue="1" operator="lessThanOrEqual">
      <formula>$F$179+5%</formula>
    </cfRule>
    <cfRule type="cellIs" dxfId="12" priority="18" stopIfTrue="1" operator="greaterThan">
      <formula>$F$179+5%</formula>
    </cfRule>
  </conditionalFormatting>
  <conditionalFormatting sqref="G180">
    <cfRule type="cellIs" dxfId="11" priority="13" stopIfTrue="1" operator="lessThanOrEqual">
      <formula>$F$180</formula>
    </cfRule>
    <cfRule type="cellIs" dxfId="10" priority="14" stopIfTrue="1" operator="lessThanOrEqual">
      <formula>$F$180+5%</formula>
    </cfRule>
    <cfRule type="cellIs" dxfId="9" priority="15" stopIfTrue="1" operator="greaterThan">
      <formula>$F$180+5%</formula>
    </cfRule>
  </conditionalFormatting>
  <conditionalFormatting sqref="G184">
    <cfRule type="cellIs" dxfId="8" priority="10" stopIfTrue="1" operator="greaterThanOrEqual">
      <formula>0.15</formula>
    </cfRule>
    <cfRule type="cellIs" dxfId="7" priority="11" stopIfTrue="1" operator="between">
      <formula>0.1499</formula>
      <formula>0.075</formula>
    </cfRule>
    <cfRule type="cellIs" dxfId="6" priority="12" stopIfTrue="1" operator="lessThan">
      <formula>0.075</formula>
    </cfRule>
  </conditionalFormatting>
  <conditionalFormatting sqref="G159">
    <cfRule type="cellIs" dxfId="5" priority="7" stopIfTrue="1" operator="lessThanOrEqual">
      <formula>$F$159</formula>
    </cfRule>
    <cfRule type="cellIs" dxfId="4" priority="8" stopIfTrue="1" operator="lessThanOrEqual">
      <formula>$F$159+5%</formula>
    </cfRule>
    <cfRule type="cellIs" dxfId="3" priority="9" stopIfTrue="1" operator="greaterThan">
      <formula>$F$159+5%</formula>
    </cfRule>
  </conditionalFormatting>
  <conditionalFormatting sqref="G184">
    <cfRule type="cellIs" dxfId="2" priority="1" stopIfTrue="1" operator="lessThanOrEqual">
      <formula>$F$181</formula>
    </cfRule>
    <cfRule type="cellIs" dxfId="1" priority="2" stopIfTrue="1" operator="lessThanOrEqual">
      <formula>$F$181+1%</formula>
    </cfRule>
    <cfRule type="cellIs" dxfId="0" priority="3" stopIfTrue="1" operator="greaterThan">
      <formula>$F$181+1%</formula>
    </cfRule>
  </conditionalFormatting>
  <pageMargins left="0.7" right="0.7" top="0.75" bottom="0.75" header="0.3" footer="0.3"/>
  <pageSetup scale="68" orientation="portrait" horizontalDpi="200" verticalDpi="200" r:id="rId1"/>
  <rowBreaks count="3" manualBreakCount="3">
    <brk id="30" max="16383" man="1"/>
    <brk id="73" max="16383" man="1"/>
    <brk id="1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Summary</vt:lpstr>
      <vt:lpstr>BOWL SUM</vt:lpstr>
      <vt:lpstr>BOWL SC</vt:lpstr>
      <vt:lpstr>FBE SUM</vt:lpstr>
      <vt:lpstr>FBE SC</vt:lpstr>
      <vt:lpstr>GOLF SUM</vt:lpstr>
      <vt:lpstr>GOLF SC</vt:lpstr>
      <vt:lpstr>QSR SUM</vt:lpstr>
      <vt:lpstr>QSR SC</vt:lpstr>
      <vt:lpstr>SCORING GUIDANCE FBE</vt:lpstr>
      <vt:lpstr>SCORING GUIDANCE BOWLING</vt:lpstr>
      <vt:lpstr>SCORING GUIDANCE GOLF</vt:lpstr>
      <vt:lpstr>SCORING GUIDANCE QSR</vt:lpstr>
      <vt:lpstr>SCORING GUIDANCE BOWL</vt:lpstr>
      <vt:lpstr>SCORE GUIDANCE GOLF</vt:lpstr>
      <vt:lpstr>'BOWL SC'!Print_Area</vt:lpstr>
      <vt:lpstr>'BOWL SUM'!Print_Area</vt:lpstr>
      <vt:lpstr>'FBE SC'!Print_Area</vt:lpstr>
      <vt:lpstr>'FBE SUM'!Print_Area</vt:lpstr>
      <vt:lpstr>'GOLF SC'!Print_Area</vt:lpstr>
      <vt:lpstr>'GOLF SUM'!Print_Area</vt:lpstr>
      <vt:lpstr>'QSR SC'!Print_Area</vt:lpstr>
      <vt:lpstr>'SCORING GUIDANCE FBE'!Print_Area</vt:lpstr>
      <vt:lpstr>'SCORING GUIDANCE QSR'!Print_Area</vt:lpstr>
      <vt:lpstr>Summary!Print_Area</vt:lpstr>
    </vt:vector>
  </TitlesOfParts>
  <Company>MWR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BraunW</dc:creator>
  <cp:lastModifiedBy>peter.craig</cp:lastModifiedBy>
  <cp:lastPrinted>2013-12-12T14:55:32Z</cp:lastPrinted>
  <dcterms:created xsi:type="dcterms:W3CDTF">2005-10-31T11:56:47Z</dcterms:created>
  <dcterms:modified xsi:type="dcterms:W3CDTF">2016-07-12T11:56:27Z</dcterms:modified>
</cp:coreProperties>
</file>