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21075" windowHeight="2955"/>
  </bookViews>
  <sheets>
    <sheet name="24 POINT CHECK MTHLY" sheetId="1" r:id="rId1"/>
    <sheet name="SELF INSPECTION GUIDE" sheetId="2" r:id="rId2"/>
    <sheet name="Sheet3" sheetId="3" r:id="rId3"/>
  </sheets>
  <definedNames>
    <definedName name="_xlnm.Print_Area" localSheetId="0">'24 POINT CHECK MTHLY'!$A$1:$H$254</definedName>
    <definedName name="_xlnm.Print_Area" localSheetId="1">'SELF INSPECTION GUIDE'!$A$1:$E$157</definedName>
  </definedNames>
  <calcPr calcId="125725"/>
</workbook>
</file>

<file path=xl/calcChain.xml><?xml version="1.0" encoding="utf-8"?>
<calcChain xmlns="http://schemas.openxmlformats.org/spreadsheetml/2006/main">
  <c r="D138" i="2"/>
  <c r="C138"/>
  <c r="E138" s="1"/>
  <c r="D124"/>
  <c r="C124"/>
  <c r="E124" s="1"/>
  <c r="D117"/>
  <c r="C117"/>
  <c r="E117" s="1"/>
  <c r="D106"/>
  <c r="C106"/>
  <c r="D101"/>
  <c r="C101"/>
  <c r="E101" s="1"/>
  <c r="E106"/>
  <c r="D91"/>
  <c r="C91"/>
  <c r="D85"/>
  <c r="E85" s="1"/>
  <c r="C85"/>
  <c r="D78"/>
  <c r="C78"/>
  <c r="E78" s="1"/>
  <c r="D65"/>
  <c r="C65"/>
  <c r="D54"/>
  <c r="C54"/>
  <c r="E54" s="1"/>
  <c r="D38"/>
  <c r="E38" s="1"/>
  <c r="C38"/>
  <c r="G236" i="1"/>
  <c r="G235"/>
  <c r="D237"/>
  <c r="E236"/>
  <c r="F236"/>
  <c r="D236"/>
  <c r="E235"/>
  <c r="F235"/>
  <c r="D235"/>
  <c r="D234"/>
  <c r="G130"/>
  <c r="E237" s="1"/>
  <c r="G237" s="1"/>
  <c r="F130"/>
  <c r="G106"/>
  <c r="H106" s="1"/>
  <c r="F106"/>
  <c r="G78"/>
  <c r="F78"/>
  <c r="F32"/>
  <c r="C229" s="1"/>
  <c r="G32"/>
  <c r="H32" s="1"/>
  <c r="F234" s="1"/>
  <c r="E91" i="2" l="1"/>
  <c r="E65"/>
  <c r="C141"/>
  <c r="C142" s="1"/>
  <c r="C140"/>
  <c r="E234" i="1"/>
  <c r="G234" s="1"/>
  <c r="H78"/>
  <c r="C230"/>
  <c r="C232" s="1"/>
  <c r="C231"/>
  <c r="H130"/>
  <c r="F237" s="1"/>
  <c r="C143" i="2" l="1"/>
</calcChain>
</file>

<file path=xl/sharedStrings.xml><?xml version="1.0" encoding="utf-8"?>
<sst xmlns="http://schemas.openxmlformats.org/spreadsheetml/2006/main" count="412" uniqueCount="304">
  <si>
    <t>I.   PERSONAL HYGIENE (30%)</t>
  </si>
  <si>
    <t>NO</t>
  </si>
  <si>
    <t>ITEMS TO CHECK</t>
  </si>
  <si>
    <t>Yes</t>
  </si>
  <si>
    <t>No</t>
  </si>
  <si>
    <t>N/A</t>
  </si>
  <si>
    <t>Total Points</t>
  </si>
  <si>
    <t>Points Awarded</t>
  </si>
  <si>
    <t>a)</t>
  </si>
  <si>
    <t>Sinks located in production and service areas, and in restrooms.</t>
  </si>
  <si>
    <t>b)</t>
  </si>
  <si>
    <t>Clean and in good working condition. Properly maintained with hot and cold water, approved antimicrobial soap, disposable towels or air dryer, trash containers.</t>
  </si>
  <si>
    <t>c)</t>
  </si>
  <si>
    <t>Hand sinks used only for handwashing purposes.</t>
  </si>
  <si>
    <r>
      <t xml:space="preserve">2.  Hand washing Practices  (10 points) </t>
    </r>
    <r>
      <rPr>
        <i/>
        <sz val="10"/>
        <color theme="1"/>
        <rFont val="Times New Roman"/>
        <family val="1"/>
      </rPr>
      <t xml:space="preserve">  "24 Points" Food Safety Standards and Requirements</t>
    </r>
  </si>
  <si>
    <t>Hands washed frequently and correctly</t>
  </si>
  <si>
    <t>--  after using restroom facilities</t>
  </si>
  <si>
    <t>--  before starting to work and when returning from restroom or breaks</t>
  </si>
  <si>
    <t>--  after handling raw meat, poultry, seafood and produce</t>
  </si>
  <si>
    <t>--  before working with ready-to-eat foods</t>
  </si>
  <si>
    <t>--  between handling different types of food</t>
  </si>
  <si>
    <t>--  after coughing, sneezing or blowing nose</t>
  </si>
  <si>
    <t>--  after touching hair, face, nose, other parts of body         --  after eating, drinking and smoking</t>
  </si>
  <si>
    <t>--  after cleaning</t>
  </si>
  <si>
    <t>--  after handling chemicals</t>
  </si>
  <si>
    <t>--  after handling dirty equipment</t>
  </si>
  <si>
    <t>--  after handling trash and other contaminated objects</t>
  </si>
  <si>
    <r>
      <t xml:space="preserve">Aprons and towels </t>
    </r>
    <r>
      <rPr>
        <b/>
        <i/>
        <sz val="12"/>
        <color theme="1"/>
        <rFont val="Times New Roman"/>
        <family val="1"/>
      </rPr>
      <t>not</t>
    </r>
    <r>
      <rPr>
        <sz val="12"/>
        <color theme="1"/>
        <rFont val="Times New Roman"/>
        <family val="1"/>
      </rPr>
      <t xml:space="preserve"> used to dry hands after washing.</t>
    </r>
  </si>
  <si>
    <r>
      <t xml:space="preserve">Fingernails well trimmed and clean; </t>
    </r>
    <r>
      <rPr>
        <b/>
        <i/>
        <sz val="12"/>
        <color theme="1"/>
        <rFont val="Times New Roman"/>
        <family val="1"/>
      </rPr>
      <t>no</t>
    </r>
    <r>
      <rPr>
        <sz val="12"/>
        <color theme="1"/>
        <rFont val="Times New Roman"/>
        <family val="1"/>
      </rPr>
      <t xml:space="preserve"> nail polish or artificial fingernails worn.  Jewelry and watches on hands and arms (except smooth-surface rings / bands) </t>
    </r>
    <r>
      <rPr>
        <b/>
        <i/>
        <sz val="12"/>
        <color theme="1"/>
        <rFont val="Times New Roman"/>
        <family val="1"/>
      </rPr>
      <t>not</t>
    </r>
    <r>
      <rPr>
        <sz val="12"/>
        <color theme="1"/>
        <rFont val="Times New Roman"/>
        <family val="1"/>
      </rPr>
      <t xml:space="preserve"> worn during production and service.</t>
    </r>
  </si>
  <si>
    <t>d)</t>
  </si>
  <si>
    <r>
      <t xml:space="preserve">Food prep sink and pot sink </t>
    </r>
    <r>
      <rPr>
        <b/>
        <i/>
        <sz val="12"/>
        <color theme="1"/>
        <rFont val="Times New Roman"/>
        <family val="1"/>
      </rPr>
      <t>not</t>
    </r>
    <r>
      <rPr>
        <sz val="12"/>
        <color theme="1"/>
        <rFont val="Times New Roman"/>
        <family val="1"/>
      </rPr>
      <t xml:space="preserve"> used for hand washing.</t>
    </r>
  </si>
  <si>
    <t>Employees and managers who handle, prepare or serve food have no apparent illnesses (cold, "stomach bug", virus, open wounds, etc.).</t>
  </si>
  <si>
    <t>Cuts, abrasions and burns on hands and exposed arms bandaged properly; hands also covered with a disposable glove.</t>
  </si>
  <si>
    <r>
      <t xml:space="preserve">Gloves used when handling ready-to-eat foods without utensils. </t>
    </r>
    <r>
      <rPr>
        <i/>
        <sz val="12"/>
        <color theme="1"/>
        <rFont val="Times New Roman"/>
        <family val="1"/>
      </rPr>
      <t>Not needed when handling raw foods that will be cooked, cleaning or handling trash.</t>
    </r>
  </si>
  <si>
    <t>Gloves changed before starting another job.</t>
  </si>
  <si>
    <t>Gloves changed when they are torn, dirty or contaminated.</t>
  </si>
  <si>
    <t>Gloves removed when leaving the work area, going to the restroom and going on break.</t>
  </si>
  <si>
    <t>Hands washed before putting on gloves.</t>
  </si>
  <si>
    <r>
      <t>4.  Disposable Gloves  (6 points)</t>
    </r>
    <r>
      <rPr>
        <i/>
        <sz val="10"/>
        <color theme="1"/>
        <rFont val="Times New Roman"/>
        <family val="1"/>
      </rPr>
      <t xml:space="preserve">  "24 Points" Food Safety Standards and Requirements</t>
    </r>
  </si>
  <si>
    <t>e)</t>
  </si>
  <si>
    <t>II.   TIME AND TEMPERATURE CONTROL (36%)</t>
  </si>
  <si>
    <r>
      <t>1.  Thermometers  (2 points)</t>
    </r>
    <r>
      <rPr>
        <i/>
        <sz val="10"/>
        <color theme="1"/>
        <rFont val="Times New Roman"/>
        <family val="1"/>
      </rPr>
      <t xml:space="preserve">  "24 Points" Food Safety Standards and Requirements</t>
    </r>
  </si>
  <si>
    <t>Employees and managers have access to and use calibrated, sanitized thermometers.</t>
  </si>
  <si>
    <t xml:space="preserve">  "24 Points" Food Safety Standards and Requirements</t>
  </si>
  <si>
    <r>
      <t>2.</t>
    </r>
    <r>
      <rPr>
        <b/>
        <sz val="7"/>
        <color theme="1"/>
        <rFont val="Times New Roman"/>
        <family val="1"/>
      </rPr>
      <t xml:space="preserve">      </t>
    </r>
    <r>
      <rPr>
        <b/>
        <sz val="12"/>
        <color theme="1"/>
        <rFont val="Times New Roman"/>
        <family val="1"/>
      </rPr>
      <t xml:space="preserve"> Receiving Refrigerated and Frozen Food  (1 point)</t>
    </r>
  </si>
  <si>
    <t>Refrigerated and frozen food stored within 1 hour or less of delivery.</t>
  </si>
  <si>
    <t>-- May be extended to 2 hours only under extreme conditions - reason must be documented.</t>
  </si>
  <si>
    <t>1</t>
  </si>
  <si>
    <t xml:space="preserve"> "24 Points" Food Safety Standards and Requirements</t>
  </si>
  <si>
    <t>3.   Cooking Foods   (6 points)</t>
  </si>
  <si>
    <t>Potentially hazardous foods cooked to correct minimum internal temperature.  Temperature must register on thermometer for 15 seconds minimum.</t>
  </si>
  <si>
    <t xml:space="preserve">--  165ºF / 74ºC: </t>
  </si>
  <si>
    <t xml:space="preserve">     Poultry (solid and ground), stuffed foods (meat,                   poultry, seafood, pasta, etc.)</t>
  </si>
  <si>
    <t xml:space="preserve">--  155ºF / 68ºC: </t>
  </si>
  <si>
    <t xml:space="preserve">    ground meats (beef, pork, veal, lamb), pork  and   game</t>
  </si>
  <si>
    <t>--  145ºF / 63ºC:</t>
  </si>
  <si>
    <t xml:space="preserve">    veal, lamb, other red meats, seafood, shell eggs, pasteurized egg dishes</t>
  </si>
  <si>
    <t xml:space="preserve">--  140ºF / 60ºC: </t>
  </si>
  <si>
    <t xml:space="preserve">    convenience foods (foods commercially prepared)</t>
  </si>
  <si>
    <t>--  135ºF / 57ºC and held for 45 minutes:</t>
  </si>
  <si>
    <t xml:space="preserve">    roast beef</t>
  </si>
  <si>
    <r>
      <t>Egg policy (</t>
    </r>
    <r>
      <rPr>
        <i/>
        <sz val="12"/>
        <color theme="1"/>
        <rFont val="Times New Roman"/>
        <family val="1"/>
      </rPr>
      <t>Use of Fresh and Pasteurized Eggs</t>
    </r>
    <r>
      <rPr>
        <sz val="12"/>
        <color theme="1"/>
        <rFont val="Times New Roman"/>
        <family val="1"/>
      </rPr>
      <t>) followed.</t>
    </r>
  </si>
  <si>
    <t>--  Exception:  cooking single service eggs to order per customer specification</t>
  </si>
  <si>
    <t>4.   Holding Hot and Cold Foods during Preparation and Service  (12 points)</t>
  </si>
  <si>
    <t>Food thawed under refrigeration, not at room temperature.</t>
  </si>
  <si>
    <t>-- Emergency procedure:  under cold running water (70ºF / 21ºC or below) or in microwave, followed by immediate cooking to 165ºF / 74ºC).</t>
  </si>
  <si>
    <t>Food kept at room temperature during preparation for no more than 40 minutes.</t>
  </si>
  <si>
    <t>Hot food held / served at 140ºF / 60ºC or above.</t>
  </si>
  <si>
    <t>Cold food held / served at 40ºF / 4ºC or below.</t>
  </si>
  <si>
    <t xml:space="preserve"> "24 Points" Food Safety Standards and Requirements, </t>
  </si>
  <si>
    <r>
      <t>5.</t>
    </r>
    <r>
      <rPr>
        <b/>
        <sz val="7"/>
        <color theme="1"/>
        <rFont val="Times New Roman"/>
        <family val="1"/>
      </rPr>
      <t xml:space="preserve">      </t>
    </r>
    <r>
      <rPr>
        <b/>
        <sz val="12"/>
        <color theme="1"/>
        <rFont val="Times New Roman"/>
        <family val="1"/>
      </rPr>
      <t>Cooling Potentially Hazardous Foods  (9 points)</t>
    </r>
  </si>
  <si>
    <t>Food prepared for later use or left over after meal period cooled properly (from 140ºF / 60ºC to 70ºF / 21ºC within 2 hours and then to 40ºF / 4ºC within an additional 2 hours).</t>
  </si>
  <si>
    <t>-- Placed in shallow containers; depth of food not to exceed 2" - 3" (5 cm - 7.5cm).</t>
  </si>
  <si>
    <t>-- Ice bath method used, where possible.</t>
  </si>
  <si>
    <t>-- Stirred to speed cooling (i.e., with ice paddle).</t>
  </si>
  <si>
    <t>-- Placed in refrigerator uncovered but protected from contamination for remainder of the cooling process.</t>
  </si>
  <si>
    <r>
      <t>6.</t>
    </r>
    <r>
      <rPr>
        <b/>
        <sz val="7"/>
        <color theme="1"/>
        <rFont val="Times New Roman"/>
        <family val="1"/>
      </rPr>
      <t xml:space="preserve">      </t>
    </r>
    <r>
      <rPr>
        <b/>
        <sz val="12"/>
        <color theme="1"/>
        <rFont val="Times New Roman"/>
        <family val="1"/>
      </rPr>
      <t>Reheating Foods  (5 points)</t>
    </r>
  </si>
  <si>
    <t>Food reheated rapidly (within 2 hours) to 165ºF / 74ºC or above. Food reheated once only.</t>
  </si>
  <si>
    <r>
      <t>7.</t>
    </r>
    <r>
      <rPr>
        <b/>
        <sz val="7"/>
        <color theme="1"/>
        <rFont val="Times New Roman"/>
        <family val="1"/>
      </rPr>
      <t xml:space="preserve">      </t>
    </r>
    <r>
      <rPr>
        <b/>
        <sz val="12"/>
        <color theme="1"/>
        <rFont val="Times New Roman"/>
        <family val="1"/>
      </rPr>
      <t>Refrigeration Equipment Temperatures  (1 point)</t>
    </r>
  </si>
  <si>
    <t>Refrigeration equipment maintained at 40ºF / 4ºC or below.</t>
  </si>
  <si>
    <t>III.   CROSS-CONTAMINATION (21%)</t>
  </si>
  <si>
    <r>
      <t>1.</t>
    </r>
    <r>
      <rPr>
        <b/>
        <sz val="7"/>
        <color theme="1"/>
        <rFont val="Times New Roman"/>
        <family val="1"/>
      </rPr>
      <t xml:space="preserve">      </t>
    </r>
    <r>
      <rPr>
        <b/>
        <sz val="12"/>
        <color theme="1"/>
        <rFont val="Times New Roman"/>
        <family val="1"/>
      </rPr>
      <t>Storing Foods  (4 points)</t>
    </r>
  </si>
  <si>
    <r>
      <t xml:space="preserve">Raw meat, poultry, seafood, shell eggs stored </t>
    </r>
    <r>
      <rPr>
        <b/>
        <i/>
        <sz val="12"/>
        <color theme="1"/>
        <rFont val="Times New Roman"/>
        <family val="1"/>
      </rPr>
      <t>below</t>
    </r>
    <r>
      <rPr>
        <sz val="12"/>
        <color theme="1"/>
        <rFont val="Times New Roman"/>
        <family val="1"/>
      </rPr>
      <t xml:space="preserve"> ready-to-eat foods.</t>
    </r>
  </si>
  <si>
    <r>
      <t xml:space="preserve">Unwashed produce stored </t>
    </r>
    <r>
      <rPr>
        <b/>
        <i/>
        <sz val="12"/>
        <color theme="1"/>
        <rFont val="Times New Roman"/>
        <family val="1"/>
      </rPr>
      <t>below</t>
    </r>
    <r>
      <rPr>
        <sz val="12"/>
        <color theme="1"/>
        <rFont val="Times New Roman"/>
        <family val="1"/>
      </rPr>
      <t xml:space="preserve"> ready-to-eat foods and </t>
    </r>
    <r>
      <rPr>
        <b/>
        <i/>
        <sz val="12"/>
        <color theme="1"/>
        <rFont val="Times New Roman"/>
        <family val="1"/>
      </rPr>
      <t>above</t>
    </r>
    <r>
      <rPr>
        <sz val="12"/>
        <color theme="1"/>
        <rFont val="Times New Roman"/>
        <family val="1"/>
      </rPr>
      <t xml:space="preserve"> raw meat, poultry, seafood and shell eggs.</t>
    </r>
  </si>
  <si>
    <r>
      <t xml:space="preserve">Food stored only in food-grade containers.  Food containers </t>
    </r>
    <r>
      <rPr>
        <b/>
        <i/>
        <sz val="12"/>
        <color theme="1"/>
        <rFont val="Times New Roman"/>
        <family val="1"/>
      </rPr>
      <t>not</t>
    </r>
    <r>
      <rPr>
        <sz val="12"/>
        <color theme="1"/>
        <rFont val="Times New Roman"/>
        <family val="1"/>
      </rPr>
      <t xml:space="preserve"> used for purposes other than their intended use.</t>
    </r>
  </si>
  <si>
    <r>
      <t>2.</t>
    </r>
    <r>
      <rPr>
        <b/>
        <sz val="7"/>
        <color theme="1"/>
        <rFont val="Times New Roman"/>
        <family val="1"/>
      </rPr>
      <t xml:space="preserve">      </t>
    </r>
    <r>
      <rPr>
        <b/>
        <sz val="12"/>
        <color theme="1"/>
        <rFont val="Times New Roman"/>
        <family val="1"/>
      </rPr>
      <t>Preparing and Serving Foods  (15 points)</t>
    </r>
  </si>
  <si>
    <t>Raw foods kept separate from ready-to-eat foods during preparation.</t>
  </si>
  <si>
    <t>Separate utensils used for each food item (during cooking and serving).</t>
  </si>
  <si>
    <t>Red cutting board used for raw foods of animal origin.</t>
  </si>
  <si>
    <t>White cutting board used for ready-to-eat foods.</t>
  </si>
  <si>
    <t>Green cutting board used for washed raw fruits and vegetables.</t>
  </si>
  <si>
    <t>f)</t>
  </si>
  <si>
    <t>Red cutting board always cleaned and sanitized between different raw foods (i.e., cutting chicken, then beef).</t>
  </si>
  <si>
    <t>g)</t>
  </si>
  <si>
    <t>Cutting boards in good condition, no cracks, deep groves and discoloration.</t>
  </si>
  <si>
    <t>h)</t>
  </si>
  <si>
    <t>Cutting boards stored vertically for proper draining and quick drying.</t>
  </si>
  <si>
    <t>i)</t>
  </si>
  <si>
    <t>Appropriate serving utensils provided for food items available for self-service.</t>
  </si>
  <si>
    <r>
      <t>1.</t>
    </r>
    <r>
      <rPr>
        <b/>
        <sz val="7"/>
        <color theme="1"/>
        <rFont val="Times New Roman"/>
        <family val="1"/>
      </rPr>
      <t xml:space="preserve">      </t>
    </r>
    <r>
      <rPr>
        <b/>
        <sz val="12"/>
        <color theme="1"/>
        <rFont val="Times New Roman"/>
        <family val="1"/>
      </rPr>
      <t>Sanitizing Food Contact Surfaces  (2 points)</t>
    </r>
  </si>
  <si>
    <t>All food contact surfaces and utensils (including thermometers, prep knives and stationary parts of slicer) cleaned and sanitized.</t>
  </si>
  <si>
    <t>Sanitizing solutions prepared in correct concentrations (Ster Bac Blu: 200 ppm, Mikroklene: 25 ppm).</t>
  </si>
  <si>
    <r>
      <t xml:space="preserve">Bleach is </t>
    </r>
    <r>
      <rPr>
        <b/>
        <i/>
        <sz val="12"/>
        <color theme="1"/>
        <rFont val="Times New Roman"/>
        <family val="1"/>
      </rPr>
      <t>not</t>
    </r>
    <r>
      <rPr>
        <i/>
        <sz val="12"/>
        <color theme="1"/>
        <rFont val="Times New Roman"/>
        <family val="1"/>
      </rPr>
      <t xml:space="preserve"> approved for sanitizing food contact surfaces.</t>
    </r>
  </si>
  <si>
    <t>IV.   RECORDKEEPING, TRAINING, SELF-INSPECTIONS (13%)</t>
  </si>
  <si>
    <r>
      <t>1.</t>
    </r>
    <r>
      <rPr>
        <b/>
        <sz val="7"/>
        <color theme="1"/>
        <rFont val="Times New Roman"/>
        <family val="1"/>
      </rPr>
      <t xml:space="preserve">      </t>
    </r>
    <r>
      <rPr>
        <b/>
        <sz val="12"/>
        <color theme="1"/>
        <rFont val="Times New Roman"/>
        <family val="1"/>
      </rPr>
      <t>HACCP Recordkeeping  (5 points)</t>
    </r>
  </si>
  <si>
    <t>Refrigerator and freezer logs completed and on file for one year.  Temperatures checked during stable times, i.e., at opening and closing of the operation.</t>
  </si>
  <si>
    <t>HACCP temperature logs completed and kept on file for one year:</t>
  </si>
  <si>
    <r>
      <t xml:space="preserve">--  HACCP Critical Control Points Daily Temperature Log              </t>
    </r>
    <r>
      <rPr>
        <b/>
        <i/>
        <sz val="12"/>
        <color theme="1"/>
        <rFont val="Times New Roman"/>
        <family val="1"/>
      </rPr>
      <t>OR</t>
    </r>
    <r>
      <rPr>
        <sz val="12"/>
        <color theme="1"/>
        <rFont val="Times New Roman"/>
        <family val="1"/>
      </rPr>
      <t xml:space="preserve">           </t>
    </r>
  </si>
  <si>
    <r>
      <t xml:space="preserve">--   HACCP Cooling &amp; Reheating Chart, </t>
    </r>
    <r>
      <rPr>
        <b/>
        <i/>
        <sz val="12"/>
        <color theme="1"/>
        <rFont val="Times New Roman"/>
        <family val="1"/>
      </rPr>
      <t>and</t>
    </r>
    <r>
      <rPr>
        <sz val="12"/>
        <color theme="1"/>
        <rFont val="Times New Roman"/>
        <family val="1"/>
      </rPr>
      <t xml:space="preserve"> HACCP Temperature Log - For Cooking Raw Foods </t>
    </r>
  </si>
  <si>
    <r>
      <t>and</t>
    </r>
    <r>
      <rPr>
        <sz val="12"/>
        <color theme="1"/>
        <rFont val="Times New Roman"/>
        <family val="1"/>
      </rPr>
      <t xml:space="preserve"> HACCP Daily Taste Panel Chart</t>
    </r>
  </si>
  <si>
    <t>The Sanitizer Solution log completed twice a day for sample testing; kept on file for one year.</t>
  </si>
  <si>
    <t>All  Managers and supervisors without current certification scheduled for training and certified within 90 days of hire or within 90 days of expiration of previous certification.</t>
  </si>
  <si>
    <r>
      <t>2.</t>
    </r>
    <r>
      <rPr>
        <b/>
        <sz val="7"/>
        <color theme="1"/>
        <rFont val="Times New Roman"/>
        <family val="1"/>
      </rPr>
      <t xml:space="preserve">      </t>
    </r>
    <r>
      <rPr>
        <b/>
        <sz val="12"/>
        <color theme="1"/>
        <rFont val="Times New Roman"/>
        <family val="1"/>
      </rPr>
      <t>Manager Certification  (2 points)</t>
    </r>
  </si>
  <si>
    <r>
      <t>1.</t>
    </r>
    <r>
      <rPr>
        <b/>
        <sz val="7"/>
        <color theme="1"/>
        <rFont val="Times New Roman"/>
        <family val="1"/>
      </rPr>
      <t xml:space="preserve">      </t>
    </r>
    <r>
      <rPr>
        <b/>
        <sz val="12"/>
        <color theme="1"/>
        <rFont val="Times New Roman"/>
        <family val="1"/>
      </rPr>
      <t>Frontline Employee Training  (4 points)</t>
    </r>
  </si>
  <si>
    <t xml:space="preserve">New employees have completed three step food safety training program </t>
  </si>
  <si>
    <t>-- Training verification on file.</t>
  </si>
  <si>
    <t>Repeat food safety training for all employees conducted at least annually</t>
  </si>
  <si>
    <r>
      <t>-- Sign</t>
    </r>
    <r>
      <rPr>
        <i/>
        <sz val="12"/>
        <color theme="1"/>
        <rFont val="Times New Roman"/>
        <family val="1"/>
      </rPr>
      <t xml:space="preserve"> up sheets or other documentation on file.</t>
    </r>
  </si>
  <si>
    <r>
      <t>1.</t>
    </r>
    <r>
      <rPr>
        <b/>
        <sz val="7"/>
        <color theme="1"/>
        <rFont val="Times New Roman"/>
        <family val="1"/>
      </rPr>
      <t xml:space="preserve">      </t>
    </r>
    <r>
      <rPr>
        <b/>
        <sz val="12"/>
        <color theme="1"/>
        <rFont val="Times New Roman"/>
        <family val="1"/>
      </rPr>
      <t>Self-Inspection Program  (2 points)</t>
    </r>
  </si>
  <si>
    <r>
      <t xml:space="preserve">The </t>
    </r>
    <r>
      <rPr>
        <b/>
        <i/>
        <sz val="12"/>
        <color theme="1"/>
        <rFont val="Times New Roman"/>
        <family val="1"/>
      </rPr>
      <t>Food Safety Audit</t>
    </r>
    <r>
      <rPr>
        <sz val="12"/>
        <color theme="1"/>
        <rFont val="Times New Roman"/>
        <family val="1"/>
      </rPr>
      <t xml:space="preserve"> completed each month (kept on file for one year).</t>
    </r>
  </si>
  <si>
    <r>
      <t xml:space="preserve">The </t>
    </r>
    <r>
      <rPr>
        <b/>
        <i/>
        <sz val="12"/>
        <color theme="1"/>
        <rFont val="Times New Roman"/>
        <family val="1"/>
      </rPr>
      <t>Food Safety Self-Inspection Guide</t>
    </r>
    <r>
      <rPr>
        <sz val="12"/>
        <color theme="1"/>
        <rFont val="Times New Roman"/>
        <family val="1"/>
      </rPr>
      <t xml:space="preserve"> completed at least quarterly (kept on file for one year).</t>
    </r>
  </si>
  <si>
    <t>GENERAL OBSERVATIONS -- EQUIPMENT</t>
  </si>
  <si>
    <t>(Not included in total points)</t>
  </si>
  <si>
    <t>1.  Repairs / Maintenance</t>
  </si>
  <si>
    <t>Comments:</t>
  </si>
  <si>
    <r>
      <t>¨</t>
    </r>
    <r>
      <rPr>
        <sz val="12"/>
        <color rgb="FF000000"/>
        <rFont val="Times New Roman"/>
        <family val="1"/>
      </rPr>
      <t xml:space="preserve">  Good</t>
    </r>
  </si>
  <si>
    <r>
      <t>¨</t>
    </r>
    <r>
      <rPr>
        <sz val="12"/>
        <color rgb="FF000000"/>
        <rFont val="Times New Roman"/>
        <family val="1"/>
      </rPr>
      <t xml:space="preserve">  Fair</t>
    </r>
  </si>
  <si>
    <r>
      <t>¨</t>
    </r>
    <r>
      <rPr>
        <sz val="12"/>
        <color rgb="FF000000"/>
        <rFont val="Times New Roman"/>
        <family val="1"/>
      </rPr>
      <t xml:space="preserve">  Poor</t>
    </r>
  </si>
  <si>
    <t>2.  Equipment Needs</t>
  </si>
  <si>
    <t>GENERAL OBSERVATIONS -- SANITATION</t>
  </si>
  <si>
    <t>1.  Front of the House (Service Areas)</t>
  </si>
  <si>
    <t>2.  Back of the House (Production Areas)</t>
  </si>
  <si>
    <t>3.  Restrooms, Dressing Rooms and Lockers</t>
  </si>
  <si>
    <t>4.  Storage Areas (Dry Storage, Refrigerators, Freezers)</t>
  </si>
  <si>
    <t>5.  Evidence of Pest Infestation:</t>
  </si>
  <si>
    <r>
      <t>¨</t>
    </r>
    <r>
      <rPr>
        <sz val="12"/>
        <color rgb="FF000000"/>
        <rFont val="Times New Roman"/>
        <family val="1"/>
      </rPr>
      <t xml:space="preserve">  No</t>
    </r>
  </si>
  <si>
    <r>
      <t xml:space="preserve">            </t>
    </r>
    <r>
      <rPr>
        <sz val="12"/>
        <color rgb="FF000000"/>
        <rFont val="Wingdings"/>
        <charset val="2"/>
      </rPr>
      <t>¨</t>
    </r>
    <r>
      <rPr>
        <sz val="12"/>
        <color rgb="FF000000"/>
        <rFont val="Times New Roman"/>
        <family val="1"/>
      </rPr>
      <t xml:space="preserve">  Yes</t>
    </r>
  </si>
  <si>
    <t>AUDIT COMMENTS</t>
  </si>
  <si>
    <t>FOOD SAFETY AUDIT RATING SYSTEM</t>
  </si>
  <si>
    <t>Total possible points: 100</t>
  </si>
  <si>
    <t>Unacceptable  "RED"  84.5 points or below</t>
  </si>
  <si>
    <t>Immediate Corrective Action Plan Required</t>
  </si>
  <si>
    <t>Score Achieved</t>
  </si>
  <si>
    <t>Percentage</t>
  </si>
  <si>
    <t>Audit Status</t>
  </si>
  <si>
    <t>Date</t>
  </si>
  <si>
    <t>Department</t>
  </si>
  <si>
    <t>Location</t>
  </si>
  <si>
    <t>Audit Conducted by:</t>
  </si>
  <si>
    <t>Reviewed by BOD-GM</t>
  </si>
  <si>
    <t>THE AUDIT SCORES THAT ARE BELOW THE 84.5 RANKING WILL BE FORWARDED TO BUSINESS OPS DIRCTOR AND TO  DEPUTY DIRCTOR.  ACTION PLAN WILL BE DEVELOPED AND BRIEFED TO THE GM WITHIN 72 HOURS WITH CORRECTIONS</t>
  </si>
  <si>
    <r>
      <t xml:space="preserve">1.  Hand washing Facilities  (10 points)  </t>
    </r>
    <r>
      <rPr>
        <i/>
        <sz val="10"/>
        <color theme="1"/>
        <rFont val="Times New Roman"/>
        <family val="1"/>
      </rPr>
      <t xml:space="preserve"> "24 Points" Food Safety Standards and Requirements, point # 1 </t>
    </r>
  </si>
  <si>
    <r>
      <t>3.</t>
    </r>
    <r>
      <rPr>
        <b/>
        <sz val="7"/>
        <color theme="1"/>
        <rFont val="Times New Roman"/>
        <family val="1"/>
      </rPr>
      <t xml:space="preserve">      </t>
    </r>
    <r>
      <rPr>
        <b/>
        <sz val="12"/>
        <color theme="1"/>
        <rFont val="Times New Roman"/>
        <family val="1"/>
      </rPr>
      <t xml:space="preserve">Employee Health  (4 points) </t>
    </r>
    <r>
      <rPr>
        <i/>
        <sz val="10"/>
        <color theme="1"/>
        <rFont val="Times New Roman"/>
        <family val="1"/>
      </rPr>
      <t xml:space="preserve"> "24 Points" Food Safety Standards and Requirements,</t>
    </r>
  </si>
  <si>
    <t xml:space="preserve">                                       II.  Time and Temperature Control -- Total Points Awarded</t>
  </si>
  <si>
    <t xml:space="preserve">                                                               I.  Personal Hygiene -- Total Points Awarded</t>
  </si>
  <si>
    <t xml:space="preserve">                                                       III.  Cross-Contamination -- Total Points Awarded</t>
  </si>
  <si>
    <t xml:space="preserve">                    IV.  Recordkeeping, Training, Self-Inspections -- Total Points Awarded</t>
  </si>
  <si>
    <t>Superior   "GREEN"  95 points or above</t>
  </si>
  <si>
    <t>Good  "AMBER"  90 to 94.5 points</t>
  </si>
  <si>
    <t>Needs Improvement  "YELLOW"  85 to 89.5 points</t>
  </si>
  <si>
    <t>III.  CROSS-CONTAMINATION (21%)</t>
  </si>
  <si>
    <t>IV.  RECORDKEEPING, TRAINING, SELF-INSPECTION (13%)</t>
  </si>
  <si>
    <t>II.  TIME AND TEMPERATURE CONTROL (36%)</t>
  </si>
  <si>
    <t>I.  PERSONAL HYGIENE (30%)</t>
  </si>
  <si>
    <t>TTL POINT</t>
  </si>
  <si>
    <t>ACT POINT</t>
  </si>
  <si>
    <t>%</t>
  </si>
  <si>
    <t>Food Safety Self-Inspection Guide</t>
  </si>
  <si>
    <t>NO.</t>
  </si>
  <si>
    <t>YES</t>
  </si>
  <si>
    <t>FOOD PROTECTION AND WHOLESOMENESS</t>
  </si>
  <si>
    <r>
      <t xml:space="preserve">When received, products checked for good condition, possible contamination, and temperature abuse?  Questionable products rejected – dented, swollen, or rusted cans, thawed or refrozen items, crushed cases, etc.?  Refrigerated and frozen foods stored first – as soon as possible, but </t>
    </r>
    <r>
      <rPr>
        <b/>
        <i/>
        <sz val="10"/>
        <color theme="1"/>
        <rFont val="Times New Roman"/>
        <family val="1"/>
      </rPr>
      <t>NOT</t>
    </r>
    <r>
      <rPr>
        <sz val="10"/>
        <color theme="1"/>
        <rFont val="Times New Roman"/>
        <family val="1"/>
      </rPr>
      <t xml:space="preserve"> to exceed one hour?  All products dated to ensure first in-first out procedure?</t>
    </r>
  </si>
  <si>
    <t>Packer’s tags from shellfish saved for 90 days?</t>
  </si>
  <si>
    <t>During storage, no food spoilage; leaking, swollen, or severely dented cans; or contamination in food: no foreign material, insects, food particles or soil from other food containers, etc.?</t>
  </si>
  <si>
    <t>China, pottery, glass, or other breakable containers stored on bottom shelves, separate from food items, throughout facility?</t>
  </si>
  <si>
    <t>All food stocks rotated to avoid spoilage and assure freshness?  Manufacturer’s expiration, “Use By” or “Sell By” dates followed?</t>
  </si>
  <si>
    <t>Bulk food items properly labeled?</t>
  </si>
  <si>
    <t>All food completely covered or otherwise stored, prepared, displayed, served, or transported so it is protected from contamination?</t>
  </si>
  <si>
    <t>All food stored away from water or waste lines throughout facility (except for sprinkler heads)?</t>
  </si>
  <si>
    <t>All food and equipment stored 6” above floor or on movable dollies?</t>
  </si>
  <si>
    <t>Packaged food not stored in contact with water or undrained ice?</t>
  </si>
  <si>
    <t>Food containers not placed directly on top of uncovered food?</t>
  </si>
  <si>
    <t>Dispensing utensils, including frozen dessert dippers, stored so the part in contact with person’s hand does not touch food?</t>
  </si>
  <si>
    <r>
      <t xml:space="preserve">Food containers </t>
    </r>
    <r>
      <rPr>
        <b/>
        <i/>
        <sz val="10"/>
        <color theme="1"/>
        <rFont val="Times New Roman"/>
        <family val="1"/>
      </rPr>
      <t>not</t>
    </r>
    <r>
      <rPr>
        <sz val="10"/>
        <color theme="1"/>
        <rFont val="Times New Roman"/>
        <family val="1"/>
      </rPr>
      <t xml:space="preserve"> used for purposes other than storing food?</t>
    </r>
  </si>
  <si>
    <t>Work tables and other equipment surfaces on which food is prepared are free of food cartons and other nonfood items such as repair tools, clothing, clipboards, and order books?</t>
  </si>
  <si>
    <t>Only approved wiping cloths used, i.e., disposable cloths or cotton cloths that can be laundered?  Kept in sanitizing solution and used for no other purpose?</t>
  </si>
  <si>
    <t>Only nonmetallic pads used for pan scouring (no steel wool or stainless pads)?</t>
  </si>
  <si>
    <t>Canned goods opened so lids do not fall into food and fingers do not touch contents?</t>
  </si>
  <si>
    <t>Contents of canned foods not immediately used after opening are transferred to appropriate containers?</t>
  </si>
  <si>
    <r>
      <t xml:space="preserve">All </t>
    </r>
    <r>
      <rPr>
        <b/>
        <i/>
        <sz val="10"/>
        <color theme="1"/>
        <rFont val="Times New Roman"/>
        <family val="1"/>
      </rPr>
      <t>raw</t>
    </r>
    <r>
      <rPr>
        <sz val="10"/>
        <color theme="1"/>
        <rFont val="Times New Roman"/>
        <family val="1"/>
      </rPr>
      <t xml:space="preserve"> fruits and vegetables washed thoroughly in clean container or sink before being cooked, served, or sliced?   </t>
    </r>
  </si>
  <si>
    <t>Vegetable sinks used only for vegetable cleaning?  Sanitizer section of pot sink used for vegetable cleaning only if the sink is washed, rinsed, and sanitized first?</t>
  </si>
  <si>
    <t xml:space="preserve">All foods prepared in operation are covered and labeled as to contents and date of preparation before placement in refrigerators and freezers?  </t>
  </si>
  <si>
    <r>
      <t xml:space="preserve">Packaged food, other than potentially hazardous food, is re-served </t>
    </r>
    <r>
      <rPr>
        <b/>
        <i/>
        <sz val="10"/>
        <color theme="1"/>
        <rFont val="Times New Roman"/>
        <family val="1"/>
      </rPr>
      <t>only</t>
    </r>
    <r>
      <rPr>
        <sz val="10"/>
        <color theme="1"/>
        <rFont val="Times New Roman"/>
        <family val="1"/>
      </rPr>
      <t xml:space="preserve"> if still packaged and in sound condition, except for susceptible populations?</t>
    </r>
  </si>
  <si>
    <r>
      <t xml:space="preserve">Potentially hazardous foods left over on </t>
    </r>
    <r>
      <rPr>
        <b/>
        <i/>
        <sz val="10"/>
        <color theme="1"/>
        <rFont val="Times New Roman"/>
        <family val="1"/>
      </rPr>
      <t>self-service</t>
    </r>
    <r>
      <rPr>
        <sz val="10"/>
        <color theme="1"/>
        <rFont val="Times New Roman"/>
        <family val="1"/>
      </rPr>
      <t xml:space="preserve"> bars, buffets, or food lines after meal period are reused only if the self-service stations are monitored consistently throughout service by employees trained in food safety?</t>
    </r>
  </si>
  <si>
    <t>At end of meal period, leftover foods not required to be discarded are promptly refrigerated?  Leftovers used within 48 hours and not mixed with fresh food?</t>
  </si>
  <si>
    <t>Single-service articles stored, dispensed, and handled properly?</t>
  </si>
  <si>
    <r>
      <t xml:space="preserve">Separate cutting boards, </t>
    </r>
    <r>
      <rPr>
        <b/>
        <i/>
        <sz val="10"/>
        <color theme="1"/>
        <rFont val="Times New Roman"/>
        <family val="1"/>
      </rPr>
      <t>distinguishable by color</t>
    </r>
    <r>
      <rPr>
        <sz val="10"/>
        <color theme="1"/>
        <rFont val="Times New Roman"/>
        <family val="1"/>
      </rPr>
      <t>, used for raw and ready-to-eat foods, i.e., red for raw products of animal origin, white for ready-to-eat foods, green for washed raw fruits and vegetables?</t>
    </r>
  </si>
  <si>
    <r>
      <t xml:space="preserve"> </t>
    </r>
    <r>
      <rPr>
        <i/>
        <sz val="10"/>
        <color theme="1"/>
        <rFont val="Times New Roman"/>
        <family val="1"/>
      </rPr>
      <t>Use of Fresh and Pasteurized Eggs</t>
    </r>
    <r>
      <rPr>
        <b/>
        <i/>
        <sz val="10"/>
        <color theme="1"/>
        <rFont val="Times New Roman"/>
        <family val="1"/>
      </rPr>
      <t xml:space="preserve"> </t>
    </r>
    <r>
      <rPr>
        <sz val="10"/>
        <color theme="1"/>
        <rFont val="Times New Roman"/>
        <family val="1"/>
      </rPr>
      <t xml:space="preserve">followed?  </t>
    </r>
  </si>
  <si>
    <r>
      <t xml:space="preserve">Poisonous or toxic materials separated into two categories and </t>
    </r>
    <r>
      <rPr>
        <b/>
        <i/>
        <sz val="10"/>
        <color theme="1"/>
        <rFont val="Times New Roman"/>
        <family val="1"/>
      </rPr>
      <t>stored on separate shelves</t>
    </r>
    <r>
      <rPr>
        <sz val="10"/>
        <color theme="1"/>
        <rFont val="Times New Roman"/>
        <family val="1"/>
      </rPr>
      <t>?  Stored away from food, food equipment, utensils, and single-service articles?  Prominently and distinctly labeled and properly used?</t>
    </r>
  </si>
  <si>
    <t>Self-inspection program relating to food safety completed as required, with results and follow-up action recorded and kept on file for 12 months?</t>
  </si>
  <si>
    <r>
      <t>HACCP/Food Safety logs</t>
    </r>
    <r>
      <rPr>
        <i/>
        <sz val="10"/>
        <color theme="1"/>
        <rFont val="Times New Roman"/>
        <family val="1"/>
      </rPr>
      <t xml:space="preserve"> </t>
    </r>
    <r>
      <rPr>
        <sz val="10"/>
        <color theme="1"/>
        <rFont val="Times New Roman"/>
        <family val="1"/>
      </rPr>
      <t xml:space="preserve">completed as required, with results and follow-up action recorded and kept on file for 12 months?  </t>
    </r>
  </si>
  <si>
    <t>FOODSERVICE PERSONNEL</t>
  </si>
  <si>
    <t>Employees not infected with an illness that can be transmitted by food or while afflicted with a boil, an infected wound or an acute respiratory infection?</t>
  </si>
  <si>
    <t>Cuts and burns on hands properly bandaged and covered with disposable gloves?  Cuts and burns on exposed arms properly covered so they are not a source of contamination?</t>
  </si>
  <si>
    <r>
      <t xml:space="preserve">Hands </t>
    </r>
    <r>
      <rPr>
        <b/>
        <i/>
        <sz val="10"/>
        <color theme="1"/>
        <rFont val="Times New Roman"/>
        <family val="1"/>
      </rPr>
      <t>and</t>
    </r>
    <r>
      <rPr>
        <sz val="10"/>
        <color theme="1"/>
        <rFont val="Times New Roman"/>
        <family val="1"/>
      </rPr>
      <t xml:space="preserve"> exposed portions of arms thoroughly washed </t>
    </r>
    <r>
      <rPr>
        <b/>
        <i/>
        <sz val="10"/>
        <color theme="1"/>
        <rFont val="Times New Roman"/>
        <family val="1"/>
      </rPr>
      <t>before</t>
    </r>
    <r>
      <rPr>
        <sz val="10"/>
        <color theme="1"/>
        <rFont val="Times New Roman"/>
        <family val="1"/>
      </rPr>
      <t xml:space="preserve"> beginning/returning to work?  Hands </t>
    </r>
    <r>
      <rPr>
        <b/>
        <i/>
        <sz val="10"/>
        <color theme="1"/>
        <rFont val="Times New Roman"/>
        <family val="1"/>
      </rPr>
      <t>thoroughly</t>
    </r>
    <r>
      <rPr>
        <sz val="10"/>
        <color theme="1"/>
        <rFont val="Times New Roman"/>
        <family val="1"/>
      </rPr>
      <t xml:space="preserve"> washed after: </t>
    </r>
    <r>
      <rPr>
        <b/>
        <sz val="10"/>
        <color theme="1"/>
        <rFont val="Times New Roman"/>
        <family val="1"/>
      </rPr>
      <t>a)</t>
    </r>
    <r>
      <rPr>
        <sz val="10"/>
        <color theme="1"/>
        <rFont val="Times New Roman"/>
        <family val="1"/>
      </rPr>
      <t xml:space="preserve"> handling </t>
    </r>
    <r>
      <rPr>
        <b/>
        <i/>
        <sz val="10"/>
        <color theme="1"/>
        <rFont val="Times New Roman"/>
        <family val="1"/>
      </rPr>
      <t xml:space="preserve">raw </t>
    </r>
    <r>
      <rPr>
        <sz val="10"/>
        <color theme="1"/>
        <rFont val="Times New Roman"/>
        <family val="1"/>
      </rPr>
      <t xml:space="preserve">meat, poultry, and seafood; </t>
    </r>
    <r>
      <rPr>
        <b/>
        <i/>
        <sz val="10"/>
        <color theme="1"/>
        <rFont val="Times New Roman"/>
        <family val="1"/>
      </rPr>
      <t>unwashed</t>
    </r>
    <r>
      <rPr>
        <sz val="10"/>
        <color theme="1"/>
        <rFont val="Times New Roman"/>
        <family val="1"/>
      </rPr>
      <t xml:space="preserve"> fruits and vegetables; </t>
    </r>
    <r>
      <rPr>
        <b/>
        <sz val="10"/>
        <color theme="1"/>
        <rFont val="Times New Roman"/>
        <family val="1"/>
      </rPr>
      <t>b)</t>
    </r>
    <r>
      <rPr>
        <sz val="10"/>
        <color theme="1"/>
        <rFont val="Times New Roman"/>
        <family val="1"/>
      </rPr>
      <t xml:space="preserve"> trash or other contaminated objects, </t>
    </r>
    <r>
      <rPr>
        <b/>
        <sz val="10"/>
        <color theme="1"/>
        <rFont val="Times New Roman"/>
        <family val="1"/>
      </rPr>
      <t>c)</t>
    </r>
    <r>
      <rPr>
        <sz val="10"/>
        <color theme="1"/>
        <rFont val="Times New Roman"/>
        <family val="1"/>
      </rPr>
      <t xml:space="preserve"> scratching head, touching hair, sneezing, blowing nose, or putting fingers in mouth, </t>
    </r>
    <r>
      <rPr>
        <b/>
        <sz val="10"/>
        <color theme="1"/>
        <rFont val="Times New Roman"/>
        <family val="1"/>
      </rPr>
      <t>d)</t>
    </r>
    <r>
      <rPr>
        <sz val="10"/>
        <color theme="1"/>
        <rFont val="Times New Roman"/>
        <family val="1"/>
      </rPr>
      <t xml:space="preserve"> smoking, drinking, or eating, and </t>
    </r>
    <r>
      <rPr>
        <b/>
        <sz val="10"/>
        <color theme="1"/>
        <rFont val="Times New Roman"/>
        <family val="1"/>
      </rPr>
      <t>e)</t>
    </r>
    <r>
      <rPr>
        <sz val="10"/>
        <color theme="1"/>
        <rFont val="Times New Roman"/>
        <family val="1"/>
      </rPr>
      <t xml:space="preserve"> doing outside work?  Hands </t>
    </r>
    <r>
      <rPr>
        <b/>
        <i/>
        <sz val="10"/>
        <color theme="1"/>
        <rFont val="Times New Roman"/>
        <family val="1"/>
      </rPr>
      <t>thoroughly</t>
    </r>
    <r>
      <rPr>
        <sz val="10"/>
        <color theme="1"/>
        <rFont val="Times New Roman"/>
        <family val="1"/>
      </rPr>
      <t xml:space="preserve"> washed after using toilet facilities </t>
    </r>
    <r>
      <rPr>
        <b/>
        <i/>
        <sz val="10"/>
        <color theme="1"/>
        <rFont val="Times New Roman"/>
        <family val="1"/>
      </rPr>
      <t>and AGAIN IN PRODUCTION AND SERVICE AREAS</t>
    </r>
    <r>
      <rPr>
        <sz val="10"/>
        <color theme="1"/>
        <rFont val="Times New Roman"/>
        <family val="1"/>
      </rPr>
      <t>?  Hands washed at proper sinks?</t>
    </r>
  </si>
  <si>
    <r>
      <t xml:space="preserve">Hands and fingernails clean fingernails no longer than end of finger, and no nail polish or artificial fingernails?  No jewelry or watches on hands or arms </t>
    </r>
    <r>
      <rPr>
        <b/>
        <i/>
        <sz val="10"/>
        <color theme="1"/>
        <rFont val="Times New Roman"/>
        <family val="1"/>
      </rPr>
      <t xml:space="preserve">during production and on serving lines, except smooth-surface </t>
    </r>
    <r>
      <rPr>
        <sz val="10"/>
        <color theme="1"/>
        <rFont val="Times New Roman"/>
        <family val="1"/>
      </rPr>
      <t>rings/bands?  Other jewelry, i.e., necklaces, earrings, pins, (not worn on hands or arms) that may possibly dislodge and fall into food also removed?</t>
    </r>
  </si>
  <si>
    <r>
      <t xml:space="preserve">Disposable gloves, tongs, or other dispensing devices used </t>
    </r>
    <r>
      <rPr>
        <b/>
        <i/>
        <sz val="10"/>
        <color theme="1"/>
        <rFont val="Times New Roman"/>
        <family val="1"/>
      </rPr>
      <t>properly</t>
    </r>
    <r>
      <rPr>
        <sz val="10"/>
        <color theme="1"/>
        <rFont val="Times New Roman"/>
        <family val="1"/>
      </rPr>
      <t xml:space="preserve"> to handle ready-to-eat food?  Disposable gloves changed with each activity or when gloves become torn or contaminated?  Gloves are not washed and then reused?  Gloves discarded when leaving work area?  </t>
    </r>
  </si>
  <si>
    <t>Fingers not licked to pick up napkins, checks, placemats, or money?</t>
  </si>
  <si>
    <t>Dishes, silverware, and glassware correctly handled; food-contact surfaces not touched?</t>
  </si>
  <si>
    <t>Eating, drinking, smoking, and gum-chewing done only in approved, designated areas, not in production and service locations or equipment and utensil washing areas?</t>
  </si>
  <si>
    <r>
      <t xml:space="preserve">Clean uniforms, aprons, and shoes; approved hair restraints worn </t>
    </r>
    <r>
      <rPr>
        <b/>
        <i/>
        <sz val="10"/>
        <color theme="1"/>
        <rFont val="Times New Roman"/>
        <family val="1"/>
      </rPr>
      <t>properly</t>
    </r>
    <r>
      <rPr>
        <sz val="10"/>
        <color theme="1"/>
        <rFont val="Times New Roman"/>
        <family val="1"/>
      </rPr>
      <t xml:space="preserve"> by all foodservice personnel, including management; good personal hygiene?</t>
    </r>
  </si>
  <si>
    <t>Personal medications and first aid supplies stored to prevent the contamination of food, equipment, utensils, linens, and single-service items?</t>
  </si>
  <si>
    <t>New employees trained in food safety as required, beginning at time of hire?</t>
  </si>
  <si>
    <t>All management and supervisors certified in food safety practices through approved programs – US – SERVSAFE</t>
  </si>
  <si>
    <t>FOOD PREPARARATION AND STORAGE</t>
  </si>
  <si>
    <r>
      <t xml:space="preserve">All potentially hazardous foods meet proper temperature requirements during storage, preparation, display, service, and transportation?  </t>
    </r>
    <r>
      <rPr>
        <b/>
        <i/>
        <sz val="10"/>
        <color theme="1"/>
        <rFont val="Times New Roman"/>
        <family val="1"/>
      </rPr>
      <t>Hot foods – Cook</t>
    </r>
    <r>
      <rPr>
        <sz val="10"/>
        <color theme="1"/>
        <rFont val="Times New Roman"/>
        <family val="1"/>
      </rPr>
      <t xml:space="preserve"> all products to required internal temperature for 15 seconds?  </t>
    </r>
    <r>
      <rPr>
        <b/>
        <i/>
        <sz val="10"/>
        <color theme="1"/>
        <rFont val="Times New Roman"/>
        <family val="1"/>
      </rPr>
      <t>Reheat</t>
    </r>
    <r>
      <rPr>
        <sz val="10"/>
        <color theme="1"/>
        <rFont val="Times New Roman"/>
        <family val="1"/>
      </rPr>
      <t xml:space="preserve"> foods rapidly (within 2 hours) to 165</t>
    </r>
    <r>
      <rPr>
        <sz val="10"/>
        <color theme="1"/>
        <rFont val="Symbol"/>
        <family val="1"/>
        <charset val="2"/>
      </rPr>
      <t>°</t>
    </r>
    <r>
      <rPr>
        <sz val="10"/>
        <color theme="1"/>
        <rFont val="Times New Roman"/>
        <family val="1"/>
      </rPr>
      <t>F (74</t>
    </r>
    <r>
      <rPr>
        <sz val="10"/>
        <color theme="1"/>
        <rFont val="Symbol"/>
        <family val="1"/>
        <charset val="2"/>
      </rPr>
      <t>°</t>
    </r>
    <r>
      <rPr>
        <sz val="10"/>
        <color theme="1"/>
        <rFont val="Times New Roman"/>
        <family val="1"/>
      </rPr>
      <t xml:space="preserve">C) minimum temperature for 15 seconds?  </t>
    </r>
    <r>
      <rPr>
        <b/>
        <i/>
        <sz val="10"/>
        <color theme="1"/>
        <rFont val="Times New Roman"/>
        <family val="1"/>
      </rPr>
      <t>Hold</t>
    </r>
    <r>
      <rPr>
        <sz val="10"/>
        <color theme="1"/>
        <rFont val="Times New Roman"/>
        <family val="1"/>
      </rPr>
      <t xml:space="preserve"> hot foods at 140</t>
    </r>
    <r>
      <rPr>
        <sz val="10"/>
        <color theme="1"/>
        <rFont val="Symbol"/>
        <family val="1"/>
        <charset val="2"/>
      </rPr>
      <t>°</t>
    </r>
    <r>
      <rPr>
        <sz val="10"/>
        <color theme="1"/>
        <rFont val="Times New Roman"/>
        <family val="1"/>
      </rPr>
      <t>F (60</t>
    </r>
    <r>
      <rPr>
        <sz val="10"/>
        <color theme="1"/>
        <rFont val="Symbol"/>
        <family val="1"/>
        <charset val="2"/>
      </rPr>
      <t>°</t>
    </r>
    <r>
      <rPr>
        <sz val="10"/>
        <color theme="1"/>
        <rFont val="Times New Roman"/>
        <family val="1"/>
      </rPr>
      <t xml:space="preserve">C) or above? </t>
    </r>
    <r>
      <rPr>
        <b/>
        <i/>
        <sz val="10"/>
        <color theme="1"/>
        <rFont val="Times New Roman"/>
        <family val="1"/>
      </rPr>
      <t>Cold foods – Cool</t>
    </r>
    <r>
      <rPr>
        <sz val="10"/>
        <color theme="1"/>
        <rFont val="Times New Roman"/>
        <family val="1"/>
      </rPr>
      <t xml:space="preserve"> foods rapidly to 70</t>
    </r>
    <r>
      <rPr>
        <sz val="10"/>
        <color theme="1"/>
        <rFont val="Symbol"/>
        <family val="1"/>
        <charset val="2"/>
      </rPr>
      <t>°</t>
    </r>
    <r>
      <rPr>
        <sz val="10"/>
        <color theme="1"/>
        <rFont val="Times New Roman"/>
        <family val="1"/>
      </rPr>
      <t>F (21</t>
    </r>
    <r>
      <rPr>
        <sz val="10"/>
        <color theme="1"/>
        <rFont val="Symbol"/>
        <family val="1"/>
        <charset val="2"/>
      </rPr>
      <t>°</t>
    </r>
    <r>
      <rPr>
        <sz val="10"/>
        <color theme="1"/>
        <rFont val="Times New Roman"/>
        <family val="1"/>
      </rPr>
      <t xml:space="preserve">C) within 2 hours </t>
    </r>
    <r>
      <rPr>
        <b/>
        <i/>
        <sz val="10"/>
        <color theme="1"/>
        <rFont val="Times New Roman"/>
        <family val="1"/>
      </rPr>
      <t>and</t>
    </r>
    <r>
      <rPr>
        <sz val="10"/>
        <color theme="1"/>
        <rFont val="Times New Roman"/>
        <family val="1"/>
      </rPr>
      <t xml:space="preserve"> then to 40</t>
    </r>
    <r>
      <rPr>
        <sz val="10"/>
        <color theme="1"/>
        <rFont val="Symbol"/>
        <family val="1"/>
        <charset val="2"/>
      </rPr>
      <t>°</t>
    </r>
    <r>
      <rPr>
        <sz val="10"/>
        <color theme="1"/>
        <rFont val="Times New Roman"/>
        <family val="1"/>
      </rPr>
      <t>F (4</t>
    </r>
    <r>
      <rPr>
        <sz val="10"/>
        <color theme="1"/>
        <rFont val="Symbol"/>
        <family val="1"/>
        <charset val="2"/>
      </rPr>
      <t>°</t>
    </r>
    <r>
      <rPr>
        <sz val="10"/>
        <color theme="1"/>
        <rFont val="Times New Roman"/>
        <family val="1"/>
      </rPr>
      <t xml:space="preserve">C) within an </t>
    </r>
    <r>
      <rPr>
        <b/>
        <i/>
        <sz val="10"/>
        <color theme="1"/>
        <rFont val="Times New Roman"/>
        <family val="1"/>
      </rPr>
      <t>additional</t>
    </r>
    <r>
      <rPr>
        <sz val="10"/>
        <color theme="1"/>
        <rFont val="Times New Roman"/>
        <family val="1"/>
      </rPr>
      <t xml:space="preserve"> 2 hours, using appropriate methods; depth of food not exceeding 3” (7.5 cm)?  </t>
    </r>
    <r>
      <rPr>
        <b/>
        <i/>
        <sz val="10"/>
        <color theme="1"/>
        <rFont val="Times New Roman"/>
        <family val="1"/>
      </rPr>
      <t>Hold</t>
    </r>
    <r>
      <rPr>
        <sz val="10"/>
        <color theme="1"/>
        <rFont val="Times New Roman"/>
        <family val="1"/>
      </rPr>
      <t xml:space="preserve"> cold foods at 40</t>
    </r>
    <r>
      <rPr>
        <sz val="10"/>
        <color theme="1"/>
        <rFont val="Symbol"/>
        <family val="1"/>
        <charset val="2"/>
      </rPr>
      <t>°</t>
    </r>
    <r>
      <rPr>
        <sz val="10"/>
        <color theme="1"/>
        <rFont val="Times New Roman"/>
        <family val="1"/>
      </rPr>
      <t>F (4</t>
    </r>
    <r>
      <rPr>
        <sz val="10"/>
        <color theme="1"/>
        <rFont val="Symbol"/>
        <family val="1"/>
        <charset val="2"/>
      </rPr>
      <t>°</t>
    </r>
    <r>
      <rPr>
        <sz val="10"/>
        <color theme="1"/>
        <rFont val="Times New Roman"/>
        <family val="1"/>
      </rPr>
      <t>C) or below?  (Refer to HACCP Manual.)</t>
    </r>
  </si>
  <si>
    <r>
      <t xml:space="preserve">Accurate, </t>
    </r>
    <r>
      <rPr>
        <b/>
        <i/>
        <sz val="10"/>
        <color theme="1"/>
        <rFont val="Times New Roman"/>
        <family val="1"/>
      </rPr>
      <t>sanitized</t>
    </r>
    <r>
      <rPr>
        <sz val="10"/>
        <color theme="1"/>
        <rFont val="Times New Roman"/>
        <family val="1"/>
      </rPr>
      <t xml:space="preserve"> food thermometers available and used by all foodservice personnel during storage, preparation, display, service, and transportation?</t>
    </r>
  </si>
  <si>
    <r>
      <t>All refrigeration equipment maintained at 40</t>
    </r>
    <r>
      <rPr>
        <sz val="10"/>
        <color theme="1"/>
        <rFont val="Symbol"/>
        <family val="1"/>
        <charset val="2"/>
      </rPr>
      <t>°</t>
    </r>
    <r>
      <rPr>
        <sz val="10"/>
        <color theme="1"/>
        <rFont val="Times New Roman"/>
        <family val="1"/>
      </rPr>
      <t>F (4</t>
    </r>
    <r>
      <rPr>
        <sz val="10"/>
        <color theme="1"/>
        <rFont val="Symbol"/>
        <family val="1"/>
        <charset val="2"/>
      </rPr>
      <t>°</t>
    </r>
    <r>
      <rPr>
        <sz val="10"/>
        <color theme="1"/>
        <rFont val="Times New Roman"/>
        <family val="1"/>
      </rPr>
      <t>C) or below and freezer equipment at 0</t>
    </r>
    <r>
      <rPr>
        <sz val="10"/>
        <color theme="1"/>
        <rFont val="Symbol"/>
        <family val="1"/>
        <charset val="2"/>
      </rPr>
      <t>°</t>
    </r>
    <r>
      <rPr>
        <sz val="10"/>
        <color theme="1"/>
        <rFont val="Times New Roman"/>
        <family val="1"/>
      </rPr>
      <t>F (-18</t>
    </r>
    <r>
      <rPr>
        <sz val="10"/>
        <color theme="1"/>
        <rFont val="Symbol"/>
        <family val="1"/>
        <charset val="2"/>
      </rPr>
      <t>°</t>
    </r>
    <r>
      <rPr>
        <sz val="10"/>
        <color theme="1"/>
        <rFont val="Times New Roman"/>
        <family val="1"/>
      </rPr>
      <t>C) or below ambient temperature?  HACCP refrigerator and freezer temperature logs completed and kept on file for one year?</t>
    </r>
  </si>
  <si>
    <t>Each refrigeration and hot food storage unit provided with accurate, properly located thermometers in good working condition?</t>
  </si>
  <si>
    <r>
      <t>Adequate facilities available for maintaining all hot foods at 140</t>
    </r>
    <r>
      <rPr>
        <sz val="10"/>
        <color theme="1"/>
        <rFont val="Symbol"/>
        <family val="1"/>
        <charset val="2"/>
      </rPr>
      <t>°</t>
    </r>
    <r>
      <rPr>
        <sz val="10"/>
        <color theme="1"/>
        <rFont val="Times New Roman"/>
        <family val="1"/>
      </rPr>
      <t>F (60</t>
    </r>
    <r>
      <rPr>
        <sz val="10"/>
        <color theme="1"/>
        <rFont val="Symbol"/>
        <family val="1"/>
        <charset val="2"/>
      </rPr>
      <t>°</t>
    </r>
    <r>
      <rPr>
        <sz val="10"/>
        <color theme="1"/>
        <rFont val="Times New Roman"/>
        <family val="1"/>
      </rPr>
      <t>C) or above, cold foods at 40</t>
    </r>
    <r>
      <rPr>
        <sz val="10"/>
        <color theme="1"/>
        <rFont val="Symbol"/>
        <family val="1"/>
        <charset val="2"/>
      </rPr>
      <t>°</t>
    </r>
    <r>
      <rPr>
        <sz val="10"/>
        <color theme="1"/>
        <rFont val="Times New Roman"/>
        <family val="1"/>
      </rPr>
      <t>F (4</t>
    </r>
    <r>
      <rPr>
        <sz val="10"/>
        <color theme="1"/>
        <rFont val="Symbol"/>
        <family val="1"/>
        <charset val="2"/>
      </rPr>
      <t>°</t>
    </r>
    <r>
      <rPr>
        <sz val="10"/>
        <color theme="1"/>
        <rFont val="Times New Roman"/>
        <family val="1"/>
      </rPr>
      <t>C) or below, and frozen foods at 0</t>
    </r>
    <r>
      <rPr>
        <sz val="10"/>
        <color theme="1"/>
        <rFont val="Symbol"/>
        <family val="1"/>
        <charset val="2"/>
      </rPr>
      <t>°</t>
    </r>
    <r>
      <rPr>
        <sz val="10"/>
        <color theme="1"/>
        <rFont val="Times New Roman"/>
        <family val="1"/>
      </rPr>
      <t>F (-18</t>
    </r>
    <r>
      <rPr>
        <sz val="10"/>
        <color theme="1"/>
        <rFont val="Symbol"/>
        <family val="1"/>
        <charset val="2"/>
      </rPr>
      <t>°</t>
    </r>
    <r>
      <rPr>
        <sz val="10"/>
        <color theme="1"/>
        <rFont val="Times New Roman"/>
        <family val="1"/>
      </rPr>
      <t>C) or below?  All such facilities properly maintained and in good repair?</t>
    </r>
  </si>
  <si>
    <r>
      <t>Frozen foods thawed under refrigeration at 40</t>
    </r>
    <r>
      <rPr>
        <sz val="10"/>
        <color theme="1"/>
        <rFont val="Symbol"/>
        <family val="1"/>
        <charset val="2"/>
      </rPr>
      <t>°</t>
    </r>
    <r>
      <rPr>
        <sz val="10"/>
        <color theme="1"/>
        <rFont val="Times New Roman"/>
        <family val="1"/>
      </rPr>
      <t>F (4</t>
    </r>
    <r>
      <rPr>
        <sz val="10"/>
        <color theme="1"/>
        <rFont val="Symbol"/>
        <family val="1"/>
        <charset val="2"/>
      </rPr>
      <t>°</t>
    </r>
    <r>
      <rPr>
        <sz val="10"/>
        <color theme="1"/>
        <rFont val="Times New Roman"/>
        <family val="1"/>
      </rPr>
      <t xml:space="preserve">C) or below?  </t>
    </r>
    <r>
      <rPr>
        <b/>
        <i/>
        <sz val="10"/>
        <color theme="1"/>
        <rFont val="Times New Roman"/>
        <family val="1"/>
      </rPr>
      <t>In emergency situations only</t>
    </r>
    <r>
      <rPr>
        <sz val="10"/>
        <color theme="1"/>
        <rFont val="Times New Roman"/>
        <family val="1"/>
      </rPr>
      <t>, food thawed by using other approved means?  Foods never defrosted at room temperature or refrozen after thawing?</t>
    </r>
  </si>
  <si>
    <r>
      <t xml:space="preserve">Raw foods of an animal origin (separated by type) stored </t>
    </r>
    <r>
      <rPr>
        <b/>
        <i/>
        <sz val="10"/>
        <color theme="1"/>
        <rFont val="Times New Roman"/>
        <family val="1"/>
      </rPr>
      <t>below</t>
    </r>
    <r>
      <rPr>
        <sz val="10"/>
        <color theme="1"/>
        <rFont val="Times New Roman"/>
        <family val="1"/>
      </rPr>
      <t xml:space="preserve"> ready-to-eat foods in refrigerators to prevent contamination?  All </t>
    </r>
    <r>
      <rPr>
        <b/>
        <i/>
        <sz val="10"/>
        <color theme="1"/>
        <rFont val="Times New Roman"/>
        <family val="1"/>
      </rPr>
      <t>unwashed</t>
    </r>
    <r>
      <rPr>
        <sz val="10"/>
        <color theme="1"/>
        <rFont val="Times New Roman"/>
        <family val="1"/>
      </rPr>
      <t xml:space="preserve"> produce stored </t>
    </r>
    <r>
      <rPr>
        <b/>
        <i/>
        <sz val="10"/>
        <color theme="1"/>
        <rFont val="Times New Roman"/>
        <family val="1"/>
      </rPr>
      <t>below</t>
    </r>
    <r>
      <rPr>
        <sz val="10"/>
        <color theme="1"/>
        <rFont val="Times New Roman"/>
        <family val="1"/>
      </rPr>
      <t xml:space="preserve"> ready-to-eat foods and </t>
    </r>
    <r>
      <rPr>
        <b/>
        <i/>
        <sz val="10"/>
        <color theme="1"/>
        <rFont val="Times New Roman"/>
        <family val="1"/>
      </rPr>
      <t>above</t>
    </r>
    <r>
      <rPr>
        <sz val="10"/>
        <color theme="1"/>
        <rFont val="Times New Roman"/>
        <family val="1"/>
      </rPr>
      <t xml:space="preserve"> raw foods of an animal origin?</t>
    </r>
  </si>
  <si>
    <t>Proper handling of ground meat is enforced.</t>
  </si>
  <si>
    <t>Steamtables, bain maries and food warmers not used to reheat or thaw foods?</t>
  </si>
  <si>
    <t>FOOD EQUIPMENT AND UTENSILS</t>
  </si>
  <si>
    <t>All utensils and equipment in good repair, smooth, easily cleaned, and free of cracks, chips, pits, open seams, and corrosion?  Working parts of all equipment can be disassembled for cleaning or are designed for cleaning in place?</t>
  </si>
  <si>
    <t>Cutting boards in good condition, without cracks, deep grooves, and discoloration?  Wooden cutting boards not used (except as approved for display and carving in front of customers)?</t>
  </si>
  <si>
    <t>Food grade containers used for food preparation and storage?  Disposable plastic tubs, i.e., pickle, mayonnaise, sour cream tubs, etc., not reused for food preparation and storage?</t>
  </si>
  <si>
    <t>All equipment is regularly dismantled for cleaning and is clean?  Food-contact surfaces of grills, griddles, and similar cooking devices, and cavities and door seals of microwave ovens cleaned at least once a day?  (Does not apply to hot oil cooking equipment and hot oil filtering systems.)  Food-contact surfaces of all cooking equipment kept free of encrusted grease deposits and other accumulated soil?  Nonfood-contact surfaces of equipment cleaned as often as necessary to keep the equipment free of accumulation of dust, dirt, food particles, and other debris?</t>
  </si>
  <si>
    <t>Equipment adequately vented (rooms reasonably free of smoke, steam, and condensation)?</t>
  </si>
  <si>
    <t>All equipment sealed in place, mobile, or installed enough distance from other equipment and walls to permit cleaning all equipment and wall surfaces?  Equipment placed on tables or counters is portable, sealed to table or counter, or elevated on legs to provide at least 4” clearance between tables or counter?  Otherwise installed so equipment and adjacent areas can be easily cleaned?</t>
  </si>
  <si>
    <t>Dishes, tableware, utensils, etc., clean to sight and touch?</t>
  </si>
  <si>
    <t>Shelves and insides of all refrigeration and freezer units clean and free of corrosion?  All door gaskets and latches in good repair and easily cleaned?</t>
  </si>
  <si>
    <t>CLEANING AND SANITIZING OF UTENSILS AND EQUIPMENT FOOD-CONTACT SURFACES</t>
  </si>
  <si>
    <r>
      <t xml:space="preserve">Washing, rinsing, and sanitizing procedures posted </t>
    </r>
    <r>
      <rPr>
        <b/>
        <i/>
        <sz val="10"/>
        <color theme="1"/>
        <rFont val="Times New Roman"/>
        <family val="1"/>
      </rPr>
      <t>and</t>
    </r>
    <r>
      <rPr>
        <sz val="10"/>
        <color theme="1"/>
        <rFont val="Times New Roman"/>
        <family val="1"/>
      </rPr>
      <t xml:space="preserve"> followed at all potwashing and dishwashing stations in use?  Includes correct products, temperatures, procedures (bilingual if needed), sanitizer concentration and contact time, and dishwashing machine final rinse pressure and proper utensil racking?</t>
    </r>
  </si>
  <si>
    <t>Sanitizer test strips, test kit, thermometers or other means provided and used to check water temperatures and sanitizer concentrations at preparation and during use?  Sanitizer log maintained and kept on file for one year?</t>
  </si>
  <si>
    <t>Clearly labeled sanitizer of the proper concentration available and used to sanitize all food-contact surfaces of stationary equipment?</t>
  </si>
  <si>
    <t>Dishwashing machine in good working condition, clean interior and exterior, proper wash and rinse temperatures, proper racking, correct pressure, nozzles clean and have correct spray patterns, gauge cock or IPS valve provided, thermometers in good condition?</t>
  </si>
  <si>
    <t>Clean equipment and utensils air-dried, properly stored on clean surfaces, and handled in a way that protects them from contamination?  Nonfood equipment and materials stored separate from food utensils and equipment?  Knives stored in knife rack or other storage facility that can be easily cleaned?  All utensil handles stored in same direction?</t>
  </si>
  <si>
    <t>ICE STORAGE AND HANDLING</t>
  </si>
  <si>
    <t>Ice machines in good repair, clean, and free of rust and lime deposits?  Drain pipe properly installed?  Ice machines located in clean area not subject to overhead contamination?</t>
  </si>
  <si>
    <t>Ice taken from storage facilities with appropriate sanitary dispensing device such as a scoop?  Ice not touched by hands or by handle of dispensing device?  Ice scoop stored in clean location protected from dust, dirt, and other types of contamination?</t>
  </si>
  <si>
    <t>Ice buckets stored off floor on clean surfaces, inverted or otherwise stored to protect interiors from contamination, and not stacked on top of each other?</t>
  </si>
  <si>
    <r>
      <t xml:space="preserve">Ice intended for human consumption </t>
    </r>
    <r>
      <rPr>
        <b/>
        <i/>
        <sz val="10"/>
        <color theme="1"/>
        <rFont val="Times New Roman"/>
        <family val="1"/>
      </rPr>
      <t>not</t>
    </r>
    <r>
      <rPr>
        <sz val="10"/>
        <color theme="1"/>
        <rFont val="Times New Roman"/>
        <family val="1"/>
      </rPr>
      <t xml:space="preserve"> used to cool or store food, beverages, or food containers?</t>
    </r>
  </si>
  <si>
    <t>TOILET AND HANDWASHING FACILITIES</t>
  </si>
  <si>
    <t>Toilet rooms provided with tight-fitting, self-closing doors?  Doors kept closed?  Proper waste receptacles provided and emptied frequently?</t>
  </si>
  <si>
    <t>Toilet rooms, fixtures, and vestibules kept clean, in good repair, and free of odors?  Vented to outside?</t>
  </si>
  <si>
    <t>Handwashing facilities clean and in good repair?  Accessible, properly maintained handwash sinks located in toilet facilities and in production, ware washing and service areas?  Handwash sinks used only for handwashing purposes?</t>
  </si>
  <si>
    <r>
      <t>Water provided at a temperature of 110</t>
    </r>
    <r>
      <rPr>
        <sz val="10"/>
        <color theme="1"/>
        <rFont val="Symbol"/>
        <family val="1"/>
        <charset val="2"/>
      </rPr>
      <t>°</t>
    </r>
    <r>
      <rPr>
        <sz val="10"/>
        <color theme="1"/>
        <rFont val="Times New Roman"/>
        <family val="1"/>
      </rPr>
      <t>-115</t>
    </r>
    <r>
      <rPr>
        <sz val="10"/>
        <color theme="1"/>
        <rFont val="Symbol"/>
        <family val="1"/>
        <charset val="2"/>
      </rPr>
      <t>°</t>
    </r>
    <r>
      <rPr>
        <sz val="10"/>
        <color theme="1"/>
        <rFont val="Times New Roman"/>
        <family val="1"/>
      </rPr>
      <t>F (43</t>
    </r>
    <r>
      <rPr>
        <sz val="10"/>
        <color theme="1"/>
        <rFont val="Symbol"/>
        <family val="1"/>
        <charset val="2"/>
      </rPr>
      <t>°</t>
    </r>
    <r>
      <rPr>
        <sz val="10"/>
        <color theme="1"/>
        <rFont val="Times New Roman"/>
        <family val="1"/>
      </rPr>
      <t>-46</t>
    </r>
    <r>
      <rPr>
        <sz val="10"/>
        <color theme="1"/>
        <rFont val="Symbol"/>
        <family val="1"/>
        <charset val="2"/>
      </rPr>
      <t>°</t>
    </r>
    <r>
      <rPr>
        <sz val="10"/>
        <color theme="1"/>
        <rFont val="Times New Roman"/>
        <family val="1"/>
      </rPr>
      <t>C) through a mixing valve or combination faucet?  A self-closing, slow-closing, or metering faucet provides a flow of water for at least 15 seconds without the need to reactivate the faucet?</t>
    </r>
  </si>
  <si>
    <t>Antimicrobial hand cleanser and disposable towels available at all times and kept in properly working dispensers?</t>
  </si>
  <si>
    <r>
      <t xml:space="preserve">Handwashing signs posted over </t>
    </r>
    <r>
      <rPr>
        <b/>
        <i/>
        <sz val="10"/>
        <color theme="1"/>
        <rFont val="Times New Roman"/>
        <family val="1"/>
      </rPr>
      <t>all</t>
    </r>
    <r>
      <rPr>
        <sz val="10"/>
        <color theme="1"/>
        <rFont val="Times New Roman"/>
        <family val="1"/>
      </rPr>
      <t xml:space="preserve"> handwash sink areas, including in toilet facilities used by foodservice personnel?  If client does not permit handwashing signs in toilet facilities shared by foodservice personnel and client and/or public, every effort has been made to have the sign-posting requirement met (provide written documentation)?</t>
    </r>
  </si>
  <si>
    <t>DRESSING ROOMS AND LOCKERS</t>
  </si>
  <si>
    <r>
      <t xml:space="preserve">Adequate facilities provided and used for orderly storage of all clothes </t>
    </r>
    <r>
      <rPr>
        <b/>
        <i/>
        <sz val="10"/>
        <color theme="1"/>
        <rFont val="Times New Roman"/>
        <family val="1"/>
      </rPr>
      <t>and</t>
    </r>
    <r>
      <rPr>
        <sz val="10"/>
        <color theme="1"/>
        <rFont val="Times New Roman"/>
        <family val="1"/>
      </rPr>
      <t xml:space="preserve"> personal belongings outside of food preparation and serving areas and ware washing locations?  All items stored off floor?</t>
    </r>
  </si>
  <si>
    <t xml:space="preserve">Dressing rooms or areas and lockers kept in a neat, clean manner?  </t>
  </si>
  <si>
    <t>Soiled uniforms and other soiled clothing not stored in lockers?  Foodservice personnel prevented from storing food in lockers and eating in dressing rooms?</t>
  </si>
  <si>
    <t>PEST CONTROL</t>
  </si>
  <si>
    <t>No evidence of insects, rodents, or other pests?  A log kept reporting any evidence and location of pests observed?</t>
  </si>
  <si>
    <t>All openings to outside screened or otherwise protected against entrance of insects?  All open doors, windows, holes, or other openings through which pests could gain entrance eliminated?</t>
  </si>
  <si>
    <r>
      <t xml:space="preserve">Effective and safe pest control program in place?  Pest control handled by licensed pest control company and personnel </t>
    </r>
    <r>
      <rPr>
        <b/>
        <i/>
        <sz val="10"/>
        <color theme="1"/>
        <rFont val="Times New Roman"/>
        <family val="1"/>
      </rPr>
      <t>only</t>
    </r>
    <r>
      <rPr>
        <sz val="10"/>
        <color theme="1"/>
        <rFont val="Times New Roman"/>
        <family val="1"/>
      </rPr>
      <t>?</t>
    </r>
  </si>
  <si>
    <t>Pest control reports left after each inspection and/or treatment of facility?  Pest control company’s inspection reports kept on file for 12 months?  If client is responsible for pest control, copy of reports kept on file in the operation and available for review by an auditor?</t>
  </si>
  <si>
    <t>Conditions contributing to actual or potential pest problems listed on pest control reports are eliminated within a reasonable time?</t>
  </si>
  <si>
    <t>REFUSE DISPOSAL</t>
  </si>
  <si>
    <t>Refuse containers or receptacles durable, nonabsorbent, smooth, easily cleanable, pest proof, leakproof, adequate in number and size, emptied frequently, clean, and in good repair?  When not in continuous use, covered with tight-fitting lids or kept in protective storage unreachable by pests?</t>
  </si>
  <si>
    <t>Outside bulk refuse storage containers (dumpsters, compactors, etc.) in good repair and covered?  Outside refuse storage areas clean?  Easily cleaned, nonabsorbent surface (such as a concrete slab or machine-laid asphalt) in good repair, provided for outside storage or refuse containers?</t>
  </si>
  <si>
    <t>Refuse storage areas clean, free of odors and pests, easily cleaned, and kept neat?  Refuse storage rooms or enclosures are pest proof, properly constructed, and properly maintained?</t>
  </si>
  <si>
    <t xml:space="preserve">FLOORS, WALLS AND CEILINGS </t>
  </si>
  <si>
    <t>All floors, floor mats, walls, ceilings, and exhaust fans or vents clean?</t>
  </si>
  <si>
    <t>All floors nonabsorbent, smooth, free of cracks, in good repair, and easily cleanable?  All inside floor mats cleanable and removable?  Juncture between floor and walls properly constructed?</t>
  </si>
  <si>
    <t>All ceilings and walls in good repair and smooth, easily cleanable and free of cracks, holes, peeling paint and smooth?</t>
  </si>
  <si>
    <t>All piping along floors, walls, or ceiling clean and in good repair?  Exposed utility service lines and pipes installed so they do not prevent floors, walls, or ceilings from being easily cleaned?</t>
  </si>
  <si>
    <t>Properly installed, trapped floor drains clean, free of standing water, and work properly?</t>
  </si>
  <si>
    <t>GENERAL SANITATION</t>
  </si>
  <si>
    <t>Mops, brooms, and other cleaning equipment stored in neat, orderly manner so that they do not contaminate food, utensils, equipment, or linens?  Mop water disposed of properly (as if it were waste water)?  Mop sink properly used?</t>
  </si>
  <si>
    <t>All exterior areas clean and well drained?  Back dock area kept clean of debris?</t>
  </si>
  <si>
    <t>Soiled linen, coats, and aprons stored in laundry bags or in nonabsorbent, easily cleaned containers?  All laundered cloths, aprons, and clothing stored in clean, dry place protected from splash, spillage, or other contamination?</t>
  </si>
  <si>
    <t>All waste water and sewer lines, including in basement areas, in good repair and free of leaks?</t>
  </si>
  <si>
    <t>No cross-connections (direct connections) between waste lines and water lines?</t>
  </si>
  <si>
    <t>Plumbing from all equipment properly sized, installed, and maintained?  All equipment properly drained?  Backflow prevention devices in place?</t>
  </si>
  <si>
    <t>Water supply inlets are at least twice their diameter (but no less than 1”) above overflow level of equipment or fixture into which they discharge?</t>
  </si>
  <si>
    <t>All faucets to which a hose is or can be attached provided with backflow prevention device (vacuum breaker)?</t>
  </si>
  <si>
    <t>No waste water deposited on outside grounds?</t>
  </si>
  <si>
    <t>All areas well lit and ventilated?  Safety-type lights or those with a shield provided at food preparation and serving areas, ware washing locations, and in refrigeration and other foodservice equipment to protect food products from glass fragments in event of breakage?</t>
  </si>
  <si>
    <t>TOTAL SCORE</t>
  </si>
  <si>
    <t>ACTUAL SCORE</t>
  </si>
  <si>
    <t>TOTAL FOOD PROTECTION AND WHOLESOMENESS</t>
  </si>
  <si>
    <t>TOTAL FOODSERVICE PERSONNEL</t>
  </si>
  <si>
    <t>TOTAL FOOD PERPARATION AND STORAGE</t>
  </si>
  <si>
    <t>TOTAL FOOD EQUIPMENT AND UTENSILS</t>
  </si>
  <si>
    <t>TOTAL CLEANING AND SANITIZING OF UTENSILS AND EQUIPMENT FOOD-CONTACT SURFACES</t>
  </si>
  <si>
    <t>TOTAL ICE STORAGE HANDLING</t>
  </si>
  <si>
    <t>TOTAL TOILET AND HANDWASHING FACILITIES</t>
  </si>
  <si>
    <t>TOTAL DRESSING ROOMS AND LOCKERS</t>
  </si>
  <si>
    <t>TOTAL PEST CONTROL AND REFUSE DISPOSAL</t>
  </si>
  <si>
    <t>TOTAL FLORS, WALLS, AND CEILINGS</t>
  </si>
  <si>
    <t>TOTAL POSSIBLE POINTS</t>
  </si>
  <si>
    <t>DATE</t>
  </si>
  <si>
    <t>AUDIT STATUS</t>
  </si>
  <si>
    <t>PERCENTAGE</t>
  </si>
  <si>
    <t>SCORE ACHIEVED</t>
  </si>
  <si>
    <t>Superior   "GREEN"  780 points or above</t>
  </si>
  <si>
    <t>Good  "AMBER"  779.9  to 759 points</t>
  </si>
  <si>
    <t>Needs Improvement  "YELLOW"  8758.9 to 738 points</t>
  </si>
  <si>
    <t>Unacceptable  "RED"  737.9 points or below</t>
  </si>
  <si>
    <t>TOTAL FLOORS, WALLS, AND CEILINGS</t>
  </si>
</sst>
</file>

<file path=xl/styles.xml><?xml version="1.0" encoding="utf-8"?>
<styleSheet xmlns="http://schemas.openxmlformats.org/spreadsheetml/2006/main">
  <numFmts count="2">
    <numFmt numFmtId="164" formatCode="0.0%"/>
    <numFmt numFmtId="165" formatCode="[$-409]d\-mmm\-yy;@"/>
  </numFmts>
  <fonts count="29">
    <font>
      <sz val="11"/>
      <color theme="1"/>
      <name val="Calibri"/>
      <family val="2"/>
      <scheme val="minor"/>
    </font>
    <font>
      <b/>
      <sz val="11"/>
      <color theme="1"/>
      <name val="Calibri"/>
      <family val="2"/>
      <scheme val="minor"/>
    </font>
    <font>
      <b/>
      <sz val="10"/>
      <color theme="1"/>
      <name val="Times New Roman"/>
      <family val="1"/>
    </font>
    <font>
      <b/>
      <sz val="12"/>
      <color theme="1"/>
      <name val="Times New Roman"/>
      <family val="1"/>
    </font>
    <font>
      <b/>
      <sz val="9"/>
      <color theme="1"/>
      <name val="Times New Roman"/>
      <family val="1"/>
    </font>
    <font>
      <i/>
      <sz val="10"/>
      <color theme="1"/>
      <name val="Times New Roman"/>
      <family val="1"/>
    </font>
    <font>
      <sz val="12"/>
      <color theme="1"/>
      <name val="Times New Roman"/>
      <family val="1"/>
    </font>
    <font>
      <i/>
      <sz val="11"/>
      <color theme="1"/>
      <name val="Times New Roman"/>
      <family val="1"/>
    </font>
    <font>
      <b/>
      <i/>
      <sz val="12"/>
      <color theme="1"/>
      <name val="Times New Roman"/>
      <family val="1"/>
    </font>
    <font>
      <b/>
      <sz val="7"/>
      <color theme="1"/>
      <name val="Times New Roman"/>
      <family val="1"/>
    </font>
    <font>
      <i/>
      <sz val="12"/>
      <color theme="1"/>
      <name val="Times New Roman"/>
      <family val="1"/>
    </font>
    <font>
      <sz val="12"/>
      <color rgb="FF000000"/>
      <name val="Times New Roman"/>
      <family val="1"/>
    </font>
    <font>
      <sz val="12"/>
      <color rgb="FF000000"/>
      <name val="Wingdings"/>
      <charset val="2"/>
    </font>
    <font>
      <b/>
      <sz val="12"/>
      <color rgb="FF000000"/>
      <name val="Times New Roman"/>
      <family val="1"/>
    </font>
    <font>
      <b/>
      <sz val="14"/>
      <color theme="1"/>
      <name val="Times New Roman"/>
      <family val="1"/>
    </font>
    <font>
      <b/>
      <sz val="14"/>
      <color rgb="FF000000"/>
      <name val="Times New Roman"/>
      <family val="1"/>
    </font>
    <font>
      <b/>
      <sz val="11"/>
      <color theme="1"/>
      <name val="Times New Roman"/>
      <family val="1"/>
    </font>
    <font>
      <sz val="11"/>
      <color theme="1"/>
      <name val="Times New Roman"/>
      <family val="1"/>
    </font>
    <font>
      <b/>
      <u/>
      <sz val="11"/>
      <color theme="1"/>
      <name val="Calibri"/>
      <family val="2"/>
      <scheme val="minor"/>
    </font>
    <font>
      <b/>
      <u/>
      <sz val="11"/>
      <color theme="1"/>
      <name val="Times New Roman"/>
      <family val="1"/>
    </font>
    <font>
      <sz val="12"/>
      <color theme="1"/>
      <name val="Calibri"/>
      <family val="2"/>
      <scheme val="minor"/>
    </font>
    <font>
      <sz val="10"/>
      <color theme="1"/>
      <name val="Calibri"/>
      <family val="2"/>
      <scheme val="minor"/>
    </font>
    <font>
      <b/>
      <sz val="11"/>
      <color rgb="FF000000"/>
      <name val="Calibri"/>
      <family val="2"/>
      <scheme val="minor"/>
    </font>
    <font>
      <sz val="10"/>
      <color theme="1"/>
      <name val="Times New Roman"/>
      <family val="1"/>
    </font>
    <font>
      <b/>
      <sz val="16"/>
      <color theme="1"/>
      <name val="Times New Roman"/>
      <family val="1"/>
    </font>
    <font>
      <sz val="5"/>
      <color theme="1"/>
      <name val="Times New Roman"/>
      <family val="1"/>
    </font>
    <font>
      <b/>
      <i/>
      <sz val="10"/>
      <color theme="1"/>
      <name val="Times New Roman"/>
      <family val="1"/>
    </font>
    <font>
      <sz val="10"/>
      <color theme="1"/>
      <name val="Symbol"/>
      <family val="1"/>
      <charset val="2"/>
    </font>
    <font>
      <b/>
      <u/>
      <sz val="10"/>
      <color theme="1"/>
      <name val="Times New Roman"/>
      <family val="1"/>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990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000000"/>
        <bgColor indexed="64"/>
      </patternFill>
    </fill>
    <fill>
      <patternFill patternType="solid">
        <fgColor theme="0" tint="-0.24994659260841701"/>
        <bgColor indexed="64"/>
      </patternFill>
    </fill>
    <fill>
      <patternFill patternType="solid">
        <fgColor theme="0" tint="-0.14996795556505021"/>
        <bgColor indexed="64"/>
      </patternFill>
    </fill>
  </fills>
  <borders count="3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bottom style="thin">
        <color auto="1"/>
      </bottom>
      <diagonal/>
    </border>
  </borders>
  <cellStyleXfs count="1">
    <xf numFmtId="0" fontId="0" fillId="0" borderId="0"/>
  </cellStyleXfs>
  <cellXfs count="235">
    <xf numFmtId="0" fontId="0" fillId="0" borderId="0" xfId="0"/>
    <xf numFmtId="0" fontId="0" fillId="0" borderId="0" xfId="0" applyAlignment="1">
      <alignment horizontal="center"/>
    </xf>
    <xf numFmtId="0" fontId="6" fillId="0" borderId="3" xfId="0" applyFont="1" applyBorder="1" applyAlignment="1">
      <alignment horizontal="right" vertical="top" wrapText="1"/>
    </xf>
    <xf numFmtId="0" fontId="6" fillId="0" borderId="4" xfId="0" applyFont="1" applyBorder="1" applyAlignment="1">
      <alignment vertical="top" wrapText="1"/>
    </xf>
    <xf numFmtId="0" fontId="6" fillId="0" borderId="1" xfId="0" applyFont="1" applyBorder="1" applyAlignment="1">
      <alignment horizontal="right" vertical="top" wrapText="1"/>
    </xf>
    <xf numFmtId="0" fontId="6" fillId="0" borderId="2" xfId="0" applyFont="1" applyBorder="1" applyAlignment="1">
      <alignment vertical="top" wrapText="1"/>
    </xf>
    <xf numFmtId="0" fontId="3" fillId="0" borderId="4" xfId="0" applyFont="1" applyBorder="1" applyAlignment="1">
      <alignment horizontal="center" vertical="top" wrapText="1"/>
    </xf>
    <xf numFmtId="0" fontId="3"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0" fillId="0" borderId="8" xfId="0" applyBorder="1"/>
    <xf numFmtId="0" fontId="0" fillId="0" borderId="2" xfId="0" applyBorder="1"/>
    <xf numFmtId="0" fontId="0" fillId="0" borderId="9" xfId="0" applyBorder="1"/>
    <xf numFmtId="0" fontId="6" fillId="0" borderId="6" xfId="0" applyFont="1" applyBorder="1" applyAlignment="1">
      <alignment horizontal="right" vertical="top" wrapText="1"/>
    </xf>
    <xf numFmtId="0" fontId="6" fillId="0" borderId="8" xfId="0" applyFont="1" applyBorder="1" applyAlignment="1">
      <alignment vertical="top" wrapText="1"/>
    </xf>
    <xf numFmtId="0" fontId="6" fillId="0" borderId="11" xfId="0" applyFont="1" applyBorder="1" applyAlignment="1">
      <alignment horizontal="right" vertical="top" wrapText="1"/>
    </xf>
    <xf numFmtId="0" fontId="0" fillId="0" borderId="4" xfId="0" applyBorder="1"/>
    <xf numFmtId="0" fontId="0" fillId="0" borderId="0" xfId="0" applyAlignment="1">
      <alignment horizontal="left"/>
    </xf>
    <xf numFmtId="0" fontId="0" fillId="0" borderId="14" xfId="0" applyBorder="1"/>
    <xf numFmtId="0" fontId="0" fillId="0" borderId="7" xfId="0" applyBorder="1"/>
    <xf numFmtId="0" fontId="4"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4" fillId="0" borderId="4" xfId="0" applyFont="1" applyFill="1" applyBorder="1" applyAlignment="1">
      <alignment vertical="top" wrapText="1"/>
    </xf>
    <xf numFmtId="0" fontId="4" fillId="0" borderId="4" xfId="0" applyFont="1" applyFill="1" applyBorder="1" applyAlignment="1">
      <alignment horizontal="center" vertical="top" wrapText="1"/>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6" fillId="0" borderId="8" xfId="0" applyFont="1" applyBorder="1" applyAlignment="1">
      <alignment horizontal="left" vertical="top" wrapText="1"/>
    </xf>
    <xf numFmtId="0" fontId="6" fillId="0" borderId="3" xfId="0" applyFont="1" applyBorder="1" applyAlignment="1">
      <alignment horizontal="left" vertical="top" wrapText="1"/>
    </xf>
    <xf numFmtId="0" fontId="3" fillId="0" borderId="4" xfId="0" applyFont="1" applyFill="1" applyBorder="1" applyAlignment="1">
      <alignment horizontal="left" vertical="top" wrapText="1"/>
    </xf>
    <xf numFmtId="0" fontId="10" fillId="0" borderId="2" xfId="0" applyFont="1" applyBorder="1" applyAlignment="1">
      <alignment horizontal="left" vertical="top" wrapText="1"/>
    </xf>
    <xf numFmtId="0" fontId="8" fillId="0" borderId="8" xfId="0" applyFont="1" applyBorder="1" applyAlignment="1">
      <alignment horizontal="left" vertical="top" wrapText="1"/>
    </xf>
    <xf numFmtId="0" fontId="10" fillId="0" borderId="8" xfId="0" applyFont="1" applyBorder="1" applyAlignment="1">
      <alignment horizontal="left" vertical="top" wrapText="1"/>
    </xf>
    <xf numFmtId="0" fontId="3" fillId="0" borderId="0" xfId="0" applyFont="1" applyAlignment="1">
      <alignment horizontal="centerContinuous"/>
    </xf>
    <xf numFmtId="0" fontId="0" fillId="0" borderId="0" xfId="0" applyAlignment="1">
      <alignment horizontal="centerContinuous"/>
    </xf>
    <xf numFmtId="0" fontId="3" fillId="0" borderId="8" xfId="0" applyFont="1" applyBorder="1" applyAlignment="1">
      <alignment horizontal="center" vertical="top" wrapText="1"/>
    </xf>
    <xf numFmtId="0" fontId="5" fillId="0" borderId="0" xfId="0" applyFont="1" applyAlignment="1">
      <alignment horizontal="centerContinuous"/>
    </xf>
    <xf numFmtId="0" fontId="1" fillId="0" borderId="0" xfId="0" applyFont="1" applyAlignment="1">
      <alignment horizontal="center"/>
    </xf>
    <xf numFmtId="0" fontId="1" fillId="0" borderId="6" xfId="0" applyFont="1" applyBorder="1" applyAlignment="1">
      <alignment horizontal="center"/>
    </xf>
    <xf numFmtId="0" fontId="1" fillId="0" borderId="1" xfId="0" applyFont="1" applyBorder="1" applyAlignment="1">
      <alignment horizontal="center"/>
    </xf>
    <xf numFmtId="0" fontId="17" fillId="0" borderId="0" xfId="0" applyFont="1" applyAlignment="1">
      <alignment horizontal="centerContinuous"/>
    </xf>
    <xf numFmtId="0" fontId="16" fillId="0" borderId="0" xfId="0" applyFont="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1" xfId="0" applyFont="1" applyBorder="1" applyAlignment="1">
      <alignment horizontal="center"/>
    </xf>
    <xf numFmtId="0" fontId="18" fillId="0" borderId="3" xfId="0" applyFont="1" applyBorder="1" applyAlignment="1">
      <alignment horizontal="center"/>
    </xf>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0" fontId="18" fillId="2" borderId="3" xfId="0" applyFont="1" applyFill="1" applyBorder="1" applyAlignment="1">
      <alignment horizontal="center"/>
    </xf>
    <xf numFmtId="164" fontId="18" fillId="2" borderId="3" xfId="0" applyNumberFormat="1" applyFont="1" applyFill="1" applyBorder="1" applyAlignment="1">
      <alignment horizontal="center"/>
    </xf>
    <xf numFmtId="0" fontId="3" fillId="2" borderId="0" xfId="0" applyFont="1" applyFill="1" applyAlignment="1">
      <alignment horizontal="left" vertical="top"/>
    </xf>
    <xf numFmtId="0" fontId="17" fillId="2" borderId="0" xfId="0" applyFont="1" applyFill="1" applyAlignment="1">
      <alignment horizontal="left" vertical="top"/>
    </xf>
    <xf numFmtId="0" fontId="19" fillId="2" borderId="3" xfId="0" applyFont="1" applyFill="1" applyBorder="1" applyAlignment="1">
      <alignment horizontal="center"/>
    </xf>
    <xf numFmtId="0" fontId="18" fillId="2" borderId="17" xfId="0" applyFont="1" applyFill="1" applyBorder="1" applyAlignment="1">
      <alignment horizontal="center"/>
    </xf>
    <xf numFmtId="0" fontId="18" fillId="2" borderId="18" xfId="0" applyFont="1" applyFill="1" applyBorder="1" applyAlignment="1">
      <alignment horizontal="center"/>
    </xf>
    <xf numFmtId="0" fontId="3" fillId="0" borderId="0" xfId="0" applyFont="1" applyFill="1" applyAlignment="1">
      <alignment horizontal="centerContinuous"/>
    </xf>
    <xf numFmtId="0" fontId="1" fillId="0" borderId="0" xfId="0" applyFont="1" applyAlignment="1">
      <alignment horizontal="centerContinuous"/>
    </xf>
    <xf numFmtId="0" fontId="3" fillId="0" borderId="13" xfId="0" applyFont="1" applyBorder="1"/>
    <xf numFmtId="0" fontId="0" fillId="0" borderId="14" xfId="0" applyBorder="1" applyAlignment="1">
      <alignment horizontal="left"/>
    </xf>
    <xf numFmtId="0" fontId="0" fillId="0" borderId="14" xfId="0" applyBorder="1" applyAlignment="1">
      <alignment horizontal="center"/>
    </xf>
    <xf numFmtId="0" fontId="1" fillId="0" borderId="14" xfId="0" applyFont="1" applyBorder="1" applyAlignment="1">
      <alignment horizontal="center"/>
    </xf>
    <xf numFmtId="0" fontId="3" fillId="0" borderId="15" xfId="0" applyFont="1" applyBorder="1"/>
    <xf numFmtId="0" fontId="0" fillId="0" borderId="0" xfId="0" applyBorder="1" applyAlignment="1">
      <alignment horizontal="left"/>
    </xf>
    <xf numFmtId="0" fontId="0" fillId="0" borderId="0" xfId="0" applyBorder="1"/>
    <xf numFmtId="0" fontId="0" fillId="0" borderId="0" xfId="0" applyBorder="1" applyAlignment="1">
      <alignment horizontal="center"/>
    </xf>
    <xf numFmtId="0" fontId="1" fillId="0" borderId="0" xfId="0" applyFont="1" applyBorder="1" applyAlignment="1">
      <alignment horizontal="center"/>
    </xf>
    <xf numFmtId="0" fontId="11" fillId="0" borderId="15" xfId="0" applyFont="1" applyBorder="1"/>
    <xf numFmtId="0" fontId="0" fillId="0" borderId="10" xfId="0" applyBorder="1" applyAlignment="1">
      <alignment horizontal="center"/>
    </xf>
    <xf numFmtId="0" fontId="0" fillId="0" borderId="9" xfId="0" applyBorder="1" applyAlignment="1">
      <alignment horizontal="left"/>
    </xf>
    <xf numFmtId="0" fontId="12" fillId="0" borderId="9" xfId="0" applyFont="1" applyBorder="1"/>
    <xf numFmtId="0" fontId="0" fillId="0" borderId="9" xfId="0" applyBorder="1" applyAlignment="1">
      <alignment horizontal="center"/>
    </xf>
    <xf numFmtId="0" fontId="13" fillId="0" borderId="13" xfId="0" applyFont="1" applyBorder="1"/>
    <xf numFmtId="0" fontId="13" fillId="0" borderId="15" xfId="0" applyFont="1" applyBorder="1"/>
    <xf numFmtId="0" fontId="0" fillId="0" borderId="15" xfId="0" applyBorder="1" applyAlignment="1">
      <alignment horizontal="center"/>
    </xf>
    <xf numFmtId="0" fontId="1" fillId="0" borderId="9" xfId="0" applyFont="1" applyBorder="1" applyAlignment="1">
      <alignment horizontal="center"/>
    </xf>
    <xf numFmtId="0" fontId="12" fillId="0" borderId="10" xfId="0" applyFont="1" applyBorder="1"/>
    <xf numFmtId="0" fontId="11" fillId="0" borderId="9" xfId="0" applyFont="1" applyBorder="1"/>
    <xf numFmtId="0" fontId="14" fillId="0" borderId="0" xfId="0" applyFont="1" applyAlignment="1">
      <alignment horizontal="centerContinuous"/>
    </xf>
    <xf numFmtId="0" fontId="0" fillId="0" borderId="13" xfId="0" applyBorder="1" applyAlignment="1">
      <alignment horizontal="center"/>
    </xf>
    <xf numFmtId="0" fontId="1" fillId="0" borderId="4" xfId="0" applyFont="1" applyBorder="1" applyAlignment="1">
      <alignment horizontal="center"/>
    </xf>
    <xf numFmtId="0" fontId="1" fillId="0" borderId="11" xfId="0" applyFont="1" applyBorder="1" applyAlignment="1">
      <alignment horizontal="left"/>
    </xf>
    <xf numFmtId="10" fontId="1" fillId="0" borderId="4" xfId="0" applyNumberFormat="1" applyFont="1" applyBorder="1" applyAlignment="1">
      <alignment horizontal="center"/>
    </xf>
    <xf numFmtId="0" fontId="0" fillId="0" borderId="12" xfId="0" applyBorder="1" applyAlignment="1">
      <alignment horizontal="center"/>
    </xf>
    <xf numFmtId="0" fontId="1" fillId="0" borderId="12" xfId="0" applyFont="1" applyBorder="1" applyAlignment="1">
      <alignment horizontal="center"/>
    </xf>
    <xf numFmtId="0" fontId="15" fillId="0" borderId="13" xfId="0" applyFont="1" applyBorder="1" applyAlignment="1">
      <alignment horizontal="centerContinuous"/>
    </xf>
    <xf numFmtId="0" fontId="0" fillId="0" borderId="14" xfId="0" applyBorder="1" applyAlignment="1">
      <alignment horizontal="centerContinuous"/>
    </xf>
    <xf numFmtId="0" fontId="1" fillId="0" borderId="14" xfId="0" applyFont="1" applyBorder="1" applyAlignment="1">
      <alignment horizontal="centerContinuous"/>
    </xf>
    <xf numFmtId="0" fontId="0" fillId="0" borderId="7" xfId="0" applyBorder="1" applyAlignment="1">
      <alignment horizontal="centerContinuous"/>
    </xf>
    <xf numFmtId="0" fontId="0" fillId="0" borderId="0" xfId="0" applyFont="1" applyBorder="1" applyAlignment="1">
      <alignment horizontal="center"/>
    </xf>
    <xf numFmtId="0" fontId="18" fillId="5" borderId="0" xfId="0" applyFont="1" applyFill="1" applyBorder="1" applyAlignment="1">
      <alignment horizontal="left"/>
    </xf>
    <xf numFmtId="0" fontId="18" fillId="0" borderId="0" xfId="0" applyFont="1" applyBorder="1" applyAlignment="1">
      <alignment horizontal="left"/>
    </xf>
    <xf numFmtId="0" fontId="18" fillId="4" borderId="0" xfId="0" applyFont="1" applyFill="1" applyBorder="1" applyAlignment="1">
      <alignment horizontal="left"/>
    </xf>
    <xf numFmtId="0" fontId="0" fillId="0" borderId="15" xfId="0" applyBorder="1" applyAlignment="1">
      <alignment horizontal="left"/>
    </xf>
    <xf numFmtId="0" fontId="18" fillId="2" borderId="0" xfId="0" applyFont="1" applyFill="1" applyBorder="1" applyAlignment="1">
      <alignment horizontal="left"/>
    </xf>
    <xf numFmtId="0" fontId="18" fillId="3" borderId="0" xfId="0" applyFont="1" applyFill="1" applyBorder="1" applyAlignment="1">
      <alignment horizontal="left"/>
    </xf>
    <xf numFmtId="0" fontId="1" fillId="3" borderId="0" xfId="0" applyFont="1" applyFill="1" applyBorder="1" applyAlignment="1">
      <alignment horizontal="left"/>
    </xf>
    <xf numFmtId="0" fontId="18" fillId="0" borderId="9" xfId="0" applyFont="1" applyBorder="1" applyAlignment="1">
      <alignment horizontal="centerContinuous" wrapText="1"/>
    </xf>
    <xf numFmtId="0" fontId="0" fillId="0" borderId="9" xfId="0" applyBorder="1" applyAlignment="1">
      <alignment horizontal="centerContinuous"/>
    </xf>
    <xf numFmtId="0" fontId="1" fillId="0" borderId="9" xfId="0" applyFont="1" applyBorder="1" applyAlignment="1">
      <alignment horizontal="centerContinuous"/>
    </xf>
    <xf numFmtId="0" fontId="0" fillId="0" borderId="2" xfId="0" applyBorder="1" applyAlignment="1">
      <alignment horizontal="centerContinuous"/>
    </xf>
    <xf numFmtId="0" fontId="0" fillId="0" borderId="0" xfId="0" applyFont="1"/>
    <xf numFmtId="0" fontId="0" fillId="0" borderId="0" xfId="0" applyFont="1" applyBorder="1"/>
    <xf numFmtId="165" fontId="1" fillId="0" borderId="4" xfId="0" applyNumberFormat="1" applyFont="1" applyBorder="1" applyAlignment="1">
      <alignment horizontal="center"/>
    </xf>
    <xf numFmtId="0" fontId="0" fillId="6" borderId="19" xfId="0" applyFont="1" applyFill="1" applyBorder="1" applyAlignment="1">
      <alignment horizontal="center"/>
    </xf>
    <xf numFmtId="0" fontId="0" fillId="6" borderId="19" xfId="0" applyFill="1" applyBorder="1" applyAlignment="1">
      <alignment horizontal="center"/>
    </xf>
    <xf numFmtId="0" fontId="17" fillId="6" borderId="19" xfId="0" applyFont="1" applyFill="1" applyBorder="1" applyAlignment="1">
      <alignment horizontal="center"/>
    </xf>
    <xf numFmtId="0" fontId="22" fillId="0" borderId="11" xfId="0" applyFont="1" applyBorder="1" applyAlignment="1">
      <alignment horizontal="left"/>
    </xf>
    <xf numFmtId="0" fontId="1" fillId="0" borderId="13" xfId="0" applyFont="1" applyBorder="1" applyAlignment="1">
      <alignment horizontal="left"/>
    </xf>
    <xf numFmtId="0" fontId="18" fillId="0" borderId="7" xfId="0" applyFont="1" applyBorder="1" applyAlignment="1">
      <alignment horizontal="center"/>
    </xf>
    <xf numFmtId="0" fontId="0" fillId="0" borderId="13" xfId="0" applyBorder="1" applyAlignment="1">
      <alignment horizontal="left"/>
    </xf>
    <xf numFmtId="0" fontId="20" fillId="6" borderId="20" xfId="0" applyFont="1" applyFill="1" applyBorder="1" applyAlignment="1">
      <alignment horizontal="left"/>
    </xf>
    <xf numFmtId="0" fontId="0" fillId="6" borderId="20" xfId="0" applyFill="1" applyBorder="1" applyAlignment="1">
      <alignment horizontal="left"/>
    </xf>
    <xf numFmtId="0" fontId="0" fillId="6" borderId="21" xfId="0" applyFill="1" applyBorder="1" applyAlignment="1">
      <alignment horizontal="left"/>
    </xf>
    <xf numFmtId="0" fontId="0" fillId="6" borderId="22" xfId="0" applyFill="1" applyBorder="1" applyAlignment="1">
      <alignment horizontal="center"/>
    </xf>
    <xf numFmtId="0" fontId="21" fillId="6" borderId="16" xfId="0" applyFont="1" applyFill="1" applyBorder="1" applyAlignment="1">
      <alignment horizontal="center"/>
    </xf>
    <xf numFmtId="0" fontId="0" fillId="6" borderId="23" xfId="0" applyFill="1" applyBorder="1" applyAlignment="1">
      <alignment horizontal="center"/>
    </xf>
    <xf numFmtId="10" fontId="0" fillId="6" borderId="23" xfId="0" applyNumberFormat="1" applyFill="1" applyBorder="1" applyAlignment="1">
      <alignment horizontal="center"/>
    </xf>
    <xf numFmtId="0" fontId="0" fillId="6" borderId="24" xfId="0" applyFill="1" applyBorder="1" applyAlignment="1">
      <alignment horizontal="center"/>
    </xf>
    <xf numFmtId="10" fontId="0" fillId="6" borderId="24" xfId="0" applyNumberFormat="1" applyFill="1" applyBorder="1" applyAlignment="1">
      <alignment horizontal="center"/>
    </xf>
    <xf numFmtId="0" fontId="16" fillId="0" borderId="3" xfId="0" applyFont="1" applyBorder="1" applyAlignment="1">
      <alignment horizontal="center" vertical="top" wrapText="1"/>
    </xf>
    <xf numFmtId="0" fontId="16" fillId="0" borderId="3" xfId="0" applyFont="1" applyBorder="1" applyAlignment="1">
      <alignment horizontal="center" vertical="top"/>
    </xf>
    <xf numFmtId="0" fontId="2" fillId="0" borderId="3" xfId="0" applyFont="1" applyBorder="1" applyAlignment="1">
      <alignment horizontal="center" vertical="top" wrapText="1"/>
    </xf>
    <xf numFmtId="0" fontId="16" fillId="0" borderId="0" xfId="0" applyFont="1" applyAlignment="1">
      <alignment horizontal="center" vertical="top"/>
    </xf>
    <xf numFmtId="0" fontId="1" fillId="0" borderId="3" xfId="0" applyFont="1" applyBorder="1" applyAlignment="1">
      <alignment horizontal="center" vertical="top"/>
    </xf>
    <xf numFmtId="0" fontId="1" fillId="0" borderId="0" xfId="0" applyFont="1" applyAlignment="1">
      <alignment horizontal="center" vertical="top"/>
    </xf>
    <xf numFmtId="0" fontId="1" fillId="0" borderId="5" xfId="0" applyFont="1" applyBorder="1" applyAlignment="1">
      <alignment horizontal="center" vertical="top"/>
    </xf>
    <xf numFmtId="0" fontId="1" fillId="0" borderId="1" xfId="0" applyFont="1" applyBorder="1" applyAlignment="1">
      <alignment horizontal="center" vertical="top"/>
    </xf>
    <xf numFmtId="0" fontId="1" fillId="0" borderId="6" xfId="0" applyFont="1" applyBorder="1" applyAlignment="1">
      <alignment horizontal="center" vertical="top"/>
    </xf>
    <xf numFmtId="0" fontId="2" fillId="0" borderId="5" xfId="0" applyFont="1" applyBorder="1" applyAlignment="1">
      <alignment horizontal="center" vertical="top" wrapText="1"/>
    </xf>
    <xf numFmtId="0" fontId="2" fillId="0" borderId="3" xfId="0" applyFont="1" applyBorder="1" applyAlignment="1">
      <alignment horizontal="center" vertical="top" wrapText="1"/>
    </xf>
    <xf numFmtId="0" fontId="23" fillId="0" borderId="0" xfId="0" applyFont="1"/>
    <xf numFmtId="0" fontId="14" fillId="0" borderId="0" xfId="0" applyFont="1"/>
    <xf numFmtId="0" fontId="23" fillId="0" borderId="1" xfId="0" applyFont="1" applyBorder="1" applyAlignment="1">
      <alignment horizontal="center" vertical="top" wrapText="1"/>
    </xf>
    <xf numFmtId="0" fontId="23" fillId="0" borderId="2" xfId="0" applyFont="1" applyBorder="1" applyAlignment="1">
      <alignment vertical="top" wrapText="1"/>
    </xf>
    <xf numFmtId="0" fontId="2" fillId="0" borderId="2" xfId="0" applyFont="1" applyBorder="1" applyAlignment="1">
      <alignment horizontal="center" vertical="top" wrapText="1"/>
    </xf>
    <xf numFmtId="0" fontId="23" fillId="0" borderId="6" xfId="0" applyFont="1" applyBorder="1" applyAlignment="1">
      <alignment horizontal="center" vertical="top" wrapText="1"/>
    </xf>
    <xf numFmtId="0" fontId="23" fillId="0" borderId="8" xfId="0" applyFont="1" applyBorder="1" applyAlignment="1">
      <alignment vertical="top" wrapText="1"/>
    </xf>
    <xf numFmtId="0" fontId="23" fillId="0" borderId="5" xfId="0" applyFont="1" applyBorder="1" applyAlignment="1">
      <alignment horizontal="center" vertical="top" wrapText="1"/>
    </xf>
    <xf numFmtId="0" fontId="23" fillId="0" borderId="3" xfId="0" applyFont="1" applyBorder="1" applyAlignment="1">
      <alignment horizontal="center" vertical="top" wrapText="1"/>
    </xf>
    <xf numFmtId="0" fontId="2" fillId="0" borderId="8" xfId="0" applyFont="1" applyBorder="1" applyAlignment="1">
      <alignment horizontal="center" vertical="top" wrapText="1"/>
    </xf>
    <xf numFmtId="0" fontId="23" fillId="0" borderId="4" xfId="0" applyFont="1" applyBorder="1" applyAlignment="1">
      <alignment vertical="top" wrapText="1"/>
    </xf>
    <xf numFmtId="0" fontId="0" fillId="0" borderId="0" xfId="0" applyAlignment="1">
      <alignment wrapText="1"/>
    </xf>
    <xf numFmtId="0" fontId="23" fillId="0" borderId="4" xfId="0" applyFont="1" applyBorder="1" applyAlignment="1">
      <alignment wrapText="1"/>
    </xf>
    <xf numFmtId="0" fontId="23" fillId="0" borderId="15" xfId="0" applyFont="1" applyBorder="1" applyAlignment="1">
      <alignment horizontal="center" vertical="top" wrapText="1"/>
    </xf>
    <xf numFmtId="0" fontId="23" fillId="0" borderId="11" xfId="0" applyFont="1" applyBorder="1" applyAlignment="1">
      <alignment horizontal="center" vertical="top" wrapText="1"/>
    </xf>
    <xf numFmtId="0" fontId="6" fillId="0" borderId="0" xfId="0" applyFont="1"/>
    <xf numFmtId="0" fontId="23" fillId="0" borderId="11" xfId="0" applyFont="1" applyBorder="1" applyAlignment="1">
      <alignment vertical="top" wrapText="1"/>
    </xf>
    <xf numFmtId="0" fontId="23" fillId="0" borderId="15" xfId="0" applyFont="1" applyBorder="1" applyAlignment="1">
      <alignment vertical="top" wrapText="1"/>
    </xf>
    <xf numFmtId="0" fontId="0" fillId="0" borderId="3" xfId="0" applyBorder="1"/>
    <xf numFmtId="0" fontId="23" fillId="0" borderId="3" xfId="0" applyFont="1" applyBorder="1" applyAlignment="1">
      <alignment vertical="top" wrapText="1"/>
    </xf>
    <xf numFmtId="0" fontId="23" fillId="0" borderId="13" xfId="0" applyFont="1" applyBorder="1" applyAlignment="1">
      <alignment horizontal="center" vertical="top" wrapText="1"/>
    </xf>
    <xf numFmtId="0" fontId="24" fillId="0" borderId="0" xfId="0" applyFont="1" applyAlignment="1">
      <alignment horizontal="centerContinuous"/>
    </xf>
    <xf numFmtId="0" fontId="2" fillId="9" borderId="5" xfId="0" applyFont="1" applyFill="1" applyBorder="1" applyAlignment="1">
      <alignment horizontal="center" vertical="top" wrapText="1"/>
    </xf>
    <xf numFmtId="0" fontId="2" fillId="9" borderId="13" xfId="0" applyFont="1" applyFill="1" applyBorder="1" applyAlignment="1">
      <alignment horizontal="center" vertical="top" wrapText="1"/>
    </xf>
    <xf numFmtId="0" fontId="2" fillId="9" borderId="25" xfId="0" applyFont="1" applyFill="1" applyBorder="1" applyAlignment="1">
      <alignment horizontal="center" vertical="top" wrapText="1"/>
    </xf>
    <xf numFmtId="0" fontId="2" fillId="9" borderId="26" xfId="0" applyFont="1" applyFill="1" applyBorder="1" applyAlignment="1">
      <alignment horizontal="center" vertical="top" wrapText="1"/>
    </xf>
    <xf numFmtId="0" fontId="2" fillId="0" borderId="3" xfId="0" applyFont="1" applyBorder="1" applyAlignment="1">
      <alignment horizontal="center"/>
    </xf>
    <xf numFmtId="0" fontId="2" fillId="0" borderId="5" xfId="0" applyFont="1" applyBorder="1" applyAlignment="1">
      <alignment horizontal="center" wrapText="1"/>
    </xf>
    <xf numFmtId="0" fontId="28" fillId="2" borderId="5" xfId="0" applyFont="1" applyFill="1" applyBorder="1" applyAlignment="1">
      <alignment horizontal="center" vertical="top" wrapText="1"/>
    </xf>
    <xf numFmtId="10" fontId="28" fillId="2" borderId="5" xfId="0" applyNumberFormat="1" applyFont="1" applyFill="1" applyBorder="1" applyAlignment="1">
      <alignment horizontal="center" vertical="top" wrapText="1"/>
    </xf>
    <xf numFmtId="0" fontId="28" fillId="2" borderId="3" xfId="0" applyFont="1" applyFill="1" applyBorder="1" applyAlignment="1">
      <alignment horizontal="center" vertical="top" wrapText="1"/>
    </xf>
    <xf numFmtId="0" fontId="28" fillId="2" borderId="13" xfId="0" applyFont="1" applyFill="1" applyBorder="1" applyAlignment="1">
      <alignment horizontal="right" vertical="top" wrapText="1"/>
    </xf>
    <xf numFmtId="0" fontId="28" fillId="2" borderId="3" xfId="0" applyFont="1" applyFill="1" applyBorder="1" applyAlignment="1">
      <alignment horizontal="right" vertical="top" wrapText="1"/>
    </xf>
    <xf numFmtId="10" fontId="28" fillId="2" borderId="3" xfId="0" applyNumberFormat="1" applyFont="1" applyFill="1" applyBorder="1" applyAlignment="1">
      <alignment horizontal="center" vertical="top" wrapText="1"/>
    </xf>
    <xf numFmtId="0" fontId="0" fillId="0" borderId="3" xfId="0" applyBorder="1" applyAlignment="1">
      <alignment wrapText="1"/>
    </xf>
    <xf numFmtId="0" fontId="19" fillId="2" borderId="3" xfId="0" applyFont="1" applyFill="1" applyBorder="1" applyAlignment="1">
      <alignment horizontal="center" vertical="top" wrapText="1"/>
    </xf>
    <xf numFmtId="10" fontId="28" fillId="0" borderId="3" xfId="0" applyNumberFormat="1" applyFont="1" applyFill="1" applyBorder="1" applyAlignment="1">
      <alignment horizontal="center" vertical="top" wrapText="1"/>
    </xf>
    <xf numFmtId="0" fontId="17" fillId="0" borderId="11" xfId="0" applyFont="1" applyBorder="1" applyAlignment="1">
      <alignment horizontal="left"/>
    </xf>
    <xf numFmtId="0" fontId="23" fillId="0" borderId="11" xfId="0" applyFont="1" applyBorder="1" applyAlignment="1">
      <alignment horizontal="left"/>
    </xf>
    <xf numFmtId="165" fontId="2" fillId="0" borderId="3" xfId="0" applyNumberFormat="1" applyFont="1" applyBorder="1" applyAlignment="1">
      <alignment horizontal="center"/>
    </xf>
    <xf numFmtId="0" fontId="22" fillId="0" borderId="0" xfId="0" applyFont="1" applyBorder="1" applyAlignment="1">
      <alignment horizontal="left"/>
    </xf>
    <xf numFmtId="10" fontId="1" fillId="0" borderId="0" xfId="0" applyNumberFormat="1" applyFont="1" applyBorder="1" applyAlignment="1">
      <alignment horizontal="center"/>
    </xf>
    <xf numFmtId="0" fontId="1" fillId="0" borderId="0" xfId="0" applyFont="1" applyBorder="1" applyAlignment="1">
      <alignment horizontal="left"/>
    </xf>
    <xf numFmtId="0" fontId="18" fillId="0" borderId="0" xfId="0" applyFont="1" applyBorder="1" applyAlignment="1">
      <alignment horizontal="center"/>
    </xf>
    <xf numFmtId="0" fontId="0" fillId="0" borderId="0" xfId="0" applyFill="1" applyBorder="1" applyAlignment="1">
      <alignment horizontal="left"/>
    </xf>
    <xf numFmtId="0" fontId="0" fillId="0" borderId="0" xfId="0" applyFill="1" applyBorder="1" applyAlignment="1">
      <alignment horizontal="center"/>
    </xf>
    <xf numFmtId="0" fontId="21" fillId="0" borderId="0" xfId="0" applyFont="1" applyFill="1" applyBorder="1" applyAlignment="1">
      <alignment horizontal="center"/>
    </xf>
    <xf numFmtId="0" fontId="20" fillId="0" borderId="0" xfId="0" applyFont="1" applyFill="1" applyBorder="1" applyAlignment="1">
      <alignment horizontal="left"/>
    </xf>
    <xf numFmtId="0" fontId="0" fillId="0" borderId="0" xfId="0" applyFont="1" applyFill="1" applyBorder="1" applyAlignment="1">
      <alignment horizontal="center"/>
    </xf>
    <xf numFmtId="10" fontId="0" fillId="0" borderId="0" xfId="0" applyNumberFormat="1" applyFill="1" applyBorder="1" applyAlignment="1">
      <alignment horizontal="center"/>
    </xf>
    <xf numFmtId="0" fontId="17" fillId="0" borderId="0" xfId="0" applyFont="1" applyFill="1" applyBorder="1" applyAlignment="1">
      <alignment horizontal="center"/>
    </xf>
    <xf numFmtId="0" fontId="18" fillId="0" borderId="0" xfId="0" applyFont="1" applyBorder="1" applyAlignment="1">
      <alignment horizontal="centerContinuous" wrapText="1"/>
    </xf>
    <xf numFmtId="0" fontId="0" fillId="0" borderId="0" xfId="0" applyBorder="1" applyAlignment="1">
      <alignment horizontal="centerContinuous"/>
    </xf>
    <xf numFmtId="0" fontId="1" fillId="0" borderId="0" xfId="0" applyFont="1" applyBorder="1" applyAlignment="1">
      <alignment horizontal="centerContinuous"/>
    </xf>
    <xf numFmtId="0" fontId="0" fillId="0" borderId="19" xfId="0" applyBorder="1" applyAlignment="1">
      <alignment horizontal="center"/>
    </xf>
    <xf numFmtId="0" fontId="0" fillId="0" borderId="29" xfId="0" applyBorder="1" applyAlignment="1">
      <alignment horizontal="center"/>
    </xf>
    <xf numFmtId="0" fontId="23" fillId="0" borderId="3" xfId="0" applyFont="1" applyFill="1" applyBorder="1" applyAlignment="1">
      <alignment vertical="top" wrapText="1"/>
    </xf>
    <xf numFmtId="0" fontId="23" fillId="0" borderId="3" xfId="0" applyFont="1" applyBorder="1"/>
    <xf numFmtId="0" fontId="3" fillId="0" borderId="0" xfId="0" applyFont="1" applyBorder="1" applyAlignment="1">
      <alignment horizontal="center" vertical="top" wrapText="1"/>
    </xf>
    <xf numFmtId="0" fontId="5" fillId="0" borderId="0" xfId="0" applyFont="1" applyBorder="1" applyAlignment="1">
      <alignment horizontal="center" vertical="top" wrapText="1"/>
    </xf>
    <xf numFmtId="0" fontId="20" fillId="0" borderId="0" xfId="0" applyFont="1" applyFill="1" applyBorder="1" applyAlignment="1">
      <alignment horizontal="left" vertical="top" wrapText="1"/>
    </xf>
    <xf numFmtId="0" fontId="20" fillId="0" borderId="0" xfId="0" applyFont="1" applyFill="1" applyBorder="1" applyAlignment="1">
      <alignment horizontal="center" vertical="top" wrapText="1"/>
    </xf>
    <xf numFmtId="0" fontId="6" fillId="0" borderId="5" xfId="0" applyFont="1" applyBorder="1" applyAlignment="1">
      <alignment horizontal="right" vertical="top" wrapText="1"/>
    </xf>
    <xf numFmtId="0" fontId="6" fillId="0" borderId="1" xfId="0" applyFont="1" applyBorder="1" applyAlignment="1">
      <alignment horizontal="right" vertical="top" wrapText="1"/>
    </xf>
    <xf numFmtId="0" fontId="6" fillId="0" borderId="5" xfId="0" applyFont="1" applyBorder="1" applyAlignment="1">
      <alignment vertical="top" wrapText="1"/>
    </xf>
    <xf numFmtId="0" fontId="6" fillId="0" borderId="1" xfId="0" applyFont="1" applyBorder="1" applyAlignment="1">
      <alignment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2" fillId="0" borderId="3" xfId="0" applyFont="1" applyBorder="1" applyAlignment="1">
      <alignment horizontal="center" vertical="top" wrapText="1"/>
    </xf>
    <xf numFmtId="0" fontId="3" fillId="0" borderId="0" xfId="0" applyFont="1" applyFill="1" applyBorder="1" applyAlignment="1">
      <alignment horizontal="center" vertical="top" wrapText="1"/>
    </xf>
    <xf numFmtId="0" fontId="6" fillId="0" borderId="6" xfId="0" applyFont="1" applyBorder="1" applyAlignment="1">
      <alignment horizontal="right" vertical="top" wrapText="1"/>
    </xf>
    <xf numFmtId="0" fontId="6" fillId="0" borderId="6" xfId="0" applyFont="1" applyBorder="1" applyAlignment="1">
      <alignment vertical="top" wrapText="1"/>
    </xf>
    <xf numFmtId="0" fontId="3" fillId="0" borderId="6" xfId="0" applyFont="1" applyBorder="1" applyAlignment="1">
      <alignment horizontal="center" vertical="top" wrapText="1"/>
    </xf>
    <xf numFmtId="0" fontId="6" fillId="0" borderId="5" xfId="0" applyFont="1" applyBorder="1" applyAlignment="1">
      <alignment horizontal="left" vertical="top" wrapText="1"/>
    </xf>
    <xf numFmtId="0" fontId="6" fillId="0" borderId="1" xfId="0" applyFont="1" applyBorder="1" applyAlignment="1">
      <alignment horizontal="left" vertical="top" wrapText="1"/>
    </xf>
    <xf numFmtId="0" fontId="2" fillId="9" borderId="27" xfId="0" applyFont="1" applyFill="1" applyBorder="1" applyAlignment="1">
      <alignment horizontal="center" vertical="top" wrapText="1"/>
    </xf>
    <xf numFmtId="0" fontId="2" fillId="9" borderId="28" xfId="0" applyFont="1" applyFill="1" applyBorder="1" applyAlignment="1">
      <alignment horizontal="center" vertical="top" wrapText="1"/>
    </xf>
    <xf numFmtId="0" fontId="3" fillId="9" borderId="5" xfId="0" applyFont="1" applyFill="1" applyBorder="1" applyAlignment="1">
      <alignment horizontal="center" vertical="top" wrapText="1"/>
    </xf>
    <xf numFmtId="0" fontId="3" fillId="9" borderId="1" xfId="0" applyFont="1" applyFill="1" applyBorder="1" applyAlignment="1">
      <alignment horizontal="center" vertical="top" wrapText="1"/>
    </xf>
    <xf numFmtId="0" fontId="2" fillId="9" borderId="11" xfId="0" applyFont="1" applyFill="1" applyBorder="1" applyAlignment="1">
      <alignment horizontal="center" vertical="top" wrapText="1"/>
    </xf>
    <xf numFmtId="0" fontId="2" fillId="9" borderId="12" xfId="0" applyFont="1" applyFill="1" applyBorder="1" applyAlignment="1">
      <alignment horizontal="center" vertical="top" wrapText="1"/>
    </xf>
    <xf numFmtId="0" fontId="2" fillId="9" borderId="4" xfId="0" applyFont="1" applyFill="1" applyBorder="1" applyAlignment="1">
      <alignment horizontal="center" vertical="top" wrapText="1"/>
    </xf>
    <xf numFmtId="0" fontId="3" fillId="9" borderId="25" xfId="0" applyFont="1" applyFill="1" applyBorder="1" applyAlignment="1">
      <alignment horizontal="center" vertical="top" wrapText="1"/>
    </xf>
    <xf numFmtId="0" fontId="0" fillId="9" borderId="12" xfId="0" applyFill="1" applyBorder="1"/>
    <xf numFmtId="0" fontId="0" fillId="9" borderId="28" xfId="0" applyFill="1" applyBorder="1"/>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4" xfId="0" applyFont="1" applyFill="1" applyBorder="1" applyAlignment="1">
      <alignment horizontal="center" vertical="top" wrapText="1"/>
    </xf>
    <xf numFmtId="0" fontId="3" fillId="8" borderId="5" xfId="0" applyFont="1" applyFill="1" applyBorder="1" applyAlignment="1">
      <alignment horizontal="center" vertical="top" wrapText="1"/>
    </xf>
    <xf numFmtId="0" fontId="3" fillId="8" borderId="1" xfId="0" applyFont="1" applyFill="1" applyBorder="1" applyAlignment="1">
      <alignment horizontal="center" vertical="top" wrapText="1"/>
    </xf>
    <xf numFmtId="0" fontId="2" fillId="8" borderId="5" xfId="0" applyFont="1" applyFill="1" applyBorder="1" applyAlignment="1">
      <alignment horizontal="center" vertical="top" wrapText="1"/>
    </xf>
    <xf numFmtId="0" fontId="2" fillId="8" borderId="1" xfId="0" applyFont="1" applyFill="1" applyBorder="1" applyAlignment="1">
      <alignment horizontal="center" vertical="top" wrapText="1"/>
    </xf>
    <xf numFmtId="0" fontId="25" fillId="7" borderId="11" xfId="0" applyFont="1" applyFill="1" applyBorder="1" applyAlignment="1">
      <alignment vertical="top" wrapText="1"/>
    </xf>
    <xf numFmtId="0" fontId="25" fillId="7" borderId="12" xfId="0" applyFont="1" applyFill="1" applyBorder="1" applyAlignment="1">
      <alignment vertical="top" wrapText="1"/>
    </xf>
    <xf numFmtId="0" fontId="25" fillId="7" borderId="4" xfId="0" applyFont="1" applyFill="1" applyBorder="1" applyAlignment="1">
      <alignment vertical="top" wrapText="1"/>
    </xf>
    <xf numFmtId="0" fontId="0" fillId="0" borderId="3" xfId="0" applyBorder="1" applyAlignment="1">
      <alignment horizontal="center"/>
    </xf>
    <xf numFmtId="0" fontId="23" fillId="0" borderId="5" xfId="0" applyFont="1" applyBorder="1" applyAlignment="1">
      <alignment horizontal="center" wrapText="1"/>
    </xf>
    <xf numFmtId="0" fontId="23" fillId="0" borderId="2" xfId="0" applyFont="1" applyBorder="1" applyAlignment="1">
      <alignment horizontal="center" vertical="top" wrapText="1"/>
    </xf>
    <xf numFmtId="0" fontId="23" fillId="0" borderId="8" xfId="0" applyFont="1" applyBorder="1" applyAlignment="1">
      <alignment horizontal="center" vertical="top" wrapText="1"/>
    </xf>
  </cellXfs>
  <cellStyles count="1">
    <cellStyle name="Normal" xfId="0" builtinId="0"/>
  </cellStyles>
  <dxfs count="0"/>
  <tableStyles count="0" defaultTableStyle="TableStyleMedium9" defaultPivotStyle="PivotStyleLight16"/>
  <colors>
    <mruColors>
      <color rgb="FFFF990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54"/>
  <sheetViews>
    <sheetView tabSelected="1" zoomScaleNormal="100" workbookViewId="0">
      <selection activeCell="J1" sqref="J1"/>
    </sheetView>
  </sheetViews>
  <sheetFormatPr defaultRowHeight="15"/>
  <cols>
    <col min="1" max="1" width="4.140625" style="1" customWidth="1"/>
    <col min="2" max="2" width="48.28515625" style="19" customWidth="1"/>
    <col min="3" max="6" width="9.140625" style="1"/>
    <col min="7" max="7" width="9.140625" style="42"/>
    <col min="8" max="8" width="9.140625" customWidth="1"/>
    <col min="9" max="9" width="6.28515625" customWidth="1"/>
  </cols>
  <sheetData>
    <row r="1" spans="1:8" ht="16.5" thickBot="1">
      <c r="A1" s="38" t="s">
        <v>0</v>
      </c>
      <c r="B1" s="39"/>
      <c r="C1" s="39"/>
      <c r="D1" s="39"/>
      <c r="E1" s="39"/>
      <c r="H1" s="39"/>
    </row>
    <row r="2" spans="1:8" ht="28.5" customHeight="1" thickBot="1">
      <c r="A2" s="23" t="s">
        <v>1</v>
      </c>
      <c r="B2" s="24" t="s">
        <v>2</v>
      </c>
      <c r="C2" s="26" t="s">
        <v>3</v>
      </c>
      <c r="D2" s="26" t="s">
        <v>4</v>
      </c>
      <c r="E2" s="26" t="s">
        <v>5</v>
      </c>
      <c r="F2" s="26" t="s">
        <v>6</v>
      </c>
      <c r="G2" s="26" t="s">
        <v>7</v>
      </c>
    </row>
    <row r="3" spans="1:8" ht="16.5" thickBot="1">
      <c r="A3" s="38" t="s">
        <v>151</v>
      </c>
      <c r="B3" s="39"/>
      <c r="C3" s="39"/>
      <c r="D3" s="39"/>
      <c r="E3" s="39"/>
      <c r="F3" s="39"/>
      <c r="H3" s="39"/>
    </row>
    <row r="4" spans="1:8" ht="32.25" thickBot="1">
      <c r="A4" s="8" t="s">
        <v>8</v>
      </c>
      <c r="B4" s="27" t="s">
        <v>9</v>
      </c>
      <c r="C4" s="9"/>
      <c r="D4" s="9"/>
      <c r="E4" s="9"/>
      <c r="F4" s="6">
        <v>5</v>
      </c>
      <c r="G4" s="125">
        <v>5</v>
      </c>
    </row>
    <row r="5" spans="1:8" ht="66.75" customHeight="1" thickBot="1">
      <c r="A5" s="8" t="s">
        <v>10</v>
      </c>
      <c r="B5" s="27" t="s">
        <v>11</v>
      </c>
      <c r="C5" s="9"/>
      <c r="D5" s="9"/>
      <c r="E5" s="9"/>
      <c r="F5" s="6">
        <v>3</v>
      </c>
      <c r="G5" s="126">
        <v>3</v>
      </c>
    </row>
    <row r="6" spans="1:8" ht="16.5" thickBot="1">
      <c r="A6" s="10" t="s">
        <v>12</v>
      </c>
      <c r="B6" s="28" t="s">
        <v>13</v>
      </c>
      <c r="C6" s="11"/>
      <c r="D6" s="11"/>
      <c r="E6" s="11"/>
      <c r="F6" s="7">
        <v>2</v>
      </c>
      <c r="G6" s="126">
        <v>2</v>
      </c>
    </row>
    <row r="7" spans="1:8" ht="16.5" thickBot="1">
      <c r="A7" s="38" t="s">
        <v>14</v>
      </c>
      <c r="B7" s="45"/>
      <c r="C7" s="45"/>
      <c r="D7" s="45"/>
      <c r="E7" s="45"/>
      <c r="F7" s="45"/>
      <c r="G7" s="46"/>
      <c r="H7" s="39"/>
    </row>
    <row r="8" spans="1:8" ht="15.75">
      <c r="A8" s="198" t="s">
        <v>8</v>
      </c>
      <c r="B8" s="29" t="s">
        <v>15</v>
      </c>
      <c r="C8" s="200"/>
      <c r="D8" s="200"/>
      <c r="E8" s="200"/>
      <c r="F8" s="202">
        <v>5</v>
      </c>
      <c r="G8" s="47">
        <v>5</v>
      </c>
    </row>
    <row r="9" spans="1:8">
      <c r="A9" s="206"/>
      <c r="B9" s="30" t="s">
        <v>16</v>
      </c>
      <c r="C9" s="207"/>
      <c r="D9" s="207"/>
      <c r="E9" s="207"/>
      <c r="F9" s="208"/>
      <c r="G9" s="48"/>
    </row>
    <row r="10" spans="1:8" ht="30">
      <c r="A10" s="206"/>
      <c r="B10" s="30" t="s">
        <v>17</v>
      </c>
      <c r="C10" s="207"/>
      <c r="D10" s="207"/>
      <c r="E10" s="207"/>
      <c r="F10" s="208"/>
      <c r="G10" s="48"/>
    </row>
    <row r="11" spans="1:8" ht="30">
      <c r="A11" s="206"/>
      <c r="B11" s="30" t="s">
        <v>18</v>
      </c>
      <c r="C11" s="207"/>
      <c r="D11" s="207"/>
      <c r="E11" s="207"/>
      <c r="F11" s="208"/>
      <c r="G11" s="48"/>
    </row>
    <row r="12" spans="1:8">
      <c r="A12" s="206"/>
      <c r="B12" s="30" t="s">
        <v>19</v>
      </c>
      <c r="C12" s="207"/>
      <c r="D12" s="207"/>
      <c r="E12" s="207"/>
      <c r="F12" s="208"/>
      <c r="G12" s="48"/>
    </row>
    <row r="13" spans="1:8">
      <c r="A13" s="206"/>
      <c r="B13" s="30" t="s">
        <v>20</v>
      </c>
      <c r="C13" s="207"/>
      <c r="D13" s="207"/>
      <c r="E13" s="207"/>
      <c r="F13" s="208"/>
      <c r="G13" s="48"/>
    </row>
    <row r="14" spans="1:8">
      <c r="A14" s="206"/>
      <c r="B14" s="30" t="s">
        <v>21</v>
      </c>
      <c r="C14" s="207"/>
      <c r="D14" s="207"/>
      <c r="E14" s="207"/>
      <c r="F14" s="208"/>
      <c r="G14" s="48"/>
    </row>
    <row r="15" spans="1:8" ht="30">
      <c r="A15" s="206"/>
      <c r="B15" s="30" t="s">
        <v>22</v>
      </c>
      <c r="C15" s="207"/>
      <c r="D15" s="207"/>
      <c r="E15" s="207"/>
      <c r="F15" s="208"/>
      <c r="G15" s="48"/>
    </row>
    <row r="16" spans="1:8">
      <c r="A16" s="206"/>
      <c r="B16" s="30" t="s">
        <v>23</v>
      </c>
      <c r="C16" s="207"/>
      <c r="D16" s="207"/>
      <c r="E16" s="207"/>
      <c r="F16" s="208"/>
      <c r="G16" s="48"/>
    </row>
    <row r="17" spans="1:8">
      <c r="A17" s="206"/>
      <c r="B17" s="30" t="s">
        <v>24</v>
      </c>
      <c r="C17" s="207"/>
      <c r="D17" s="207"/>
      <c r="E17" s="207"/>
      <c r="F17" s="208"/>
      <c r="G17" s="48"/>
    </row>
    <row r="18" spans="1:8">
      <c r="A18" s="206"/>
      <c r="B18" s="30" t="s">
        <v>25</v>
      </c>
      <c r="C18" s="207"/>
      <c r="D18" s="207"/>
      <c r="E18" s="207"/>
      <c r="F18" s="208"/>
      <c r="G18" s="48"/>
    </row>
    <row r="19" spans="1:8" ht="30.75" thickBot="1">
      <c r="A19" s="199"/>
      <c r="B19" s="31" t="s">
        <v>26</v>
      </c>
      <c r="C19" s="201"/>
      <c r="D19" s="201"/>
      <c r="E19" s="201"/>
      <c r="F19" s="203"/>
      <c r="G19" s="49"/>
    </row>
    <row r="20" spans="1:8" ht="32.25" thickBot="1">
      <c r="A20" s="2" t="s">
        <v>10</v>
      </c>
      <c r="B20" s="27" t="s">
        <v>27</v>
      </c>
      <c r="C20" s="3"/>
      <c r="D20" s="3"/>
      <c r="E20" s="3"/>
      <c r="F20" s="6">
        <v>1.5</v>
      </c>
      <c r="G20" s="127">
        <v>1.5</v>
      </c>
    </row>
    <row r="21" spans="1:8" ht="63.75" thickBot="1">
      <c r="A21" s="4" t="s">
        <v>12</v>
      </c>
      <c r="B21" s="28" t="s">
        <v>28</v>
      </c>
      <c r="C21" s="5"/>
      <c r="D21" s="5"/>
      <c r="E21" s="5"/>
      <c r="F21" s="7">
        <v>1.5</v>
      </c>
      <c r="G21" s="127">
        <v>1.5</v>
      </c>
    </row>
    <row r="22" spans="1:8" ht="32.25" thickBot="1">
      <c r="A22" s="2" t="s">
        <v>29</v>
      </c>
      <c r="B22" s="27" t="s">
        <v>30</v>
      </c>
      <c r="C22" s="3"/>
      <c r="D22" s="3"/>
      <c r="E22" s="3"/>
      <c r="F22" s="6">
        <v>2</v>
      </c>
      <c r="G22" s="127">
        <v>2</v>
      </c>
    </row>
    <row r="23" spans="1:8" ht="16.5" thickBot="1">
      <c r="A23" s="194" t="s">
        <v>152</v>
      </c>
      <c r="B23" s="194"/>
      <c r="C23" s="194"/>
      <c r="D23" s="194"/>
      <c r="E23" s="194"/>
      <c r="F23" s="194"/>
      <c r="G23" s="194"/>
      <c r="H23" s="39"/>
    </row>
    <row r="24" spans="1:8" ht="48" thickBot="1">
      <c r="A24" s="2" t="s">
        <v>8</v>
      </c>
      <c r="B24" s="27" t="s">
        <v>31</v>
      </c>
      <c r="C24" s="3"/>
      <c r="D24" s="3"/>
      <c r="E24" s="3"/>
      <c r="F24" s="6">
        <v>2</v>
      </c>
      <c r="G24" s="127">
        <v>2</v>
      </c>
    </row>
    <row r="25" spans="1:8" ht="48" thickBot="1">
      <c r="A25" s="17" t="s">
        <v>10</v>
      </c>
      <c r="B25" s="33" t="s">
        <v>32</v>
      </c>
      <c r="C25" s="3"/>
      <c r="D25" s="3"/>
      <c r="E25" s="3"/>
      <c r="F25" s="6">
        <v>2</v>
      </c>
      <c r="G25" s="127">
        <v>2</v>
      </c>
    </row>
    <row r="26" spans="1:8" ht="16.5" thickBot="1">
      <c r="A26" s="38" t="s">
        <v>38</v>
      </c>
      <c r="B26" s="45"/>
      <c r="C26" s="45"/>
      <c r="D26" s="45"/>
      <c r="E26" s="45"/>
      <c r="F26" s="45"/>
      <c r="G26" s="128"/>
      <c r="H26" s="39"/>
    </row>
    <row r="27" spans="1:8" ht="63.75" thickBot="1">
      <c r="A27" s="2" t="s">
        <v>8</v>
      </c>
      <c r="B27" s="27" t="s">
        <v>33</v>
      </c>
      <c r="C27" s="3"/>
      <c r="D27" s="3"/>
      <c r="E27" s="3"/>
      <c r="F27" s="6">
        <v>2</v>
      </c>
      <c r="G27" s="126">
        <v>2</v>
      </c>
    </row>
    <row r="28" spans="1:8" ht="16.5" thickBot="1">
      <c r="A28" s="2" t="s">
        <v>10</v>
      </c>
      <c r="B28" s="27" t="s">
        <v>34</v>
      </c>
      <c r="C28" s="3"/>
      <c r="D28" s="3"/>
      <c r="E28" s="3"/>
      <c r="F28" s="6">
        <v>1</v>
      </c>
      <c r="G28" s="126">
        <v>1</v>
      </c>
    </row>
    <row r="29" spans="1:8" ht="32.25" thickBot="1">
      <c r="A29" s="4" t="s">
        <v>12</v>
      </c>
      <c r="B29" s="28" t="s">
        <v>35</v>
      </c>
      <c r="C29" s="5"/>
      <c r="D29" s="5"/>
      <c r="E29" s="5"/>
      <c r="F29" s="7">
        <v>1</v>
      </c>
      <c r="G29" s="126">
        <v>1</v>
      </c>
    </row>
    <row r="30" spans="1:8" ht="32.25" thickBot="1">
      <c r="A30" s="4" t="s">
        <v>29</v>
      </c>
      <c r="B30" s="28" t="s">
        <v>36</v>
      </c>
      <c r="C30" s="5"/>
      <c r="D30" s="5"/>
      <c r="E30" s="5"/>
      <c r="F30" s="7">
        <v>1</v>
      </c>
      <c r="G30" s="126">
        <v>1</v>
      </c>
    </row>
    <row r="31" spans="1:8" ht="16.5" thickBot="1">
      <c r="A31" s="2" t="s">
        <v>39</v>
      </c>
      <c r="B31" s="27" t="s">
        <v>37</v>
      </c>
      <c r="C31" s="3"/>
      <c r="D31" s="3"/>
      <c r="E31" s="3"/>
      <c r="F31" s="6">
        <v>1</v>
      </c>
      <c r="G31" s="126">
        <v>1</v>
      </c>
    </row>
    <row r="32" spans="1:8" ht="16.5" thickBot="1">
      <c r="A32" s="56" t="s">
        <v>154</v>
      </c>
      <c r="B32" s="57"/>
      <c r="C32" s="57"/>
      <c r="D32" s="57"/>
      <c r="E32" s="57"/>
      <c r="F32" s="58">
        <f>SUM(F4+F5+F6+F8+F20+F21+F22+F24+F25+F27+F28+F29+F30+F31)</f>
        <v>30</v>
      </c>
      <c r="G32" s="58">
        <f>SUM(G4+G5+G6+G8+G20+G21+G22+G24+G25+G27+G28+G29+G30+G31)</f>
        <v>30</v>
      </c>
      <c r="H32" s="55">
        <f>SUM(G32/F32)</f>
        <v>1</v>
      </c>
    </row>
    <row r="33" spans="1:8" ht="15.75">
      <c r="A33" s="38" t="s">
        <v>40</v>
      </c>
      <c r="B33" s="39"/>
      <c r="C33" s="39"/>
      <c r="D33" s="39"/>
      <c r="E33" s="39"/>
      <c r="F33" s="39"/>
      <c r="H33" s="39"/>
    </row>
    <row r="34" spans="1:8" ht="16.5" thickBot="1">
      <c r="A34" s="38" t="s">
        <v>41</v>
      </c>
      <c r="B34" s="39"/>
      <c r="C34" s="39"/>
      <c r="D34" s="39"/>
      <c r="E34" s="39"/>
      <c r="F34" s="39"/>
      <c r="H34" s="39"/>
    </row>
    <row r="35" spans="1:8" ht="32.25" thickBot="1">
      <c r="A35" s="2" t="s">
        <v>8</v>
      </c>
      <c r="B35" s="27" t="s">
        <v>42</v>
      </c>
      <c r="C35" s="3"/>
      <c r="D35" s="3"/>
      <c r="E35" s="3"/>
      <c r="F35" s="6">
        <v>2</v>
      </c>
      <c r="G35" s="129">
        <v>2</v>
      </c>
    </row>
    <row r="36" spans="1:8" ht="15.75">
      <c r="A36" s="38" t="s">
        <v>44</v>
      </c>
      <c r="B36" s="39"/>
      <c r="C36" s="39"/>
      <c r="D36" s="39"/>
      <c r="E36" s="39"/>
      <c r="F36" s="39"/>
      <c r="G36" s="130"/>
      <c r="H36" s="39"/>
    </row>
    <row r="37" spans="1:8" ht="15.75" thickBot="1">
      <c r="A37" s="41" t="s">
        <v>43</v>
      </c>
      <c r="B37" s="39"/>
      <c r="C37" s="39"/>
      <c r="D37" s="39"/>
      <c r="E37" s="39"/>
      <c r="F37" s="39"/>
      <c r="G37" s="130"/>
      <c r="H37" s="39"/>
    </row>
    <row r="38" spans="1:8" ht="31.5">
      <c r="A38" s="198" t="s">
        <v>8</v>
      </c>
      <c r="B38" s="29" t="s">
        <v>45</v>
      </c>
      <c r="C38" s="200"/>
      <c r="D38" s="200"/>
      <c r="E38" s="200"/>
      <c r="F38" s="202" t="s">
        <v>47</v>
      </c>
      <c r="G38" s="131">
        <v>1</v>
      </c>
    </row>
    <row r="39" spans="1:8" ht="32.25" thickBot="1">
      <c r="A39" s="199"/>
      <c r="B39" s="35" t="s">
        <v>46</v>
      </c>
      <c r="C39" s="201"/>
      <c r="D39" s="201"/>
      <c r="E39" s="201"/>
      <c r="F39" s="203"/>
      <c r="G39" s="132"/>
    </row>
    <row r="40" spans="1:8" ht="15.75">
      <c r="A40" s="38" t="s">
        <v>49</v>
      </c>
      <c r="B40" s="39"/>
      <c r="C40" s="39"/>
      <c r="D40" s="39"/>
      <c r="E40" s="39"/>
      <c r="F40" s="39"/>
      <c r="G40" s="130"/>
      <c r="H40" s="39"/>
    </row>
    <row r="41" spans="1:8" ht="15.75" thickBot="1">
      <c r="A41" s="41" t="s">
        <v>48</v>
      </c>
      <c r="B41" s="39"/>
      <c r="C41" s="39"/>
      <c r="D41" s="39"/>
      <c r="E41" s="39"/>
      <c r="F41" s="39"/>
      <c r="G41" s="130"/>
      <c r="H41" s="39"/>
    </row>
    <row r="42" spans="1:8" ht="47.25">
      <c r="A42" s="198" t="s">
        <v>8</v>
      </c>
      <c r="B42" s="29" t="s">
        <v>50</v>
      </c>
      <c r="C42" s="200"/>
      <c r="D42" s="200"/>
      <c r="E42" s="200"/>
      <c r="F42" s="202">
        <v>5</v>
      </c>
      <c r="G42" s="131">
        <v>5</v>
      </c>
    </row>
    <row r="43" spans="1:8" ht="15.75">
      <c r="A43" s="206"/>
      <c r="B43" s="36" t="s">
        <v>51</v>
      </c>
      <c r="C43" s="207"/>
      <c r="D43" s="207"/>
      <c r="E43" s="207"/>
      <c r="F43" s="208"/>
      <c r="G43" s="43"/>
    </row>
    <row r="44" spans="1:8" ht="31.5">
      <c r="A44" s="206"/>
      <c r="B44" s="37" t="s">
        <v>52</v>
      </c>
      <c r="C44" s="207"/>
      <c r="D44" s="207"/>
      <c r="E44" s="207"/>
      <c r="F44" s="208"/>
      <c r="G44" s="43"/>
    </row>
    <row r="45" spans="1:8" ht="15.75">
      <c r="A45" s="206"/>
      <c r="B45" s="36" t="s">
        <v>53</v>
      </c>
      <c r="C45" s="207"/>
      <c r="D45" s="207"/>
      <c r="E45" s="207"/>
      <c r="F45" s="208"/>
      <c r="G45" s="43"/>
    </row>
    <row r="46" spans="1:8" ht="31.5">
      <c r="A46" s="206"/>
      <c r="B46" s="37" t="s">
        <v>54</v>
      </c>
      <c r="C46" s="207"/>
      <c r="D46" s="207"/>
      <c r="E46" s="207"/>
      <c r="F46" s="208"/>
      <c r="G46" s="43"/>
    </row>
    <row r="47" spans="1:8" ht="15.75">
      <c r="A47" s="206"/>
      <c r="B47" s="36" t="s">
        <v>55</v>
      </c>
      <c r="C47" s="207"/>
      <c r="D47" s="207"/>
      <c r="E47" s="207"/>
      <c r="F47" s="208"/>
      <c r="G47" s="43"/>
    </row>
    <row r="48" spans="1:8" ht="31.5">
      <c r="A48" s="206"/>
      <c r="B48" s="37" t="s">
        <v>56</v>
      </c>
      <c r="C48" s="207"/>
      <c r="D48" s="207"/>
      <c r="E48" s="207"/>
      <c r="F48" s="208"/>
      <c r="G48" s="43"/>
    </row>
    <row r="49" spans="1:8" ht="15.75">
      <c r="A49" s="206"/>
      <c r="B49" s="36" t="s">
        <v>57</v>
      </c>
      <c r="C49" s="207"/>
      <c r="D49" s="207"/>
      <c r="E49" s="207"/>
      <c r="F49" s="208"/>
      <c r="G49" s="43"/>
    </row>
    <row r="50" spans="1:8" ht="31.5">
      <c r="A50" s="206"/>
      <c r="B50" s="37" t="s">
        <v>58</v>
      </c>
      <c r="C50" s="207"/>
      <c r="D50" s="207"/>
      <c r="E50" s="207"/>
      <c r="F50" s="208"/>
      <c r="G50" s="43"/>
    </row>
    <row r="51" spans="1:8" ht="15.75">
      <c r="A51" s="206"/>
      <c r="B51" s="36" t="s">
        <v>59</v>
      </c>
      <c r="C51" s="207"/>
      <c r="D51" s="207"/>
      <c r="E51" s="207"/>
      <c r="F51" s="208"/>
      <c r="G51" s="43"/>
    </row>
    <row r="52" spans="1:8" ht="16.5" thickBot="1">
      <c r="A52" s="199"/>
      <c r="B52" s="35" t="s">
        <v>60</v>
      </c>
      <c r="C52" s="201"/>
      <c r="D52" s="201"/>
      <c r="E52" s="201"/>
      <c r="F52" s="203"/>
      <c r="G52" s="44"/>
    </row>
    <row r="53" spans="1:8" ht="15.75" thickBot="1"/>
    <row r="54" spans="1:8" ht="31.5">
      <c r="A54" s="198" t="s">
        <v>10</v>
      </c>
      <c r="B54" s="29" t="s">
        <v>61</v>
      </c>
      <c r="C54" s="200"/>
      <c r="D54" s="200"/>
      <c r="E54" s="200"/>
      <c r="F54" s="202">
        <v>1</v>
      </c>
      <c r="G54" s="131">
        <v>1</v>
      </c>
    </row>
    <row r="55" spans="1:8" ht="32.25" thickBot="1">
      <c r="A55" s="199"/>
      <c r="B55" s="35" t="s">
        <v>62</v>
      </c>
      <c r="C55" s="201"/>
      <c r="D55" s="201"/>
      <c r="E55" s="201"/>
      <c r="F55" s="203"/>
      <c r="G55" s="132"/>
    </row>
    <row r="56" spans="1:8" ht="15.75">
      <c r="A56" s="38" t="s">
        <v>63</v>
      </c>
      <c r="B56" s="39"/>
      <c r="C56" s="39"/>
      <c r="D56" s="39"/>
      <c r="E56" s="39"/>
      <c r="F56" s="39"/>
      <c r="G56" s="130"/>
      <c r="H56" s="39"/>
    </row>
    <row r="57" spans="1:8" ht="15.75" thickBot="1">
      <c r="A57" s="41" t="s">
        <v>48</v>
      </c>
      <c r="B57" s="39"/>
      <c r="C57" s="39"/>
      <c r="D57" s="39"/>
      <c r="E57" s="39"/>
      <c r="F57" s="39"/>
      <c r="G57" s="130"/>
      <c r="H57" s="39"/>
    </row>
    <row r="58" spans="1:8" ht="31.5">
      <c r="A58" s="198" t="s">
        <v>8</v>
      </c>
      <c r="B58" s="29" t="s">
        <v>64</v>
      </c>
      <c r="C58" s="200"/>
      <c r="D58" s="200"/>
      <c r="E58" s="200"/>
      <c r="F58" s="202" t="s">
        <v>47</v>
      </c>
      <c r="G58" s="131">
        <v>1</v>
      </c>
    </row>
    <row r="59" spans="1:8" ht="48" thickBot="1">
      <c r="A59" s="199"/>
      <c r="B59" s="35" t="s">
        <v>65</v>
      </c>
      <c r="C59" s="201"/>
      <c r="D59" s="201"/>
      <c r="E59" s="201"/>
      <c r="F59" s="203"/>
      <c r="G59" s="132"/>
    </row>
    <row r="60" spans="1:8" ht="32.25" thickBot="1">
      <c r="A60" s="4" t="s">
        <v>10</v>
      </c>
      <c r="B60" s="28" t="s">
        <v>66</v>
      </c>
      <c r="C60" s="5"/>
      <c r="D60" s="5"/>
      <c r="E60" s="5"/>
      <c r="F60" s="7">
        <v>1</v>
      </c>
      <c r="G60" s="129">
        <v>1</v>
      </c>
    </row>
    <row r="61" spans="1:8" ht="16.5" thickBot="1">
      <c r="A61" s="4" t="s">
        <v>12</v>
      </c>
      <c r="B61" s="28" t="s">
        <v>67</v>
      </c>
      <c r="C61" s="5"/>
      <c r="D61" s="5"/>
      <c r="E61" s="5"/>
      <c r="F61" s="7">
        <v>5</v>
      </c>
      <c r="G61" s="129">
        <v>5</v>
      </c>
    </row>
    <row r="62" spans="1:8" ht="16.5" thickBot="1">
      <c r="A62" s="4" t="s">
        <v>29</v>
      </c>
      <c r="B62" s="28" t="s">
        <v>68</v>
      </c>
      <c r="C62" s="5"/>
      <c r="D62" s="5"/>
      <c r="E62" s="5"/>
      <c r="F62" s="7">
        <v>5</v>
      </c>
      <c r="G62" s="129">
        <v>5</v>
      </c>
    </row>
    <row r="63" spans="1:8" ht="15.75">
      <c r="A63" s="38" t="s">
        <v>70</v>
      </c>
      <c r="B63" s="39"/>
      <c r="C63" s="39"/>
      <c r="D63" s="39"/>
      <c r="E63" s="39"/>
      <c r="F63" s="39"/>
      <c r="G63" s="130"/>
      <c r="H63" s="39"/>
    </row>
    <row r="64" spans="1:8" ht="15.75" thickBot="1">
      <c r="A64" s="41" t="s">
        <v>69</v>
      </c>
      <c r="B64" s="39"/>
      <c r="C64" s="39"/>
      <c r="D64" s="39"/>
      <c r="E64" s="39"/>
      <c r="F64" s="39"/>
      <c r="G64" s="130"/>
      <c r="H64" s="39"/>
    </row>
    <row r="65" spans="1:8" ht="63">
      <c r="A65" s="198" t="s">
        <v>8</v>
      </c>
      <c r="B65" s="29" t="s">
        <v>71</v>
      </c>
      <c r="C65" s="200"/>
      <c r="D65" s="200"/>
      <c r="E65" s="200"/>
      <c r="F65" s="202">
        <v>9</v>
      </c>
      <c r="G65" s="131">
        <v>9</v>
      </c>
    </row>
    <row r="66" spans="1:8" ht="31.5">
      <c r="A66" s="206"/>
      <c r="B66" s="37" t="s">
        <v>72</v>
      </c>
      <c r="C66" s="207"/>
      <c r="D66" s="207"/>
      <c r="E66" s="207"/>
      <c r="F66" s="208"/>
      <c r="G66" s="133"/>
    </row>
    <row r="67" spans="1:8" ht="15.75">
      <c r="A67" s="206"/>
      <c r="B67" s="37" t="s">
        <v>73</v>
      </c>
      <c r="C67" s="207"/>
      <c r="D67" s="207"/>
      <c r="E67" s="207"/>
      <c r="F67" s="208"/>
      <c r="G67" s="133"/>
    </row>
    <row r="68" spans="1:8" ht="15.75">
      <c r="A68" s="206"/>
      <c r="B68" s="37" t="s">
        <v>74</v>
      </c>
      <c r="C68" s="207"/>
      <c r="D68" s="207"/>
      <c r="E68" s="207"/>
      <c r="F68" s="208"/>
      <c r="G68" s="133"/>
    </row>
    <row r="69" spans="1:8" ht="47.25">
      <c r="A69" s="206"/>
      <c r="B69" s="37" t="s">
        <v>75</v>
      </c>
      <c r="C69" s="207"/>
      <c r="D69" s="207"/>
      <c r="E69" s="207"/>
      <c r="F69" s="208"/>
      <c r="G69" s="133"/>
    </row>
    <row r="70" spans="1:8" ht="16.5" thickBot="1">
      <c r="A70" s="199"/>
      <c r="B70" s="35"/>
      <c r="C70" s="201"/>
      <c r="D70" s="201"/>
      <c r="E70" s="201"/>
      <c r="F70" s="203"/>
      <c r="G70" s="132"/>
    </row>
    <row r="71" spans="1:8" ht="15.75">
      <c r="A71" s="38" t="s">
        <v>76</v>
      </c>
      <c r="B71" s="39"/>
      <c r="C71" s="39"/>
      <c r="D71" s="39"/>
      <c r="E71" s="39"/>
      <c r="F71" s="39"/>
      <c r="H71" s="39"/>
    </row>
    <row r="72" spans="1:8" ht="15.75" thickBot="1">
      <c r="A72" s="41" t="s">
        <v>43</v>
      </c>
      <c r="B72" s="39"/>
      <c r="C72" s="39"/>
      <c r="D72" s="39"/>
      <c r="E72" s="39"/>
      <c r="F72" s="39"/>
      <c r="H72" s="39"/>
    </row>
    <row r="73" spans="1:8" ht="32.25" thickBot="1">
      <c r="A73" s="2" t="s">
        <v>8</v>
      </c>
      <c r="B73" s="27" t="s">
        <v>77</v>
      </c>
      <c r="C73" s="3"/>
      <c r="D73" s="3"/>
      <c r="E73" s="3"/>
      <c r="F73" s="6">
        <v>5</v>
      </c>
      <c r="G73" s="129">
        <v>5</v>
      </c>
    </row>
    <row r="74" spans="1:8" ht="15.75">
      <c r="A74" s="38" t="s">
        <v>78</v>
      </c>
      <c r="B74" s="39"/>
      <c r="C74" s="39"/>
      <c r="D74" s="39"/>
      <c r="E74" s="39"/>
      <c r="F74" s="39"/>
      <c r="G74" s="130"/>
      <c r="H74" s="39"/>
    </row>
    <row r="75" spans="1:8" ht="15.75" thickBot="1">
      <c r="A75" s="41" t="s">
        <v>48</v>
      </c>
      <c r="B75" s="39"/>
      <c r="C75" s="39"/>
      <c r="D75" s="39"/>
      <c r="E75" s="39"/>
      <c r="F75" s="39"/>
      <c r="G75" s="130"/>
      <c r="H75" s="39"/>
    </row>
    <row r="76" spans="1:8" ht="16.5" customHeight="1">
      <c r="A76" s="198" t="s">
        <v>8</v>
      </c>
      <c r="B76" s="209" t="s">
        <v>79</v>
      </c>
      <c r="C76" s="200"/>
      <c r="D76" s="200"/>
      <c r="E76" s="200"/>
      <c r="F76" s="202">
        <v>1</v>
      </c>
      <c r="G76" s="131">
        <v>1</v>
      </c>
    </row>
    <row r="77" spans="1:8" ht="15.75" thickBot="1">
      <c r="A77" s="199"/>
      <c r="B77" s="210"/>
      <c r="C77" s="201"/>
      <c r="D77" s="201"/>
      <c r="E77" s="201"/>
      <c r="F77" s="203"/>
      <c r="G77" s="132"/>
    </row>
    <row r="78" spans="1:8" ht="16.5" thickBot="1">
      <c r="A78" s="51" t="s">
        <v>153</v>
      </c>
      <c r="B78" s="52"/>
      <c r="C78" s="53"/>
      <c r="D78" s="53"/>
      <c r="E78" s="53"/>
      <c r="F78" s="54">
        <f>SUM(F35+F38+F42+F54+F58+F60+F61+F62+F65+F73+F76)</f>
        <v>36</v>
      </c>
      <c r="G78" s="54">
        <f>SUM(G35+G38+G42+G54+G58+G60+G61+G62+G65+G73+G76)</f>
        <v>36</v>
      </c>
      <c r="H78" s="55">
        <f>SUM(G78/F78)</f>
        <v>1</v>
      </c>
    </row>
    <row r="82" spans="1:8" ht="15.75" thickBot="1"/>
    <row r="83" spans="1:8" ht="32.25" thickBot="1">
      <c r="A83" s="23" t="s">
        <v>1</v>
      </c>
      <c r="B83" s="24" t="s">
        <v>2</v>
      </c>
      <c r="C83" s="26" t="s">
        <v>3</v>
      </c>
      <c r="D83" s="26" t="s">
        <v>4</v>
      </c>
      <c r="E83" s="26" t="s">
        <v>5</v>
      </c>
      <c r="F83" s="26" t="s">
        <v>6</v>
      </c>
      <c r="G83" s="26" t="s">
        <v>7</v>
      </c>
    </row>
    <row r="84" spans="1:8" ht="15.75">
      <c r="A84" s="205" t="s">
        <v>80</v>
      </c>
      <c r="B84" s="205"/>
      <c r="C84" s="205"/>
      <c r="D84" s="205"/>
      <c r="E84" s="205"/>
      <c r="F84" s="205"/>
      <c r="G84" s="205"/>
    </row>
    <row r="85" spans="1:8" ht="15.75">
      <c r="A85" s="38" t="s">
        <v>81</v>
      </c>
      <c r="B85" s="39"/>
      <c r="C85" s="39"/>
      <c r="D85" s="39"/>
      <c r="E85" s="39"/>
      <c r="F85" s="39"/>
      <c r="H85" s="39"/>
    </row>
    <row r="86" spans="1:8" ht="15.75" thickBot="1">
      <c r="A86" s="41" t="s">
        <v>48</v>
      </c>
      <c r="B86" s="39"/>
      <c r="C86" s="39"/>
      <c r="D86" s="39"/>
      <c r="E86" s="39"/>
      <c r="F86" s="39"/>
      <c r="H86" s="39"/>
    </row>
    <row r="87" spans="1:8" ht="32.25" thickBot="1">
      <c r="A87" s="2" t="s">
        <v>8</v>
      </c>
      <c r="B87" s="27" t="s">
        <v>82</v>
      </c>
      <c r="C87" s="3"/>
      <c r="D87" s="3"/>
      <c r="E87" s="3"/>
      <c r="F87" s="6">
        <v>3</v>
      </c>
      <c r="G87" s="129">
        <v>3</v>
      </c>
    </row>
    <row r="88" spans="1:8" ht="48" thickBot="1">
      <c r="A88" s="4" t="s">
        <v>10</v>
      </c>
      <c r="B88" s="28" t="s">
        <v>83</v>
      </c>
      <c r="C88" s="5"/>
      <c r="D88" s="5"/>
      <c r="E88" s="5"/>
      <c r="F88" s="7">
        <v>0.5</v>
      </c>
      <c r="G88" s="129">
        <v>0.5</v>
      </c>
    </row>
    <row r="89" spans="1:8" ht="48" thickBot="1">
      <c r="A89" s="4" t="s">
        <v>12</v>
      </c>
      <c r="B89" s="28" t="s">
        <v>84</v>
      </c>
      <c r="C89" s="5"/>
      <c r="D89" s="5"/>
      <c r="E89" s="5"/>
      <c r="F89" s="7">
        <v>0.5</v>
      </c>
      <c r="G89" s="129">
        <v>0.5</v>
      </c>
    </row>
    <row r="90" spans="1:8" ht="15.75">
      <c r="A90" s="38" t="s">
        <v>85</v>
      </c>
      <c r="B90" s="39"/>
      <c r="C90" s="39"/>
      <c r="D90" s="39"/>
      <c r="E90" s="39"/>
      <c r="F90" s="39"/>
      <c r="G90" s="130"/>
      <c r="H90" s="39"/>
    </row>
    <row r="91" spans="1:8" ht="15.75" thickBot="1">
      <c r="A91" s="41" t="s">
        <v>43</v>
      </c>
      <c r="B91" s="39"/>
      <c r="C91" s="39"/>
      <c r="D91" s="39"/>
      <c r="E91" s="39"/>
      <c r="F91" s="39"/>
      <c r="G91" s="130"/>
      <c r="H91" s="39"/>
    </row>
    <row r="92" spans="1:8" ht="32.25" thickBot="1">
      <c r="A92" s="2" t="s">
        <v>8</v>
      </c>
      <c r="B92" s="27" t="s">
        <v>86</v>
      </c>
      <c r="C92" s="3"/>
      <c r="D92" s="3"/>
      <c r="E92" s="3"/>
      <c r="F92" s="6">
        <v>2</v>
      </c>
      <c r="G92" s="129">
        <v>2</v>
      </c>
    </row>
    <row r="93" spans="1:8" ht="32.25" thickBot="1">
      <c r="A93" s="4" t="s">
        <v>10</v>
      </c>
      <c r="B93" s="28" t="s">
        <v>87</v>
      </c>
      <c r="C93" s="5"/>
      <c r="D93" s="5"/>
      <c r="E93" s="5"/>
      <c r="F93" s="7">
        <v>0.5</v>
      </c>
      <c r="G93" s="129">
        <v>0.5</v>
      </c>
    </row>
    <row r="94" spans="1:8" ht="32.25" thickBot="1">
      <c r="A94" s="4" t="s">
        <v>12</v>
      </c>
      <c r="B94" s="28" t="s">
        <v>88</v>
      </c>
      <c r="C94" s="5"/>
      <c r="D94" s="5"/>
      <c r="E94" s="5"/>
      <c r="F94" s="7">
        <v>3</v>
      </c>
      <c r="G94" s="129">
        <v>3</v>
      </c>
    </row>
    <row r="95" spans="1:8" ht="16.5" thickBot="1">
      <c r="A95" s="4" t="s">
        <v>29</v>
      </c>
      <c r="B95" s="28" t="s">
        <v>89</v>
      </c>
      <c r="C95" s="5"/>
      <c r="D95" s="5"/>
      <c r="E95" s="5"/>
      <c r="F95" s="7">
        <v>3</v>
      </c>
      <c r="G95" s="129">
        <v>3</v>
      </c>
    </row>
    <row r="96" spans="1:8" ht="32.25" thickBot="1">
      <c r="A96" s="4" t="s">
        <v>39</v>
      </c>
      <c r="B96" s="28" t="s">
        <v>90</v>
      </c>
      <c r="C96" s="5"/>
      <c r="D96" s="5"/>
      <c r="E96" s="5"/>
      <c r="F96" s="7">
        <v>3</v>
      </c>
      <c r="G96" s="129">
        <v>3</v>
      </c>
    </row>
    <row r="97" spans="1:8" ht="48" thickBot="1">
      <c r="A97" s="4" t="s">
        <v>91</v>
      </c>
      <c r="B97" s="28" t="s">
        <v>92</v>
      </c>
      <c r="C97" s="5"/>
      <c r="D97" s="5"/>
      <c r="E97" s="5"/>
      <c r="F97" s="7">
        <v>2</v>
      </c>
      <c r="G97" s="129">
        <v>2</v>
      </c>
    </row>
    <row r="98" spans="1:8" ht="32.25" thickBot="1">
      <c r="A98" s="4" t="s">
        <v>93</v>
      </c>
      <c r="B98" s="28" t="s">
        <v>94</v>
      </c>
      <c r="C98" s="5"/>
      <c r="D98" s="5"/>
      <c r="E98" s="5"/>
      <c r="F98" s="7">
        <v>0.5</v>
      </c>
      <c r="G98" s="129">
        <v>0.5</v>
      </c>
    </row>
    <row r="99" spans="1:8" ht="32.25" thickBot="1">
      <c r="A99" s="15" t="s">
        <v>95</v>
      </c>
      <c r="B99" s="32" t="s">
        <v>96</v>
      </c>
      <c r="C99" s="16"/>
      <c r="D99" s="16"/>
      <c r="E99" s="16"/>
      <c r="F99" s="40">
        <v>0.5</v>
      </c>
      <c r="G99" s="129">
        <v>0.5</v>
      </c>
    </row>
    <row r="100" spans="1:8" ht="32.25" thickBot="1">
      <c r="A100" s="2" t="s">
        <v>97</v>
      </c>
      <c r="B100" s="27" t="s">
        <v>98</v>
      </c>
      <c r="C100" s="3"/>
      <c r="D100" s="3"/>
      <c r="E100" s="3"/>
      <c r="F100" s="6">
        <v>0.5</v>
      </c>
      <c r="G100" s="129">
        <v>0.5</v>
      </c>
    </row>
    <row r="101" spans="1:8" ht="15.75" customHeight="1">
      <c r="A101" s="194" t="s">
        <v>99</v>
      </c>
      <c r="B101" s="194"/>
      <c r="C101" s="194"/>
      <c r="D101" s="194"/>
      <c r="E101" s="194"/>
      <c r="F101" s="194"/>
      <c r="G101" s="194"/>
      <c r="H101" s="39"/>
    </row>
    <row r="102" spans="1:8" ht="15.75" thickBot="1">
      <c r="A102" s="195" t="s">
        <v>43</v>
      </c>
      <c r="B102" s="195"/>
      <c r="C102" s="195"/>
      <c r="D102" s="195"/>
      <c r="E102" s="195"/>
      <c r="F102" s="195"/>
      <c r="G102" s="195"/>
      <c r="H102" s="39"/>
    </row>
    <row r="103" spans="1:8" ht="48" thickBot="1">
      <c r="A103" s="2" t="s">
        <v>8</v>
      </c>
      <c r="B103" s="27" t="s">
        <v>100</v>
      </c>
      <c r="C103" s="3"/>
      <c r="D103" s="3"/>
      <c r="E103" s="3"/>
      <c r="F103" s="6">
        <v>1</v>
      </c>
      <c r="G103" s="127">
        <v>1</v>
      </c>
    </row>
    <row r="104" spans="1:8" ht="48" thickBot="1">
      <c r="A104" s="198" t="s">
        <v>10</v>
      </c>
      <c r="B104" s="29" t="s">
        <v>101</v>
      </c>
      <c r="C104" s="200"/>
      <c r="D104" s="200"/>
      <c r="E104" s="200"/>
      <c r="F104" s="202">
        <v>1</v>
      </c>
      <c r="G104" s="204">
        <v>1</v>
      </c>
    </row>
    <row r="105" spans="1:8" ht="32.25" thickBot="1">
      <c r="A105" s="199"/>
      <c r="B105" s="35" t="s">
        <v>102</v>
      </c>
      <c r="C105" s="201"/>
      <c r="D105" s="201"/>
      <c r="E105" s="201"/>
      <c r="F105" s="203"/>
      <c r="G105" s="204"/>
    </row>
    <row r="106" spans="1:8" ht="16.5" thickBot="1">
      <c r="A106" s="51" t="s">
        <v>155</v>
      </c>
      <c r="B106" s="52"/>
      <c r="C106" s="53"/>
      <c r="D106" s="53"/>
      <c r="E106" s="53"/>
      <c r="F106" s="60">
        <f>SUM(F87+F88+F89+F92+F93+F94+F95+F96+F97+F98+F99+F100+F103+F104)</f>
        <v>21</v>
      </c>
      <c r="G106" s="60">
        <f>SUM(G87+G88+G89+G92+G93+G94+G95+G96+G97+G98+G99+G100+G103+G104)</f>
        <v>21</v>
      </c>
      <c r="H106" s="55">
        <f>SUM(G106/F106)</f>
        <v>1</v>
      </c>
    </row>
    <row r="107" spans="1:8" ht="32.25" thickBot="1">
      <c r="A107" s="23" t="s">
        <v>1</v>
      </c>
      <c r="B107" s="34" t="s">
        <v>2</v>
      </c>
      <c r="C107" s="25" t="s">
        <v>3</v>
      </c>
      <c r="D107" s="25" t="s">
        <v>4</v>
      </c>
      <c r="E107" s="26" t="s">
        <v>5</v>
      </c>
      <c r="F107" s="22" t="s">
        <v>6</v>
      </c>
      <c r="G107" s="22" t="s">
        <v>7</v>
      </c>
    </row>
    <row r="108" spans="1:8" ht="15.75">
      <c r="A108" s="205" t="s">
        <v>103</v>
      </c>
      <c r="B108" s="205"/>
      <c r="C108" s="205"/>
      <c r="D108" s="205"/>
      <c r="E108" s="205"/>
      <c r="F108" s="205"/>
      <c r="G108" s="205"/>
      <c r="H108" s="39"/>
    </row>
    <row r="109" spans="1:8" ht="15.75" customHeight="1">
      <c r="A109" s="194" t="s">
        <v>104</v>
      </c>
      <c r="B109" s="194"/>
      <c r="C109" s="194"/>
      <c r="D109" s="194"/>
      <c r="E109" s="194"/>
      <c r="F109" s="194"/>
      <c r="G109" s="194"/>
      <c r="H109" s="39"/>
    </row>
    <row r="110" spans="1:8" ht="15.75" thickBot="1">
      <c r="A110" s="195" t="s">
        <v>48</v>
      </c>
      <c r="B110" s="195"/>
      <c r="C110" s="195"/>
      <c r="D110" s="195"/>
      <c r="E110" s="195"/>
      <c r="F110" s="195"/>
      <c r="G110" s="195"/>
      <c r="H110" s="39"/>
    </row>
    <row r="111" spans="1:8" ht="48" thickBot="1">
      <c r="A111" s="2" t="s">
        <v>8</v>
      </c>
      <c r="B111" s="27" t="s">
        <v>105</v>
      </c>
      <c r="C111" s="3"/>
      <c r="D111" s="3"/>
      <c r="E111" s="3"/>
      <c r="F111" s="6">
        <v>0.5</v>
      </c>
      <c r="G111" s="129">
        <v>0.5</v>
      </c>
    </row>
    <row r="112" spans="1:8" ht="31.5">
      <c r="A112" s="198" t="s">
        <v>10</v>
      </c>
      <c r="B112" s="32" t="s">
        <v>106</v>
      </c>
      <c r="C112" s="200"/>
      <c r="D112" s="200"/>
      <c r="E112" s="200"/>
      <c r="F112" s="202">
        <v>4</v>
      </c>
      <c r="G112" s="131">
        <v>4</v>
      </c>
    </row>
    <row r="113" spans="1:8" ht="31.5">
      <c r="A113" s="206"/>
      <c r="B113" s="32" t="s">
        <v>107</v>
      </c>
      <c r="C113" s="207"/>
      <c r="D113" s="207"/>
      <c r="E113" s="207"/>
      <c r="F113" s="208"/>
      <c r="G113" s="133"/>
    </row>
    <row r="114" spans="1:8" ht="47.25">
      <c r="A114" s="206"/>
      <c r="B114" s="32" t="s">
        <v>108</v>
      </c>
      <c r="C114" s="207"/>
      <c r="D114" s="207"/>
      <c r="E114" s="207"/>
      <c r="F114" s="208"/>
      <c r="G114" s="133"/>
    </row>
    <row r="115" spans="1:8" ht="16.5" thickBot="1">
      <c r="A115" s="206"/>
      <c r="B115" s="36" t="s">
        <v>109</v>
      </c>
      <c r="C115" s="207"/>
      <c r="D115" s="207"/>
      <c r="E115" s="207"/>
      <c r="F115" s="208"/>
      <c r="G115" s="132"/>
    </row>
    <row r="116" spans="1:8" ht="32.25" thickBot="1">
      <c r="A116" s="2" t="s">
        <v>12</v>
      </c>
      <c r="B116" s="27" t="s">
        <v>110</v>
      </c>
      <c r="C116" s="3"/>
      <c r="D116" s="3"/>
      <c r="E116" s="3"/>
      <c r="F116" s="6">
        <v>0.5</v>
      </c>
      <c r="G116" s="129">
        <v>0.5</v>
      </c>
    </row>
    <row r="117" spans="1:8" ht="15.75" customHeight="1">
      <c r="A117" s="194" t="s">
        <v>112</v>
      </c>
      <c r="B117" s="194"/>
      <c r="C117" s="194"/>
      <c r="D117" s="194"/>
      <c r="E117" s="194"/>
      <c r="F117" s="194"/>
      <c r="G117" s="194"/>
      <c r="H117" s="39"/>
    </row>
    <row r="118" spans="1:8" ht="15.75" thickBot="1">
      <c r="A118" s="195" t="s">
        <v>48</v>
      </c>
      <c r="B118" s="195"/>
      <c r="C118" s="195"/>
      <c r="D118" s="195"/>
      <c r="E118" s="195"/>
      <c r="F118" s="195"/>
      <c r="G118" s="195"/>
      <c r="H118" s="39"/>
    </row>
    <row r="119" spans="1:8" ht="63.75" thickBot="1">
      <c r="A119" s="2" t="s">
        <v>8</v>
      </c>
      <c r="B119" s="27" t="s">
        <v>111</v>
      </c>
      <c r="C119" s="3"/>
      <c r="D119" s="3"/>
      <c r="E119" s="3"/>
      <c r="F119" s="6">
        <v>2</v>
      </c>
      <c r="G119" s="127">
        <v>2</v>
      </c>
    </row>
    <row r="120" spans="1:8" ht="15.75" customHeight="1">
      <c r="A120" s="194" t="s">
        <v>113</v>
      </c>
      <c r="B120" s="194"/>
      <c r="C120" s="194"/>
      <c r="D120" s="194"/>
      <c r="E120" s="194"/>
      <c r="F120" s="194"/>
      <c r="G120" s="194"/>
      <c r="H120" s="39"/>
    </row>
    <row r="121" spans="1:8" ht="15.75" thickBot="1">
      <c r="A121" s="195" t="s">
        <v>43</v>
      </c>
      <c r="B121" s="195"/>
      <c r="C121" s="195"/>
      <c r="D121" s="195"/>
      <c r="E121" s="195"/>
      <c r="F121" s="195"/>
      <c r="G121" s="195"/>
      <c r="H121" s="39"/>
    </row>
    <row r="122" spans="1:8" ht="32.25" thickBot="1">
      <c r="A122" s="198" t="s">
        <v>8</v>
      </c>
      <c r="B122" s="29" t="s">
        <v>114</v>
      </c>
      <c r="C122" s="200"/>
      <c r="D122" s="200"/>
      <c r="E122" s="200"/>
      <c r="F122" s="202">
        <v>3</v>
      </c>
      <c r="G122" s="204">
        <v>3</v>
      </c>
    </row>
    <row r="123" spans="1:8" ht="16.5" thickBot="1">
      <c r="A123" s="199"/>
      <c r="B123" s="35" t="s">
        <v>115</v>
      </c>
      <c r="C123" s="201"/>
      <c r="D123" s="201"/>
      <c r="E123" s="201"/>
      <c r="F123" s="203"/>
      <c r="G123" s="204"/>
    </row>
    <row r="124" spans="1:8" ht="32.25" thickBot="1">
      <c r="A124" s="198" t="s">
        <v>10</v>
      </c>
      <c r="B124" s="29" t="s">
        <v>116</v>
      </c>
      <c r="C124" s="200"/>
      <c r="D124" s="200"/>
      <c r="E124" s="200"/>
      <c r="F124" s="202">
        <v>1</v>
      </c>
      <c r="G124" s="204">
        <v>1</v>
      </c>
    </row>
    <row r="125" spans="1:8" ht="16.5" thickBot="1">
      <c r="A125" s="199"/>
      <c r="B125" s="28" t="s">
        <v>117</v>
      </c>
      <c r="C125" s="201"/>
      <c r="D125" s="201"/>
      <c r="E125" s="201"/>
      <c r="F125" s="203"/>
      <c r="G125" s="204"/>
    </row>
    <row r="126" spans="1:8" ht="15.75" customHeight="1">
      <c r="A126" s="194" t="s">
        <v>118</v>
      </c>
      <c r="B126" s="194"/>
      <c r="C126" s="194"/>
      <c r="D126" s="194"/>
      <c r="E126" s="194"/>
      <c r="F126" s="194"/>
      <c r="G126" s="194"/>
      <c r="H126" s="39"/>
    </row>
    <row r="127" spans="1:8" ht="15.75" thickBot="1">
      <c r="A127" s="195" t="s">
        <v>43</v>
      </c>
      <c r="B127" s="195"/>
      <c r="C127" s="195"/>
      <c r="D127" s="195"/>
      <c r="E127" s="195"/>
      <c r="F127" s="195"/>
      <c r="G127" s="195"/>
      <c r="H127" s="39"/>
    </row>
    <row r="128" spans="1:8" ht="32.25" thickBot="1">
      <c r="A128" s="2" t="s">
        <v>8</v>
      </c>
      <c r="B128" s="27" t="s">
        <v>119</v>
      </c>
      <c r="C128" s="3"/>
      <c r="D128" s="3"/>
      <c r="E128" s="3"/>
      <c r="F128" s="6">
        <v>1.5</v>
      </c>
      <c r="G128" s="127">
        <v>1.5</v>
      </c>
    </row>
    <row r="129" spans="1:8" ht="48" thickBot="1">
      <c r="A129" s="4" t="s">
        <v>10</v>
      </c>
      <c r="B129" s="28" t="s">
        <v>120</v>
      </c>
      <c r="C129" s="5"/>
      <c r="D129" s="5"/>
      <c r="E129" s="5"/>
      <c r="F129" s="40">
        <v>0.5</v>
      </c>
      <c r="G129" s="134">
        <v>0.5</v>
      </c>
    </row>
    <row r="130" spans="1:8" ht="16.5" thickBot="1">
      <c r="A130" s="51" t="s">
        <v>156</v>
      </c>
      <c r="B130" s="52"/>
      <c r="C130" s="53"/>
      <c r="D130" s="53"/>
      <c r="E130" s="53"/>
      <c r="F130" s="59">
        <f>SUM(F111+F112+F116+F119+F122+F124+F128+F129)</f>
        <v>13</v>
      </c>
      <c r="G130" s="59">
        <f>SUM(G111+G112+G116+G119+G122+G124+G128+G129)</f>
        <v>13</v>
      </c>
      <c r="H130" s="55">
        <f>SUM(G130/F130)</f>
        <v>1</v>
      </c>
    </row>
    <row r="135" spans="1:8" ht="15.75">
      <c r="A135" s="61" t="s">
        <v>121</v>
      </c>
      <c r="B135" s="39"/>
      <c r="C135" s="39"/>
      <c r="D135" s="39"/>
      <c r="E135" s="39"/>
      <c r="F135" s="39"/>
      <c r="G135" s="62"/>
      <c r="H135" s="39"/>
    </row>
    <row r="136" spans="1:8" ht="15.75">
      <c r="A136" s="61" t="s">
        <v>122</v>
      </c>
      <c r="B136" s="39"/>
      <c r="C136" s="39"/>
      <c r="D136" s="39"/>
      <c r="E136" s="39"/>
      <c r="F136" s="39"/>
      <c r="G136" s="62"/>
      <c r="H136" s="39"/>
    </row>
    <row r="137" spans="1:8" ht="15.75" thickBot="1"/>
    <row r="138" spans="1:8" ht="15.75">
      <c r="A138" s="63" t="s">
        <v>123</v>
      </c>
      <c r="B138" s="64"/>
      <c r="C138" s="20"/>
      <c r="D138" s="20"/>
      <c r="E138" s="20"/>
      <c r="F138" s="65"/>
      <c r="G138" s="66"/>
      <c r="H138" s="21"/>
    </row>
    <row r="139" spans="1:8" ht="15.75">
      <c r="A139" s="67" t="s">
        <v>124</v>
      </c>
      <c r="B139" s="68"/>
      <c r="C139" s="69"/>
      <c r="D139" s="69"/>
      <c r="E139" s="69"/>
      <c r="F139" s="70"/>
      <c r="G139" s="71"/>
      <c r="H139" s="12"/>
    </row>
    <row r="140" spans="1:8" ht="15.75">
      <c r="A140" s="67"/>
      <c r="B140" s="68"/>
      <c r="C140" s="69"/>
      <c r="D140" s="69"/>
      <c r="E140" s="69"/>
      <c r="F140" s="70"/>
      <c r="G140" s="71"/>
      <c r="H140" s="12"/>
    </row>
    <row r="141" spans="1:8" ht="15.75">
      <c r="A141" s="67"/>
      <c r="B141" s="68"/>
      <c r="C141" s="69"/>
      <c r="D141" s="69"/>
      <c r="E141" s="69"/>
      <c r="F141" s="70"/>
      <c r="G141" s="71"/>
      <c r="H141" s="12"/>
    </row>
    <row r="142" spans="1:8" ht="15.75">
      <c r="A142" s="67"/>
      <c r="B142" s="68"/>
      <c r="C142" s="69"/>
      <c r="D142" s="69"/>
      <c r="E142" s="69"/>
      <c r="F142" s="70"/>
      <c r="G142" s="71"/>
      <c r="H142" s="12"/>
    </row>
    <row r="143" spans="1:8" ht="15.75">
      <c r="A143" s="67"/>
      <c r="B143" s="68"/>
      <c r="C143" s="69"/>
      <c r="D143" s="69"/>
      <c r="E143" s="69"/>
      <c r="F143" s="70"/>
      <c r="G143" s="71"/>
      <c r="H143" s="12"/>
    </row>
    <row r="144" spans="1:8" ht="15.75">
      <c r="A144" s="72"/>
      <c r="B144" s="68"/>
      <c r="C144" s="69"/>
      <c r="D144" s="69"/>
      <c r="E144" s="69"/>
      <c r="F144" s="70"/>
      <c r="G144" s="71"/>
      <c r="H144" s="12"/>
    </row>
    <row r="145" spans="1:8" ht="16.5" thickBot="1">
      <c r="A145" s="73"/>
      <c r="B145" s="74"/>
      <c r="C145" s="75" t="s">
        <v>125</v>
      </c>
      <c r="D145" s="76"/>
      <c r="E145" s="75" t="s">
        <v>126</v>
      </c>
      <c r="F145" s="76"/>
      <c r="G145" s="75" t="s">
        <v>127</v>
      </c>
      <c r="H145" s="13"/>
    </row>
    <row r="146" spans="1:8" ht="15.75">
      <c r="A146" s="77" t="s">
        <v>128</v>
      </c>
      <c r="B146" s="64"/>
      <c r="C146" s="65"/>
      <c r="D146" s="65"/>
      <c r="E146" s="65"/>
      <c r="F146" s="65"/>
      <c r="G146" s="66"/>
      <c r="H146" s="21"/>
    </row>
    <row r="147" spans="1:8" ht="15.75">
      <c r="A147" s="78" t="s">
        <v>124</v>
      </c>
      <c r="B147" s="68"/>
      <c r="C147" s="70"/>
      <c r="D147" s="70"/>
      <c r="E147" s="70"/>
      <c r="F147" s="70"/>
      <c r="G147" s="71"/>
      <c r="H147" s="12"/>
    </row>
    <row r="148" spans="1:8">
      <c r="A148" s="79"/>
      <c r="B148" s="68"/>
      <c r="C148" s="70"/>
      <c r="D148" s="70"/>
      <c r="E148" s="70"/>
      <c r="F148" s="70"/>
      <c r="G148" s="71"/>
      <c r="H148" s="12"/>
    </row>
    <row r="149" spans="1:8">
      <c r="A149" s="79"/>
      <c r="B149" s="68"/>
      <c r="C149" s="70"/>
      <c r="D149" s="70"/>
      <c r="E149" s="70"/>
      <c r="F149" s="70"/>
      <c r="G149" s="71"/>
      <c r="H149" s="12"/>
    </row>
    <row r="150" spans="1:8">
      <c r="A150" s="79"/>
      <c r="B150" s="68"/>
      <c r="C150" s="70"/>
      <c r="D150" s="70"/>
      <c r="E150" s="70"/>
      <c r="F150" s="70"/>
      <c r="G150" s="71"/>
      <c r="H150" s="12"/>
    </row>
    <row r="151" spans="1:8">
      <c r="A151" s="79"/>
      <c r="B151" s="68"/>
      <c r="C151" s="70"/>
      <c r="D151" s="70"/>
      <c r="E151" s="70"/>
      <c r="F151" s="70"/>
      <c r="G151" s="71"/>
      <c r="H151" s="12"/>
    </row>
    <row r="152" spans="1:8">
      <c r="A152" s="79"/>
      <c r="B152" s="68"/>
      <c r="C152" s="70"/>
      <c r="D152" s="70"/>
      <c r="E152" s="70"/>
      <c r="F152" s="70"/>
      <c r="G152" s="71"/>
      <c r="H152" s="12"/>
    </row>
    <row r="153" spans="1:8" ht="15.75" thickBot="1">
      <c r="A153" s="73"/>
      <c r="B153" s="74"/>
      <c r="C153" s="76"/>
      <c r="D153" s="76"/>
      <c r="E153" s="76"/>
      <c r="F153" s="76"/>
      <c r="G153" s="80"/>
      <c r="H153" s="13"/>
    </row>
    <row r="154" spans="1:8" ht="15.75">
      <c r="A154" s="61" t="s">
        <v>129</v>
      </c>
      <c r="B154" s="39"/>
      <c r="C154" s="39"/>
      <c r="D154" s="39"/>
      <c r="E154" s="39"/>
      <c r="F154" s="39"/>
      <c r="G154" s="62"/>
      <c r="H154" s="39"/>
    </row>
    <row r="155" spans="1:8" ht="15.75">
      <c r="A155" s="61" t="s">
        <v>122</v>
      </c>
      <c r="B155" s="39"/>
      <c r="C155" s="39"/>
      <c r="D155" s="39"/>
      <c r="E155" s="39"/>
      <c r="F155" s="39"/>
      <c r="G155" s="62"/>
      <c r="H155" s="39"/>
    </row>
    <row r="156" spans="1:8" ht="15.75" thickBot="1"/>
    <row r="157" spans="1:8" ht="15.75">
      <c r="A157" s="63" t="s">
        <v>130</v>
      </c>
      <c r="B157" s="64"/>
      <c r="C157" s="20"/>
      <c r="D157" s="20"/>
      <c r="E157" s="20"/>
      <c r="F157" s="65"/>
      <c r="G157" s="66"/>
      <c r="H157" s="21"/>
    </row>
    <row r="158" spans="1:8" ht="15.75">
      <c r="A158" s="67" t="s">
        <v>124</v>
      </c>
      <c r="B158" s="68"/>
      <c r="C158" s="69"/>
      <c r="D158" s="69"/>
      <c r="E158" s="69"/>
      <c r="F158" s="70"/>
      <c r="G158" s="71"/>
      <c r="H158" s="12"/>
    </row>
    <row r="159" spans="1:8" ht="15.75">
      <c r="A159" s="67"/>
      <c r="B159" s="68"/>
      <c r="C159" s="69"/>
      <c r="D159" s="69"/>
      <c r="E159" s="69"/>
      <c r="F159" s="70"/>
      <c r="G159" s="71"/>
      <c r="H159" s="12"/>
    </row>
    <row r="160" spans="1:8" ht="15.75">
      <c r="A160" s="67"/>
      <c r="B160" s="68"/>
      <c r="C160" s="69"/>
      <c r="D160" s="69"/>
      <c r="E160" s="69"/>
      <c r="F160" s="70"/>
      <c r="G160" s="71"/>
      <c r="H160" s="12"/>
    </row>
    <row r="161" spans="1:8" ht="15.75">
      <c r="A161" s="67"/>
      <c r="B161" s="68"/>
      <c r="C161" s="69"/>
      <c r="D161" s="69"/>
      <c r="E161" s="69"/>
      <c r="F161" s="70"/>
      <c r="G161" s="71"/>
      <c r="H161" s="12"/>
    </row>
    <row r="162" spans="1:8" ht="15.75">
      <c r="A162" s="72"/>
      <c r="B162" s="68"/>
      <c r="C162" s="69"/>
      <c r="D162" s="69"/>
      <c r="E162" s="69"/>
      <c r="F162" s="70"/>
      <c r="G162" s="71"/>
      <c r="H162" s="12"/>
    </row>
    <row r="163" spans="1:8" ht="15.75">
      <c r="A163" s="72"/>
      <c r="B163" s="68"/>
      <c r="C163" s="69"/>
      <c r="D163" s="69"/>
      <c r="E163" s="69"/>
      <c r="F163" s="70"/>
      <c r="G163" s="71"/>
      <c r="H163" s="12"/>
    </row>
    <row r="164" spans="1:8" ht="15.75">
      <c r="A164" s="72"/>
      <c r="B164" s="68"/>
      <c r="C164" s="69"/>
      <c r="D164" s="69"/>
      <c r="E164" s="69"/>
      <c r="F164" s="70"/>
      <c r="G164" s="71"/>
      <c r="H164" s="12"/>
    </row>
    <row r="165" spans="1:8" ht="16.5" thickBot="1">
      <c r="A165" s="73"/>
      <c r="B165" s="74"/>
      <c r="C165" s="75" t="s">
        <v>125</v>
      </c>
      <c r="D165" s="14"/>
      <c r="E165" s="75" t="s">
        <v>126</v>
      </c>
      <c r="F165" s="76"/>
      <c r="G165" s="75" t="s">
        <v>127</v>
      </c>
      <c r="H165" s="13"/>
    </row>
    <row r="166" spans="1:8" ht="15.75" thickBot="1"/>
    <row r="167" spans="1:8" ht="15.75">
      <c r="A167" s="77" t="s">
        <v>131</v>
      </c>
      <c r="B167" s="64"/>
      <c r="C167" s="20"/>
      <c r="D167" s="20"/>
      <c r="E167" s="20"/>
      <c r="F167" s="65"/>
      <c r="G167" s="66"/>
      <c r="H167" s="21"/>
    </row>
    <row r="168" spans="1:8" ht="15.75">
      <c r="A168" s="78" t="s">
        <v>124</v>
      </c>
      <c r="B168" s="68"/>
      <c r="C168" s="69"/>
      <c r="D168" s="69"/>
      <c r="E168" s="69"/>
      <c r="F168" s="70"/>
      <c r="G168" s="71"/>
      <c r="H168" s="12"/>
    </row>
    <row r="169" spans="1:8" ht="15.75">
      <c r="A169" s="72"/>
      <c r="B169" s="68"/>
      <c r="C169" s="69"/>
      <c r="D169" s="69"/>
      <c r="E169" s="69"/>
      <c r="F169" s="70"/>
      <c r="G169" s="71"/>
      <c r="H169" s="12"/>
    </row>
    <row r="170" spans="1:8" ht="15.75">
      <c r="A170" s="72"/>
      <c r="B170" s="68"/>
      <c r="C170" s="69"/>
      <c r="D170" s="69"/>
      <c r="E170" s="69"/>
      <c r="F170" s="70"/>
      <c r="G170" s="71"/>
      <c r="H170" s="12"/>
    </row>
    <row r="171" spans="1:8" ht="15.75">
      <c r="A171" s="72"/>
      <c r="B171" s="68"/>
      <c r="C171" s="69"/>
      <c r="D171" s="69"/>
      <c r="E171" s="69"/>
      <c r="F171" s="70"/>
      <c r="G171" s="71"/>
      <c r="H171" s="12"/>
    </row>
    <row r="172" spans="1:8" ht="15.75">
      <c r="A172" s="72"/>
      <c r="B172" s="68"/>
      <c r="C172" s="69"/>
      <c r="D172" s="69"/>
      <c r="E172" s="69"/>
      <c r="F172" s="70"/>
      <c r="G172" s="71"/>
      <c r="H172" s="12"/>
    </row>
    <row r="173" spans="1:8" ht="15.75">
      <c r="A173" s="72"/>
      <c r="B173" s="68"/>
      <c r="C173" s="69"/>
      <c r="D173" s="69"/>
      <c r="E173" s="69"/>
      <c r="F173" s="70"/>
      <c r="G173" s="71"/>
      <c r="H173" s="12"/>
    </row>
    <row r="174" spans="1:8" ht="15.75">
      <c r="A174" s="72"/>
      <c r="B174" s="68"/>
      <c r="C174" s="69"/>
      <c r="D174" s="69"/>
      <c r="E174" s="69"/>
      <c r="F174" s="70"/>
      <c r="G174" s="71"/>
      <c r="H174" s="12"/>
    </row>
    <row r="175" spans="1:8" ht="16.5" thickBot="1">
      <c r="A175" s="73"/>
      <c r="B175" s="74"/>
      <c r="C175" s="75" t="s">
        <v>125</v>
      </c>
      <c r="D175" s="14"/>
      <c r="E175" s="75" t="s">
        <v>126</v>
      </c>
      <c r="F175" s="76"/>
      <c r="G175" s="75" t="s">
        <v>127</v>
      </c>
      <c r="H175" s="13"/>
    </row>
    <row r="179" spans="1:8" ht="15.75" thickBot="1"/>
    <row r="180" spans="1:8" ht="15.75">
      <c r="A180" s="77" t="s">
        <v>132</v>
      </c>
      <c r="B180" s="64"/>
      <c r="C180" s="20"/>
      <c r="D180" s="20"/>
      <c r="E180" s="20"/>
      <c r="F180" s="65"/>
      <c r="G180" s="66"/>
      <c r="H180" s="21"/>
    </row>
    <row r="181" spans="1:8" ht="15.75">
      <c r="A181" s="78" t="s">
        <v>124</v>
      </c>
      <c r="B181" s="68"/>
      <c r="C181" s="69"/>
      <c r="D181" s="69"/>
      <c r="E181" s="69"/>
      <c r="F181" s="70"/>
      <c r="G181" s="71"/>
      <c r="H181" s="12"/>
    </row>
    <row r="182" spans="1:8" ht="15.75">
      <c r="A182" s="78"/>
      <c r="B182" s="68"/>
      <c r="C182" s="69"/>
      <c r="D182" s="69"/>
      <c r="E182" s="69"/>
      <c r="F182" s="70"/>
      <c r="G182" s="71"/>
      <c r="H182" s="12"/>
    </row>
    <row r="183" spans="1:8" ht="15.75">
      <c r="A183" s="78"/>
      <c r="B183" s="68"/>
      <c r="C183" s="69"/>
      <c r="D183" s="69"/>
      <c r="E183" s="69"/>
      <c r="F183" s="70"/>
      <c r="G183" s="71"/>
      <c r="H183" s="12"/>
    </row>
    <row r="184" spans="1:8" ht="15.75">
      <c r="A184" s="78"/>
      <c r="B184" s="68"/>
      <c r="C184" s="69"/>
      <c r="D184" s="69"/>
      <c r="E184" s="69"/>
      <c r="F184" s="70"/>
      <c r="G184" s="71"/>
      <c r="H184" s="12"/>
    </row>
    <row r="185" spans="1:8" ht="15.75">
      <c r="A185" s="78"/>
      <c r="B185" s="68"/>
      <c r="C185" s="69"/>
      <c r="D185" s="69"/>
      <c r="E185" s="69"/>
      <c r="F185" s="70"/>
      <c r="G185" s="71"/>
      <c r="H185" s="12"/>
    </row>
    <row r="186" spans="1:8" ht="15.75">
      <c r="A186" s="78"/>
      <c r="B186" s="68"/>
      <c r="C186" s="69"/>
      <c r="D186" s="69"/>
      <c r="E186" s="69"/>
      <c r="F186" s="70"/>
      <c r="G186" s="71"/>
      <c r="H186" s="12"/>
    </row>
    <row r="187" spans="1:8" ht="15.75">
      <c r="A187" s="78"/>
      <c r="B187" s="68"/>
      <c r="C187" s="69"/>
      <c r="D187" s="69"/>
      <c r="E187" s="69"/>
      <c r="F187" s="70"/>
      <c r="G187" s="71"/>
      <c r="H187" s="12"/>
    </row>
    <row r="188" spans="1:8" ht="16.5" thickBot="1">
      <c r="A188" s="73"/>
      <c r="B188" s="74"/>
      <c r="C188" s="75" t="s">
        <v>125</v>
      </c>
      <c r="D188" s="14"/>
      <c r="E188" s="75" t="s">
        <v>126</v>
      </c>
      <c r="F188" s="76"/>
      <c r="G188" s="75" t="s">
        <v>127</v>
      </c>
      <c r="H188" s="13"/>
    </row>
    <row r="189" spans="1:8" ht="15.75" thickBot="1"/>
    <row r="190" spans="1:8" ht="15.75">
      <c r="A190" s="77" t="s">
        <v>133</v>
      </c>
      <c r="B190" s="64"/>
      <c r="C190" s="65"/>
      <c r="D190" s="65"/>
      <c r="E190" s="65"/>
      <c r="F190" s="65"/>
      <c r="G190" s="66"/>
      <c r="H190" s="21"/>
    </row>
    <row r="191" spans="1:8" ht="15.75">
      <c r="A191" s="78" t="s">
        <v>124</v>
      </c>
      <c r="B191" s="68"/>
      <c r="C191" s="69"/>
      <c r="D191" s="69"/>
      <c r="E191" s="69"/>
      <c r="F191" s="70"/>
      <c r="G191" s="71"/>
      <c r="H191" s="12"/>
    </row>
    <row r="192" spans="1:8" ht="15.75">
      <c r="A192" s="72"/>
      <c r="B192" s="68"/>
      <c r="C192" s="69"/>
      <c r="D192" s="69"/>
      <c r="E192" s="69"/>
      <c r="F192" s="70"/>
      <c r="G192" s="71"/>
      <c r="H192" s="12"/>
    </row>
    <row r="193" spans="1:8" ht="15.75">
      <c r="A193" s="72"/>
      <c r="B193" s="68"/>
      <c r="C193" s="69"/>
      <c r="D193" s="69"/>
      <c r="E193" s="69"/>
      <c r="F193" s="70"/>
      <c r="G193" s="71"/>
      <c r="H193" s="12"/>
    </row>
    <row r="194" spans="1:8" ht="15.75">
      <c r="A194" s="72"/>
      <c r="B194" s="68"/>
      <c r="C194" s="69"/>
      <c r="D194" s="69"/>
      <c r="E194" s="69"/>
      <c r="F194" s="70"/>
      <c r="G194" s="71"/>
      <c r="H194" s="12"/>
    </row>
    <row r="195" spans="1:8" ht="15.75">
      <c r="A195" s="78"/>
      <c r="B195" s="68"/>
      <c r="C195" s="69"/>
      <c r="D195" s="69"/>
      <c r="E195" s="69"/>
      <c r="F195" s="70"/>
      <c r="G195" s="71"/>
      <c r="H195" s="12"/>
    </row>
    <row r="196" spans="1:8" ht="15.75">
      <c r="A196" s="78"/>
      <c r="B196" s="68"/>
      <c r="C196" s="69"/>
      <c r="D196" s="69"/>
      <c r="E196" s="69"/>
      <c r="F196" s="70"/>
      <c r="G196" s="71"/>
      <c r="H196" s="12"/>
    </row>
    <row r="197" spans="1:8" ht="15.75">
      <c r="A197" s="78"/>
      <c r="B197" s="68"/>
      <c r="C197" s="69"/>
      <c r="D197" s="69"/>
      <c r="E197" s="69"/>
      <c r="F197" s="70"/>
      <c r="G197" s="71"/>
      <c r="H197" s="12"/>
    </row>
    <row r="198" spans="1:8" ht="16.5" thickBot="1">
      <c r="A198" s="73"/>
      <c r="B198" s="74"/>
      <c r="C198" s="75" t="s">
        <v>125</v>
      </c>
      <c r="D198" s="14"/>
      <c r="E198" s="75" t="s">
        <v>126</v>
      </c>
      <c r="F198" s="76"/>
      <c r="G198" s="75" t="s">
        <v>127</v>
      </c>
      <c r="H198" s="13"/>
    </row>
    <row r="199" spans="1:8" ht="15.75" thickBot="1"/>
    <row r="200" spans="1:8" ht="15.75">
      <c r="A200" s="77" t="s">
        <v>134</v>
      </c>
      <c r="B200" s="64"/>
      <c r="C200" s="20"/>
      <c r="D200" s="20"/>
      <c r="E200" s="20"/>
      <c r="F200" s="65"/>
      <c r="G200" s="66"/>
      <c r="H200" s="21"/>
    </row>
    <row r="201" spans="1:8" ht="15.75">
      <c r="A201" s="78" t="s">
        <v>124</v>
      </c>
      <c r="B201" s="68"/>
      <c r="C201" s="69"/>
      <c r="D201" s="69"/>
      <c r="E201" s="69"/>
      <c r="F201" s="70"/>
      <c r="G201" s="71"/>
      <c r="H201" s="12"/>
    </row>
    <row r="202" spans="1:8" ht="15.75">
      <c r="A202" s="78"/>
      <c r="B202" s="68"/>
      <c r="C202" s="69"/>
      <c r="D202" s="69"/>
      <c r="E202" s="69"/>
      <c r="F202" s="70"/>
      <c r="G202" s="71"/>
      <c r="H202" s="12"/>
    </row>
    <row r="203" spans="1:8" ht="15.75">
      <c r="A203" s="78"/>
      <c r="B203" s="68"/>
      <c r="C203" s="69"/>
      <c r="D203" s="69"/>
      <c r="E203" s="69"/>
      <c r="F203" s="70"/>
      <c r="G203" s="71"/>
      <c r="H203" s="12"/>
    </row>
    <row r="204" spans="1:8" ht="15.75">
      <c r="A204" s="78"/>
      <c r="B204" s="68"/>
      <c r="C204" s="69"/>
      <c r="D204" s="69"/>
      <c r="E204" s="69"/>
      <c r="F204" s="70"/>
      <c r="G204" s="71"/>
      <c r="H204" s="12"/>
    </row>
    <row r="205" spans="1:8" ht="15.75">
      <c r="A205" s="78"/>
      <c r="B205" s="68"/>
      <c r="C205" s="69"/>
      <c r="D205" s="69"/>
      <c r="E205" s="69"/>
      <c r="F205" s="70"/>
      <c r="G205" s="71"/>
      <c r="H205" s="12"/>
    </row>
    <row r="206" spans="1:8" ht="15.75">
      <c r="A206" s="78"/>
      <c r="B206" s="68"/>
      <c r="C206" s="69"/>
      <c r="D206" s="69"/>
      <c r="E206" s="69"/>
      <c r="F206" s="70"/>
      <c r="G206" s="71"/>
      <c r="H206" s="12"/>
    </row>
    <row r="207" spans="1:8" ht="15.75">
      <c r="A207" s="78"/>
      <c r="B207" s="68"/>
      <c r="C207" s="69"/>
      <c r="D207" s="69"/>
      <c r="E207" s="69"/>
      <c r="F207" s="70"/>
      <c r="G207" s="71"/>
      <c r="H207" s="12"/>
    </row>
    <row r="208" spans="1:8" ht="16.5" thickBot="1">
      <c r="A208" s="81" t="s">
        <v>135</v>
      </c>
      <c r="B208" s="74"/>
      <c r="C208" s="14"/>
      <c r="D208" s="14"/>
      <c r="E208" s="82" t="s">
        <v>136</v>
      </c>
      <c r="F208" s="76"/>
      <c r="G208" s="80"/>
      <c r="H208" s="13"/>
    </row>
    <row r="212" spans="1:8" ht="19.5" thickBot="1">
      <c r="A212" s="83" t="s">
        <v>137</v>
      </c>
      <c r="B212" s="39"/>
      <c r="C212" s="39"/>
      <c r="D212" s="39"/>
      <c r="E212" s="39"/>
      <c r="F212" s="39"/>
      <c r="G212" s="62"/>
      <c r="H212" s="39"/>
    </row>
    <row r="213" spans="1:8">
      <c r="A213" s="84"/>
      <c r="B213" s="64"/>
      <c r="C213" s="65"/>
      <c r="D213" s="65"/>
      <c r="E213" s="65"/>
      <c r="F213" s="65"/>
      <c r="G213" s="66"/>
      <c r="H213" s="21"/>
    </row>
    <row r="214" spans="1:8">
      <c r="A214" s="79"/>
      <c r="B214" s="68"/>
      <c r="C214" s="70"/>
      <c r="D214" s="70"/>
      <c r="E214" s="70"/>
      <c r="F214" s="70"/>
      <c r="G214" s="71"/>
      <c r="H214" s="12"/>
    </row>
    <row r="215" spans="1:8">
      <c r="A215" s="79"/>
      <c r="B215" s="68"/>
      <c r="C215" s="70"/>
      <c r="D215" s="70"/>
      <c r="E215" s="70"/>
      <c r="F215" s="70"/>
      <c r="G215" s="71"/>
      <c r="H215" s="12"/>
    </row>
    <row r="216" spans="1:8">
      <c r="A216" s="79"/>
      <c r="B216" s="68"/>
      <c r="C216" s="70"/>
      <c r="D216" s="70"/>
      <c r="E216" s="70"/>
      <c r="F216" s="70"/>
      <c r="G216" s="71"/>
      <c r="H216" s="12"/>
    </row>
    <row r="217" spans="1:8">
      <c r="A217" s="79"/>
      <c r="B217" s="68"/>
      <c r="C217" s="70"/>
      <c r="D217" s="70"/>
      <c r="E217" s="70"/>
      <c r="F217" s="70"/>
      <c r="G217" s="71"/>
      <c r="H217" s="12"/>
    </row>
    <row r="218" spans="1:8">
      <c r="A218" s="79"/>
      <c r="B218" s="68"/>
      <c r="C218" s="70"/>
      <c r="D218" s="70"/>
      <c r="E218" s="70"/>
      <c r="F218" s="70"/>
      <c r="G218" s="71"/>
      <c r="H218" s="12"/>
    </row>
    <row r="219" spans="1:8">
      <c r="A219" s="79"/>
      <c r="B219" s="68"/>
      <c r="C219" s="70"/>
      <c r="D219" s="70"/>
      <c r="E219" s="70"/>
      <c r="F219" s="70"/>
      <c r="G219" s="71"/>
      <c r="H219" s="12"/>
    </row>
    <row r="220" spans="1:8">
      <c r="A220" s="79"/>
      <c r="B220" s="68"/>
      <c r="C220" s="70"/>
      <c r="D220" s="70"/>
      <c r="E220" s="70"/>
      <c r="F220" s="70"/>
      <c r="G220" s="71"/>
      <c r="H220" s="12"/>
    </row>
    <row r="221" spans="1:8">
      <c r="A221" s="79"/>
      <c r="B221" s="68"/>
      <c r="C221" s="70"/>
      <c r="D221" s="70"/>
      <c r="E221" s="70"/>
      <c r="F221" s="70"/>
      <c r="G221" s="71"/>
      <c r="H221" s="12"/>
    </row>
    <row r="222" spans="1:8">
      <c r="A222" s="79"/>
      <c r="B222" s="68"/>
      <c r="C222" s="70"/>
      <c r="D222" s="70"/>
      <c r="E222" s="70"/>
      <c r="F222" s="70"/>
      <c r="G222" s="71"/>
      <c r="H222" s="12"/>
    </row>
    <row r="223" spans="1:8">
      <c r="A223" s="79"/>
      <c r="B223" s="68"/>
      <c r="C223" s="70"/>
      <c r="D223" s="70"/>
      <c r="E223" s="70"/>
      <c r="F223" s="70"/>
      <c r="G223" s="71"/>
      <c r="H223" s="12"/>
    </row>
    <row r="224" spans="1:8">
      <c r="A224" s="79"/>
      <c r="B224" s="68"/>
      <c r="C224" s="70"/>
      <c r="D224" s="70"/>
      <c r="E224" s="70"/>
      <c r="F224" s="70"/>
      <c r="G224" s="71"/>
      <c r="H224" s="12"/>
    </row>
    <row r="225" spans="1:17">
      <c r="A225" s="79"/>
      <c r="B225" s="68"/>
      <c r="C225" s="70"/>
      <c r="D225" s="70"/>
      <c r="E225" s="70"/>
      <c r="F225" s="70"/>
      <c r="G225" s="71"/>
      <c r="H225" s="12"/>
    </row>
    <row r="226" spans="1:17" ht="15.75" thickBot="1">
      <c r="A226" s="73"/>
      <c r="B226" s="74"/>
      <c r="C226" s="76"/>
      <c r="D226" s="76"/>
      <c r="E226" s="76"/>
      <c r="F226" s="76"/>
      <c r="G226" s="80"/>
      <c r="H226" s="13"/>
    </row>
    <row r="227" spans="1:17" ht="19.5" thickBot="1">
      <c r="A227" s="90" t="s">
        <v>138</v>
      </c>
      <c r="B227" s="91"/>
      <c r="C227" s="91"/>
      <c r="D227" s="91"/>
      <c r="E227" s="91"/>
      <c r="F227" s="91"/>
      <c r="G227" s="92"/>
      <c r="H227" s="93"/>
    </row>
    <row r="228" spans="1:17" ht="15.75" thickBot="1">
      <c r="A228" s="79"/>
      <c r="B228" s="86" t="s">
        <v>145</v>
      </c>
      <c r="C228" s="108">
        <v>40238</v>
      </c>
      <c r="D228" s="70"/>
      <c r="E228" s="70"/>
      <c r="F228" s="70"/>
      <c r="G228" s="71"/>
      <c r="H228" s="12"/>
    </row>
    <row r="229" spans="1:17" ht="15.75" thickBot="1">
      <c r="A229" s="79"/>
      <c r="B229" s="112" t="s">
        <v>139</v>
      </c>
      <c r="C229" s="85">
        <f>SUM(F32+F78+F106+F130)</f>
        <v>100</v>
      </c>
      <c r="D229" s="70"/>
      <c r="E229" s="70"/>
      <c r="F229" s="70"/>
      <c r="G229" s="71"/>
      <c r="H229" s="12"/>
    </row>
    <row r="230" spans="1:17" ht="15.75" thickBot="1">
      <c r="A230" s="79"/>
      <c r="B230" s="86" t="s">
        <v>142</v>
      </c>
      <c r="C230" s="85">
        <f>SUM(G32+G78+G106+G130)</f>
        <v>100</v>
      </c>
      <c r="D230" s="70"/>
      <c r="E230" s="70"/>
      <c r="F230" s="70"/>
      <c r="G230" s="71"/>
      <c r="H230" s="12"/>
    </row>
    <row r="231" spans="1:17" ht="15.75" thickBot="1">
      <c r="A231" s="79"/>
      <c r="B231" s="86" t="s">
        <v>143</v>
      </c>
      <c r="C231" s="87">
        <f>SUM(C230/C229)</f>
        <v>1</v>
      </c>
      <c r="D231" s="70"/>
      <c r="E231" s="70"/>
      <c r="F231" s="70"/>
      <c r="G231" s="71"/>
      <c r="H231" s="12"/>
    </row>
    <row r="232" spans="1:17" ht="15.75" thickBot="1">
      <c r="A232" s="79"/>
      <c r="B232" s="113" t="s">
        <v>144</v>
      </c>
      <c r="C232" s="114" t="str">
        <f>IF(C230&gt;=95,"GREEN",IF(C230&gt;=90, "AMBER",IF(C230&gt;=85,"YELLOW",IF(C230&lt;=84.5,"RED",))))</f>
        <v>GREEN</v>
      </c>
      <c r="D232" s="70"/>
      <c r="E232" s="70"/>
      <c r="F232" s="70"/>
      <c r="G232" s="71"/>
      <c r="H232" s="12"/>
      <c r="L232" s="94"/>
      <c r="M232" s="94"/>
      <c r="N232" s="94"/>
      <c r="O232" s="107"/>
      <c r="P232" s="107"/>
      <c r="Q232" s="106"/>
    </row>
    <row r="233" spans="1:17" ht="15.75" thickBot="1">
      <c r="A233" s="79"/>
      <c r="B233" s="115"/>
      <c r="C233" s="65"/>
      <c r="D233" s="120" t="s">
        <v>164</v>
      </c>
      <c r="E233" s="120" t="s">
        <v>165</v>
      </c>
      <c r="F233" s="120" t="s">
        <v>166</v>
      </c>
      <c r="G233" s="71"/>
      <c r="H233" s="12"/>
      <c r="L233" s="94"/>
      <c r="M233" s="94"/>
      <c r="N233" s="94"/>
      <c r="O233" s="107"/>
      <c r="P233" s="107"/>
      <c r="Q233" s="106"/>
    </row>
    <row r="234" spans="1:17" ht="16.5" thickBot="1">
      <c r="A234" s="79"/>
      <c r="B234" s="116" t="s">
        <v>163</v>
      </c>
      <c r="C234" s="109"/>
      <c r="D234" s="121">
        <f>F32</f>
        <v>30</v>
      </c>
      <c r="E234" s="121">
        <f t="shared" ref="E234:F234" si="0">G32</f>
        <v>30</v>
      </c>
      <c r="F234" s="122">
        <f t="shared" si="0"/>
        <v>1</v>
      </c>
      <c r="G234" s="114" t="str">
        <f>IF(E234&gt;=25,"GREEN",IF(E234&gt;=20, "AMBER",IF(E234&gt;=15,"YELLOW",IF(E234&lt;=14.9,"RED",))))</f>
        <v>GREEN</v>
      </c>
      <c r="H234" s="12"/>
      <c r="K234" s="196"/>
      <c r="L234" s="196"/>
      <c r="M234" s="196"/>
      <c r="N234" s="196"/>
      <c r="O234" s="196"/>
      <c r="P234" s="196"/>
      <c r="Q234" s="196"/>
    </row>
    <row r="235" spans="1:17" ht="15.75" customHeight="1" thickBot="1">
      <c r="A235" s="79"/>
      <c r="B235" s="116" t="s">
        <v>162</v>
      </c>
      <c r="C235" s="110"/>
      <c r="D235" s="121">
        <f>F78</f>
        <v>36</v>
      </c>
      <c r="E235" s="121">
        <f t="shared" ref="E235:F235" si="1">G78</f>
        <v>36</v>
      </c>
      <c r="F235" s="122">
        <f t="shared" si="1"/>
        <v>1</v>
      </c>
      <c r="G235" s="114" t="str">
        <f>IF(E235&gt;=30,"GREEN",IF(E235&gt;=25, "AMBER",IF(E235&gt;=21,"YELLOW",IF(E235&lt;=20.9,"RED",))))</f>
        <v>GREEN</v>
      </c>
      <c r="H235" s="12"/>
      <c r="K235" s="197"/>
      <c r="L235" s="197"/>
      <c r="M235" s="197"/>
      <c r="N235" s="197"/>
      <c r="O235" s="197"/>
      <c r="P235" s="197"/>
      <c r="Q235" s="197"/>
    </row>
    <row r="236" spans="1:17" ht="15.75" thickBot="1">
      <c r="A236" s="79"/>
      <c r="B236" s="117" t="s">
        <v>160</v>
      </c>
      <c r="C236" s="111"/>
      <c r="D236" s="121">
        <f>F106</f>
        <v>21</v>
      </c>
      <c r="E236" s="121">
        <f t="shared" ref="E236:F236" si="2">G106</f>
        <v>21</v>
      </c>
      <c r="F236" s="122">
        <f t="shared" si="2"/>
        <v>1</v>
      </c>
      <c r="G236" s="114" t="str">
        <f>IF(E236&gt;=18,"GREEN",IF(E236&gt;=12, "AMBER",IF(E236&gt;=6,"YELLOW",IF(E236&lt;=5.9,"RED",))))</f>
        <v>GREEN</v>
      </c>
      <c r="H236" s="12"/>
    </row>
    <row r="237" spans="1:17" ht="15.75" thickBot="1">
      <c r="A237" s="79"/>
      <c r="B237" s="118" t="s">
        <v>161</v>
      </c>
      <c r="C237" s="119"/>
      <c r="D237" s="123">
        <f>F130</f>
        <v>13</v>
      </c>
      <c r="E237" s="123">
        <f t="shared" ref="E237:F237" si="3">G130</f>
        <v>13</v>
      </c>
      <c r="F237" s="124">
        <f t="shared" si="3"/>
        <v>1</v>
      </c>
      <c r="G237" s="50" t="str">
        <f>IF(E237&gt;=11,"GREEN",IF(E237&gt;=8, "AMBER",IF(E237&gt;=4,"YELLOW",IF(E237&lt;=3.9,"RED",))))</f>
        <v>GREEN</v>
      </c>
      <c r="H237" s="12"/>
    </row>
    <row r="238" spans="1:17">
      <c r="A238" s="79"/>
      <c r="C238" s="70"/>
      <c r="H238" s="12"/>
    </row>
    <row r="239" spans="1:17">
      <c r="A239" s="79"/>
      <c r="B239" s="95" t="s">
        <v>157</v>
      </c>
      <c r="C239" s="70"/>
      <c r="H239" s="12"/>
    </row>
    <row r="240" spans="1:17">
      <c r="A240" s="79"/>
      <c r="B240" s="96"/>
      <c r="C240" s="70"/>
      <c r="H240" s="12"/>
    </row>
    <row r="241" spans="1:8">
      <c r="A241" s="79"/>
      <c r="B241" s="97" t="s">
        <v>158</v>
      </c>
      <c r="C241" s="70"/>
      <c r="H241" s="12"/>
    </row>
    <row r="242" spans="1:8">
      <c r="A242" s="98"/>
      <c r="B242" s="96"/>
      <c r="C242" s="70"/>
      <c r="D242" s="68"/>
      <c r="E242" s="70"/>
      <c r="F242" s="70"/>
      <c r="G242" s="71"/>
      <c r="H242" s="12"/>
    </row>
    <row r="243" spans="1:8">
      <c r="A243" s="98"/>
      <c r="B243" s="99" t="s">
        <v>159</v>
      </c>
      <c r="C243" s="70"/>
      <c r="D243" s="70"/>
      <c r="E243" s="70"/>
      <c r="F243" s="70"/>
      <c r="G243" s="71"/>
      <c r="H243" s="12"/>
    </row>
    <row r="244" spans="1:8">
      <c r="A244" s="98"/>
      <c r="B244" s="96"/>
      <c r="C244" s="70"/>
      <c r="D244" s="70"/>
      <c r="E244" s="70"/>
      <c r="F244" s="70"/>
      <c r="G244" s="71"/>
      <c r="H244" s="12"/>
    </row>
    <row r="245" spans="1:8">
      <c r="A245" s="98"/>
      <c r="B245" s="100" t="s">
        <v>140</v>
      </c>
      <c r="C245" s="70"/>
      <c r="D245" s="70"/>
      <c r="E245" s="70"/>
      <c r="F245" s="70"/>
      <c r="G245" s="71"/>
      <c r="H245" s="12"/>
    </row>
    <row r="246" spans="1:8">
      <c r="A246" s="98"/>
      <c r="B246" s="101" t="s">
        <v>141</v>
      </c>
      <c r="C246" s="70"/>
      <c r="D246" s="70"/>
      <c r="E246" s="70"/>
      <c r="F246" s="70"/>
      <c r="G246" s="71"/>
      <c r="H246" s="12"/>
    </row>
    <row r="247" spans="1:8">
      <c r="A247" s="98"/>
      <c r="D247" s="70"/>
      <c r="E247" s="70"/>
      <c r="F247" s="70"/>
      <c r="G247" s="71"/>
      <c r="H247" s="12"/>
    </row>
    <row r="248" spans="1:8" ht="15.75" thickBot="1">
      <c r="A248" s="98"/>
      <c r="B248" s="68" t="s">
        <v>146</v>
      </c>
      <c r="C248" s="76"/>
      <c r="D248" s="76"/>
      <c r="E248" s="76"/>
      <c r="F248" s="76"/>
      <c r="G248" s="80"/>
      <c r="H248" s="13"/>
    </row>
    <row r="249" spans="1:8" ht="15.75" thickBot="1">
      <c r="A249" s="98"/>
      <c r="B249" s="68" t="s">
        <v>147</v>
      </c>
      <c r="C249" s="88"/>
      <c r="D249" s="88"/>
      <c r="E249" s="88"/>
      <c r="F249" s="88"/>
      <c r="G249" s="89"/>
      <c r="H249" s="18"/>
    </row>
    <row r="250" spans="1:8">
      <c r="A250" s="98"/>
      <c r="B250" s="68" t="s">
        <v>148</v>
      </c>
      <c r="C250" s="70"/>
      <c r="D250" s="70"/>
      <c r="E250" s="70"/>
      <c r="F250" s="70"/>
      <c r="G250" s="71"/>
      <c r="H250" s="12"/>
    </row>
    <row r="251" spans="1:8" ht="15.75" thickBot="1">
      <c r="A251" s="98"/>
      <c r="B251" s="68"/>
      <c r="C251" s="76"/>
      <c r="D251" s="76"/>
      <c r="E251" s="76"/>
      <c r="F251" s="76"/>
      <c r="G251" s="80"/>
      <c r="H251" s="13"/>
    </row>
    <row r="252" spans="1:8">
      <c r="A252" s="98"/>
      <c r="B252" s="68" t="s">
        <v>149</v>
      </c>
      <c r="C252" s="70"/>
      <c r="D252" s="70"/>
      <c r="E252" s="70"/>
      <c r="F252" s="70"/>
      <c r="G252" s="71"/>
      <c r="H252" s="12"/>
    </row>
    <row r="253" spans="1:8" ht="15.75" thickBot="1">
      <c r="A253" s="79"/>
      <c r="B253" s="68"/>
      <c r="C253" s="76"/>
      <c r="D253" s="76"/>
      <c r="E253" s="76"/>
      <c r="F253" s="76"/>
      <c r="G253" s="80"/>
      <c r="H253" s="13"/>
    </row>
    <row r="254" spans="1:8" ht="67.5" customHeight="1" thickBot="1">
      <c r="A254" s="73"/>
      <c r="B254" s="102" t="s">
        <v>150</v>
      </c>
      <c r="C254" s="103"/>
      <c r="D254" s="103"/>
      <c r="E254" s="103"/>
      <c r="F254" s="103"/>
      <c r="G254" s="104"/>
      <c r="H254" s="105"/>
    </row>
  </sheetData>
  <mergeCells count="74">
    <mergeCell ref="A23:G23"/>
    <mergeCell ref="A8:A19"/>
    <mergeCell ref="C8:C19"/>
    <mergeCell ref="D8:D19"/>
    <mergeCell ref="E8:E19"/>
    <mergeCell ref="F8:F19"/>
    <mergeCell ref="A42:A52"/>
    <mergeCell ref="C42:C52"/>
    <mergeCell ref="D42:D52"/>
    <mergeCell ref="E42:E52"/>
    <mergeCell ref="F42:F52"/>
    <mergeCell ref="A38:A39"/>
    <mergeCell ref="C38:C39"/>
    <mergeCell ref="D38:D39"/>
    <mergeCell ref="E38:E39"/>
    <mergeCell ref="F38:F39"/>
    <mergeCell ref="A58:A59"/>
    <mergeCell ref="C58:C59"/>
    <mergeCell ref="D58:D59"/>
    <mergeCell ref="E58:E59"/>
    <mergeCell ref="F58:F59"/>
    <mergeCell ref="A54:A55"/>
    <mergeCell ref="C54:C55"/>
    <mergeCell ref="D54:D55"/>
    <mergeCell ref="E54:E55"/>
    <mergeCell ref="F54:F55"/>
    <mergeCell ref="A65:A70"/>
    <mergeCell ref="C65:C70"/>
    <mergeCell ref="D65:D70"/>
    <mergeCell ref="E65:E70"/>
    <mergeCell ref="F65:F70"/>
    <mergeCell ref="F76:F77"/>
    <mergeCell ref="A84:G84"/>
    <mergeCell ref="A101:G101"/>
    <mergeCell ref="A102:G102"/>
    <mergeCell ref="A104:A105"/>
    <mergeCell ref="C104:C105"/>
    <mergeCell ref="D104:D105"/>
    <mergeCell ref="E104:E105"/>
    <mergeCell ref="F104:F105"/>
    <mergeCell ref="G104:G105"/>
    <mergeCell ref="A76:A77"/>
    <mergeCell ref="B76:B77"/>
    <mergeCell ref="C76:C77"/>
    <mergeCell ref="D76:D77"/>
    <mergeCell ref="E76:E77"/>
    <mergeCell ref="A108:G108"/>
    <mergeCell ref="A109:G109"/>
    <mergeCell ref="A110:G110"/>
    <mergeCell ref="A112:A115"/>
    <mergeCell ref="C112:C115"/>
    <mergeCell ref="D112:D115"/>
    <mergeCell ref="E112:E115"/>
    <mergeCell ref="F112:F115"/>
    <mergeCell ref="A117:G117"/>
    <mergeCell ref="A118:G118"/>
    <mergeCell ref="A120:G120"/>
    <mergeCell ref="A121:G121"/>
    <mergeCell ref="A122:A123"/>
    <mergeCell ref="C122:C123"/>
    <mergeCell ref="D122:D123"/>
    <mergeCell ref="E122:E123"/>
    <mergeCell ref="F122:F123"/>
    <mergeCell ref="G122:G123"/>
    <mergeCell ref="A126:G126"/>
    <mergeCell ref="A127:G127"/>
    <mergeCell ref="K234:Q234"/>
    <mergeCell ref="K235:Q235"/>
    <mergeCell ref="A124:A125"/>
    <mergeCell ref="C124:C125"/>
    <mergeCell ref="D124:D125"/>
    <mergeCell ref="E124:E125"/>
    <mergeCell ref="F124:F125"/>
    <mergeCell ref="G124:G125"/>
  </mergeCells>
  <pageMargins left="0.7" right="0.7" top="0.75" bottom="0.75" header="0.3" footer="0.3"/>
  <pageSetup scale="65" orientation="portrait" r:id="rId1"/>
  <headerFooter>
    <oddHeader>&amp;C&amp;16FOOD SAFETY AUDIT
24 POINT SANITATION CHECK</oddHeader>
    <oddFooter>&amp;CKITZKO 3/3/10</oddFooter>
  </headerFooter>
  <rowBreaks count="6" manualBreakCount="6">
    <brk id="32" max="7" man="1"/>
    <brk id="78" max="7" man="1"/>
    <brk id="106" max="7" man="1"/>
    <brk id="130" max="7" man="1"/>
    <brk id="176" max="7" man="1"/>
    <brk id="226" max="7"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dimension ref="A2:M162"/>
  <sheetViews>
    <sheetView zoomScaleNormal="100" workbookViewId="0">
      <selection activeCell="F143" sqref="F143"/>
    </sheetView>
  </sheetViews>
  <sheetFormatPr defaultRowHeight="15"/>
  <cols>
    <col min="1" max="1" width="4.7109375" customWidth="1"/>
    <col min="2" max="2" width="81.28515625" customWidth="1"/>
    <col min="3" max="3" width="9.140625" style="1"/>
  </cols>
  <sheetData>
    <row r="2" spans="1:5" ht="20.25">
      <c r="A2" s="157" t="s">
        <v>167</v>
      </c>
      <c r="B2" s="39"/>
      <c r="D2" s="39"/>
      <c r="E2" s="39"/>
    </row>
    <row r="3" spans="1:5" ht="19.5" thickBot="1">
      <c r="A3" s="137"/>
    </row>
    <row r="4" spans="1:5" ht="31.5" customHeight="1">
      <c r="A4" s="224" t="s">
        <v>168</v>
      </c>
      <c r="B4" s="224" t="s">
        <v>2</v>
      </c>
      <c r="C4" s="226" t="s">
        <v>282</v>
      </c>
      <c r="D4" s="226" t="s">
        <v>283</v>
      </c>
      <c r="E4" s="224" t="s">
        <v>5</v>
      </c>
    </row>
    <row r="5" spans="1:5" ht="15.75" thickBot="1">
      <c r="A5" s="225"/>
      <c r="B5" s="225"/>
      <c r="C5" s="227"/>
      <c r="D5" s="227"/>
      <c r="E5" s="225"/>
    </row>
    <row r="6" spans="1:5" ht="15.75" thickBot="1">
      <c r="A6" s="228"/>
      <c r="B6" s="229"/>
      <c r="C6" s="229"/>
      <c r="D6" s="229"/>
      <c r="E6" s="230"/>
    </row>
    <row r="7" spans="1:5" ht="15.75" customHeight="1" thickBot="1">
      <c r="A7" s="221" t="s">
        <v>170</v>
      </c>
      <c r="B7" s="222"/>
      <c r="C7" s="222"/>
      <c r="D7" s="222"/>
      <c r="E7" s="223"/>
    </row>
    <row r="8" spans="1:5" ht="71.25" customHeight="1" thickBot="1">
      <c r="A8" s="138">
        <v>1</v>
      </c>
      <c r="B8" s="139" t="s">
        <v>171</v>
      </c>
      <c r="C8" s="140">
        <v>10</v>
      </c>
      <c r="D8" s="233">
        <v>10</v>
      </c>
      <c r="E8" s="139"/>
    </row>
    <row r="9" spans="1:5" ht="24" customHeight="1" thickBot="1">
      <c r="A9" s="138">
        <v>2</v>
      </c>
      <c r="B9" s="139" t="s">
        <v>172</v>
      </c>
      <c r="C9" s="140">
        <v>2</v>
      </c>
      <c r="D9" s="233">
        <v>2</v>
      </c>
      <c r="E9" s="139"/>
    </row>
    <row r="10" spans="1:5" ht="45.75" customHeight="1" thickBot="1">
      <c r="A10" s="138">
        <v>3</v>
      </c>
      <c r="B10" s="139" t="s">
        <v>173</v>
      </c>
      <c r="C10" s="140">
        <v>8</v>
      </c>
      <c r="D10" s="233">
        <v>8</v>
      </c>
      <c r="E10" s="139"/>
    </row>
    <row r="11" spans="1:5" ht="35.25" customHeight="1" thickBot="1">
      <c r="A11" s="138">
        <v>4</v>
      </c>
      <c r="B11" s="139" t="s">
        <v>174</v>
      </c>
      <c r="C11" s="140">
        <v>5</v>
      </c>
      <c r="D11" s="233">
        <v>5</v>
      </c>
      <c r="E11" s="139"/>
    </row>
    <row r="12" spans="1:5" ht="31.5" customHeight="1" thickBot="1">
      <c r="A12" s="138">
        <v>5</v>
      </c>
      <c r="B12" s="139" t="s">
        <v>175</v>
      </c>
      <c r="C12" s="140">
        <v>8</v>
      </c>
      <c r="D12" s="233">
        <v>8</v>
      </c>
      <c r="E12" s="139"/>
    </row>
    <row r="13" spans="1:5" ht="24" customHeight="1" thickBot="1">
      <c r="A13" s="138">
        <v>6</v>
      </c>
      <c r="B13" s="139" t="s">
        <v>176</v>
      </c>
      <c r="C13" s="140">
        <v>8</v>
      </c>
      <c r="D13" s="233">
        <v>8</v>
      </c>
      <c r="E13" s="139"/>
    </row>
    <row r="14" spans="1:5" ht="34.5" customHeight="1" thickBot="1">
      <c r="A14" s="138">
        <v>7</v>
      </c>
      <c r="B14" s="139" t="s">
        <v>177</v>
      </c>
      <c r="C14" s="140">
        <v>10</v>
      </c>
      <c r="D14" s="233">
        <v>10</v>
      </c>
      <c r="E14" s="139"/>
    </row>
    <row r="15" spans="1:5" ht="35.25" customHeight="1" thickBot="1">
      <c r="A15" s="138">
        <v>8</v>
      </c>
      <c r="B15" s="139" t="s">
        <v>178</v>
      </c>
      <c r="C15" s="140">
        <v>3</v>
      </c>
      <c r="D15" s="233">
        <v>3</v>
      </c>
      <c r="E15" s="139"/>
    </row>
    <row r="16" spans="1:5" ht="24" customHeight="1" thickBot="1">
      <c r="A16" s="138">
        <v>9</v>
      </c>
      <c r="B16" s="139" t="s">
        <v>179</v>
      </c>
      <c r="C16" s="140">
        <v>2</v>
      </c>
      <c r="D16" s="233">
        <v>2</v>
      </c>
      <c r="E16" s="139"/>
    </row>
    <row r="17" spans="1:5" ht="24" customHeight="1" thickBot="1">
      <c r="A17" s="138">
        <v>10</v>
      </c>
      <c r="B17" s="139" t="s">
        <v>180</v>
      </c>
      <c r="C17" s="140">
        <v>5</v>
      </c>
      <c r="D17" s="233">
        <v>5</v>
      </c>
      <c r="E17" s="139"/>
    </row>
    <row r="18" spans="1:5" ht="24" customHeight="1" thickBot="1">
      <c r="A18" s="138">
        <v>11</v>
      </c>
      <c r="B18" s="139" t="s">
        <v>181</v>
      </c>
      <c r="C18" s="140">
        <v>10</v>
      </c>
      <c r="D18" s="233">
        <v>10</v>
      </c>
      <c r="E18" s="139"/>
    </row>
    <row r="19" spans="1:5" ht="31.5" customHeight="1" thickBot="1">
      <c r="A19" s="138">
        <v>12</v>
      </c>
      <c r="B19" s="139" t="s">
        <v>182</v>
      </c>
      <c r="C19" s="140">
        <v>4</v>
      </c>
      <c r="D19" s="233">
        <v>4</v>
      </c>
      <c r="E19" s="139"/>
    </row>
    <row r="20" spans="1:5" ht="24" customHeight="1" thickBot="1">
      <c r="A20" s="138">
        <v>13</v>
      </c>
      <c r="B20" s="139" t="s">
        <v>183</v>
      </c>
      <c r="C20" s="140">
        <v>10</v>
      </c>
      <c r="D20" s="233">
        <v>10</v>
      </c>
      <c r="E20" s="139"/>
    </row>
    <row r="21" spans="1:5" ht="47.25" customHeight="1" thickBot="1">
      <c r="A21" s="138">
        <v>14</v>
      </c>
      <c r="B21" s="139" t="s">
        <v>184</v>
      </c>
      <c r="C21" s="140">
        <v>5</v>
      </c>
      <c r="D21" s="233">
        <v>5</v>
      </c>
      <c r="E21" s="139"/>
    </row>
    <row r="22" spans="1:5" ht="39" customHeight="1" thickBot="1">
      <c r="A22" s="138">
        <v>15</v>
      </c>
      <c r="B22" s="139" t="s">
        <v>185</v>
      </c>
      <c r="C22" s="140">
        <v>5</v>
      </c>
      <c r="D22" s="233">
        <v>5</v>
      </c>
      <c r="E22" s="139"/>
    </row>
    <row r="23" spans="1:5" ht="24" customHeight="1" thickBot="1">
      <c r="A23" s="138">
        <v>16</v>
      </c>
      <c r="B23" s="139" t="s">
        <v>186</v>
      </c>
      <c r="C23" s="140">
        <v>8</v>
      </c>
      <c r="D23" s="233">
        <v>8</v>
      </c>
      <c r="E23" s="139"/>
    </row>
    <row r="24" spans="1:5" ht="32.25" customHeight="1" thickBot="1">
      <c r="A24" s="138">
        <v>17</v>
      </c>
      <c r="B24" s="139" t="s">
        <v>187</v>
      </c>
      <c r="C24" s="140">
        <v>4</v>
      </c>
      <c r="D24" s="233">
        <v>4</v>
      </c>
      <c r="E24" s="139"/>
    </row>
    <row r="25" spans="1:5" ht="33.75" customHeight="1" thickBot="1">
      <c r="A25" s="138">
        <v>18</v>
      </c>
      <c r="B25" s="139" t="s">
        <v>188</v>
      </c>
      <c r="C25" s="140">
        <v>5</v>
      </c>
      <c r="D25" s="233">
        <v>5</v>
      </c>
      <c r="E25" s="139"/>
    </row>
    <row r="26" spans="1:5" ht="33" customHeight="1" thickBot="1">
      <c r="A26" s="138">
        <v>19</v>
      </c>
      <c r="B26" s="139" t="s">
        <v>189</v>
      </c>
      <c r="C26" s="140">
        <v>10</v>
      </c>
      <c r="D26" s="233">
        <v>10</v>
      </c>
      <c r="E26" s="139"/>
    </row>
    <row r="27" spans="1:5" ht="34.5" customHeight="1" thickBot="1">
      <c r="A27" s="138">
        <v>20</v>
      </c>
      <c r="B27" s="139" t="s">
        <v>190</v>
      </c>
      <c r="C27" s="140">
        <v>10</v>
      </c>
      <c r="D27" s="233">
        <v>10</v>
      </c>
      <c r="E27" s="139"/>
    </row>
    <row r="28" spans="1:5" ht="32.25" customHeight="1" thickBot="1">
      <c r="A28" s="138">
        <v>21</v>
      </c>
      <c r="B28" s="139" t="s">
        <v>191</v>
      </c>
      <c r="C28" s="140">
        <v>10</v>
      </c>
      <c r="D28" s="233">
        <v>10</v>
      </c>
      <c r="E28" s="139"/>
    </row>
    <row r="29" spans="1:5" ht="37.5" customHeight="1" thickBot="1">
      <c r="A29" s="138">
        <v>22</v>
      </c>
      <c r="B29" s="139" t="s">
        <v>192</v>
      </c>
      <c r="C29" s="140">
        <v>10</v>
      </c>
      <c r="D29" s="233">
        <v>10</v>
      </c>
      <c r="E29" s="139"/>
    </row>
    <row r="30" spans="1:5" ht="44.25" customHeight="1" thickBot="1">
      <c r="A30" s="138">
        <v>23</v>
      </c>
      <c r="B30" s="139" t="s">
        <v>193</v>
      </c>
      <c r="C30" s="140">
        <v>10</v>
      </c>
      <c r="D30" s="233">
        <v>10</v>
      </c>
      <c r="E30" s="139"/>
    </row>
    <row r="31" spans="1:5" ht="33.75" customHeight="1" thickBot="1">
      <c r="A31" s="138">
        <v>24</v>
      </c>
      <c r="B31" s="139" t="s">
        <v>194</v>
      </c>
      <c r="C31" s="140">
        <v>10</v>
      </c>
      <c r="D31" s="233">
        <v>10</v>
      </c>
      <c r="E31" s="139"/>
    </row>
    <row r="32" spans="1:5" ht="27.75" customHeight="1" thickBot="1">
      <c r="A32" s="138">
        <v>25</v>
      </c>
      <c r="B32" s="139" t="s">
        <v>195</v>
      </c>
      <c r="C32" s="140">
        <v>5</v>
      </c>
      <c r="D32" s="233">
        <v>5</v>
      </c>
      <c r="E32" s="139"/>
    </row>
    <row r="33" spans="1:5" ht="51.75" customHeight="1" thickBot="1">
      <c r="A33" s="138">
        <v>26</v>
      </c>
      <c r="B33" s="139" t="s">
        <v>196</v>
      </c>
      <c r="C33" s="140">
        <v>8</v>
      </c>
      <c r="D33" s="233">
        <v>8</v>
      </c>
      <c r="E33" s="139"/>
    </row>
    <row r="34" spans="1:5" ht="24" customHeight="1" thickBot="1">
      <c r="A34" s="141">
        <v>27</v>
      </c>
      <c r="B34" s="142" t="s">
        <v>197</v>
      </c>
      <c r="C34" s="140">
        <v>8</v>
      </c>
      <c r="D34" s="233">
        <v>8</v>
      </c>
      <c r="E34" s="139"/>
    </row>
    <row r="35" spans="1:5" ht="52.5" customHeight="1" thickBot="1">
      <c r="A35" s="144">
        <v>28</v>
      </c>
      <c r="B35" s="155" t="s">
        <v>198</v>
      </c>
      <c r="C35" s="140">
        <v>10</v>
      </c>
      <c r="D35" s="233">
        <v>10</v>
      </c>
      <c r="E35" s="139"/>
    </row>
    <row r="36" spans="1:5" ht="27.75" customHeight="1" thickBot="1">
      <c r="A36" s="143">
        <v>29</v>
      </c>
      <c r="B36" s="152" t="s">
        <v>199</v>
      </c>
      <c r="C36" s="135">
        <v>10</v>
      </c>
      <c r="D36" s="144">
        <v>10</v>
      </c>
      <c r="E36" s="155"/>
    </row>
    <row r="37" spans="1:5" ht="32.25" customHeight="1" thickBot="1">
      <c r="A37" s="144">
        <v>30</v>
      </c>
      <c r="B37" s="152" t="s">
        <v>200</v>
      </c>
      <c r="C37" s="135">
        <v>10</v>
      </c>
      <c r="D37" s="144">
        <v>10</v>
      </c>
      <c r="E37" s="155"/>
    </row>
    <row r="38" spans="1:5" ht="32.25" customHeight="1" thickBot="1">
      <c r="A38" s="143"/>
      <c r="B38" s="167" t="s">
        <v>284</v>
      </c>
      <c r="C38" s="164">
        <f>SUM(C8:C37)</f>
        <v>223</v>
      </c>
      <c r="D38" s="164">
        <f>SUM(D8:D37)</f>
        <v>223</v>
      </c>
      <c r="E38" s="165">
        <f>SUM(D38/C38)</f>
        <v>1</v>
      </c>
    </row>
    <row r="39" spans="1:5" ht="31.5" customHeight="1">
      <c r="A39" s="213" t="s">
        <v>168</v>
      </c>
      <c r="B39" s="213" t="s">
        <v>2</v>
      </c>
      <c r="C39" s="213" t="s">
        <v>169</v>
      </c>
      <c r="D39" s="213" t="s">
        <v>1</v>
      </c>
      <c r="E39" s="213" t="s">
        <v>5</v>
      </c>
    </row>
    <row r="40" spans="1:5" ht="15.75" customHeight="1" thickBot="1">
      <c r="A40" s="214"/>
      <c r="B40" s="214"/>
      <c r="C40" s="214"/>
      <c r="D40" s="214"/>
      <c r="E40" s="214"/>
    </row>
    <row r="41" spans="1:5" ht="16.5" customHeight="1" thickTop="1" thickBot="1">
      <c r="A41" s="211" t="s">
        <v>201</v>
      </c>
      <c r="B41" s="220"/>
      <c r="C41" s="220"/>
      <c r="D41" s="220"/>
      <c r="E41" s="220"/>
    </row>
    <row r="42" spans="1:5" s="147" customFormat="1" ht="31.5" customHeight="1" thickBot="1">
      <c r="A42" s="138">
        <v>1</v>
      </c>
      <c r="B42" s="152" t="s">
        <v>202</v>
      </c>
      <c r="C42" s="135">
        <v>5</v>
      </c>
      <c r="D42" s="233">
        <v>5</v>
      </c>
      <c r="E42" s="139"/>
    </row>
    <row r="43" spans="1:5" ht="32.25" customHeight="1" thickBot="1">
      <c r="A43" s="138">
        <v>2</v>
      </c>
      <c r="B43" s="152" t="s">
        <v>203</v>
      </c>
      <c r="C43" s="135">
        <v>8</v>
      </c>
      <c r="D43" s="233">
        <v>8</v>
      </c>
      <c r="E43" s="139"/>
    </row>
    <row r="44" spans="1:5" ht="83.25" customHeight="1" thickBot="1">
      <c r="A44" s="138">
        <v>3</v>
      </c>
      <c r="B44" s="152" t="s">
        <v>204</v>
      </c>
      <c r="C44" s="135">
        <v>10</v>
      </c>
      <c r="D44" s="233">
        <v>10</v>
      </c>
      <c r="E44" s="139"/>
    </row>
    <row r="45" spans="1:5" ht="57.75" customHeight="1" thickBot="1">
      <c r="A45" s="138">
        <v>4</v>
      </c>
      <c r="B45" s="152" t="s">
        <v>205</v>
      </c>
      <c r="C45" s="135">
        <v>5</v>
      </c>
      <c r="D45" s="233">
        <v>5</v>
      </c>
      <c r="E45" s="139"/>
    </row>
    <row r="46" spans="1:5" ht="46.5" customHeight="1" thickBot="1">
      <c r="A46" s="138">
        <v>5</v>
      </c>
      <c r="B46" s="152" t="s">
        <v>206</v>
      </c>
      <c r="C46" s="135">
        <v>4</v>
      </c>
      <c r="D46" s="233">
        <v>4</v>
      </c>
      <c r="E46" s="139"/>
    </row>
    <row r="47" spans="1:5" ht="24" customHeight="1" thickBot="1">
      <c r="A47" s="138">
        <v>6</v>
      </c>
      <c r="B47" s="152" t="s">
        <v>207</v>
      </c>
      <c r="C47" s="135">
        <v>4</v>
      </c>
      <c r="D47" s="233">
        <v>4</v>
      </c>
      <c r="E47" s="139"/>
    </row>
    <row r="48" spans="1:5" ht="24" customHeight="1" thickBot="1">
      <c r="A48" s="138">
        <v>7</v>
      </c>
      <c r="B48" s="152" t="s">
        <v>208</v>
      </c>
      <c r="C48" s="135">
        <v>4</v>
      </c>
      <c r="D48" s="233">
        <v>4</v>
      </c>
      <c r="E48" s="139"/>
    </row>
    <row r="49" spans="1:5" ht="34.5" customHeight="1" thickBot="1">
      <c r="A49" s="138">
        <v>8</v>
      </c>
      <c r="B49" s="152" t="s">
        <v>209</v>
      </c>
      <c r="C49" s="135">
        <v>7</v>
      </c>
      <c r="D49" s="233">
        <v>7</v>
      </c>
      <c r="E49" s="139"/>
    </row>
    <row r="50" spans="1:5" ht="32.25" customHeight="1" thickBot="1">
      <c r="A50" s="138">
        <v>9</v>
      </c>
      <c r="B50" s="152" t="s">
        <v>210</v>
      </c>
      <c r="C50" s="135">
        <v>8</v>
      </c>
      <c r="D50" s="233">
        <v>8</v>
      </c>
      <c r="E50" s="139"/>
    </row>
    <row r="51" spans="1:5" ht="28.5" customHeight="1" thickBot="1">
      <c r="A51" s="141">
        <v>10</v>
      </c>
      <c r="B51" s="152" t="s">
        <v>211</v>
      </c>
      <c r="C51" s="135">
        <v>5</v>
      </c>
      <c r="D51" s="233">
        <v>5</v>
      </c>
      <c r="E51" s="139"/>
    </row>
    <row r="52" spans="1:5" ht="24" customHeight="1" thickBot="1">
      <c r="A52" s="143">
        <v>11</v>
      </c>
      <c r="B52" s="152" t="s">
        <v>212</v>
      </c>
      <c r="C52" s="135">
        <v>10</v>
      </c>
      <c r="D52" s="233">
        <v>10</v>
      </c>
      <c r="E52" s="139"/>
    </row>
    <row r="53" spans="1:5" ht="27.75" customHeight="1" thickBot="1">
      <c r="A53" s="143">
        <v>12</v>
      </c>
      <c r="B53" s="152" t="s">
        <v>213</v>
      </c>
      <c r="C53" s="135">
        <v>8</v>
      </c>
      <c r="D53" s="233">
        <v>8</v>
      </c>
      <c r="E53" s="139"/>
    </row>
    <row r="54" spans="1:5" ht="24" customHeight="1" thickBot="1">
      <c r="A54" s="156"/>
      <c r="B54" s="168" t="s">
        <v>285</v>
      </c>
      <c r="C54" s="166">
        <f>SUM(C42:C53)</f>
        <v>78</v>
      </c>
      <c r="D54" s="166">
        <f>SUM(D42:D53)</f>
        <v>78</v>
      </c>
      <c r="E54" s="169">
        <f>SUM(D54/C54)</f>
        <v>1</v>
      </c>
    </row>
    <row r="55" spans="1:5" ht="15.75" customHeight="1" thickBot="1">
      <c r="A55" s="215" t="s">
        <v>214</v>
      </c>
      <c r="B55" s="219"/>
      <c r="C55" s="219"/>
      <c r="D55" s="219"/>
      <c r="E55" s="219"/>
    </row>
    <row r="56" spans="1:5" ht="87" customHeight="1" thickBot="1">
      <c r="A56" s="138">
        <v>1</v>
      </c>
      <c r="B56" s="152" t="s">
        <v>215</v>
      </c>
      <c r="C56" s="135">
        <v>10</v>
      </c>
      <c r="D56" s="233">
        <v>10</v>
      </c>
      <c r="E56" s="139"/>
    </row>
    <row r="57" spans="1:5" ht="33.75" customHeight="1" thickBot="1">
      <c r="A57" s="138">
        <v>2</v>
      </c>
      <c r="B57" s="152" t="s">
        <v>216</v>
      </c>
      <c r="C57" s="135">
        <v>7</v>
      </c>
      <c r="D57" s="233">
        <v>7</v>
      </c>
      <c r="E57" s="139"/>
    </row>
    <row r="58" spans="1:5" ht="35.25" customHeight="1" thickBot="1">
      <c r="A58" s="138">
        <v>3</v>
      </c>
      <c r="B58" s="152" t="s">
        <v>217</v>
      </c>
      <c r="C58" s="135">
        <v>10</v>
      </c>
      <c r="D58" s="233">
        <v>10</v>
      </c>
      <c r="E58" s="139"/>
    </row>
    <row r="59" spans="1:5" ht="28.5" customHeight="1" thickBot="1">
      <c r="A59" s="138">
        <v>4</v>
      </c>
      <c r="B59" s="152" t="s">
        <v>218</v>
      </c>
      <c r="C59" s="135">
        <v>8</v>
      </c>
      <c r="D59" s="233">
        <v>8</v>
      </c>
      <c r="E59" s="139"/>
    </row>
    <row r="60" spans="1:5" ht="45" customHeight="1" thickBot="1">
      <c r="A60" s="141">
        <v>5</v>
      </c>
      <c r="B60" s="152" t="s">
        <v>219</v>
      </c>
      <c r="C60" s="135">
        <v>8</v>
      </c>
      <c r="D60" s="233">
        <v>8</v>
      </c>
      <c r="E60" s="139"/>
    </row>
    <row r="61" spans="1:5" ht="45.75" customHeight="1" thickBot="1">
      <c r="A61" s="144">
        <v>6</v>
      </c>
      <c r="B61" s="152" t="s">
        <v>220</v>
      </c>
      <c r="C61" s="135">
        <v>10</v>
      </c>
      <c r="D61" s="233">
        <v>10</v>
      </c>
      <c r="E61" s="139"/>
    </row>
    <row r="62" spans="1:5" ht="47.25" customHeight="1" thickBot="1">
      <c r="A62" s="138">
        <v>7</v>
      </c>
      <c r="B62" s="139" t="s">
        <v>221</v>
      </c>
      <c r="C62" s="140">
        <v>10</v>
      </c>
      <c r="D62" s="233">
        <v>10</v>
      </c>
      <c r="E62" s="139"/>
    </row>
    <row r="63" spans="1:5" ht="15.75" thickBot="1">
      <c r="A63" s="138">
        <v>8</v>
      </c>
      <c r="B63" s="139" t="s">
        <v>222</v>
      </c>
      <c r="C63" s="140">
        <v>10</v>
      </c>
      <c r="D63" s="233">
        <v>10</v>
      </c>
      <c r="E63" s="139"/>
    </row>
    <row r="64" spans="1:5" ht="15.75" thickBot="1">
      <c r="A64" s="141">
        <v>9</v>
      </c>
      <c r="B64" s="142" t="s">
        <v>223</v>
      </c>
      <c r="C64" s="140">
        <v>10</v>
      </c>
      <c r="D64" s="233">
        <v>10</v>
      </c>
      <c r="E64" s="139"/>
    </row>
    <row r="65" spans="1:5" ht="28.5" customHeight="1" thickBot="1">
      <c r="A65" s="154"/>
      <c r="B65" s="168" t="s">
        <v>286</v>
      </c>
      <c r="C65" s="171">
        <f>SUM(C56:C64)</f>
        <v>83</v>
      </c>
      <c r="D65" s="171">
        <f>SUM(D56:D64)</f>
        <v>83</v>
      </c>
      <c r="E65" s="169">
        <f>SUM(D65/C65)</f>
        <v>1</v>
      </c>
    </row>
    <row r="66" spans="1:5" ht="15.75" thickBot="1">
      <c r="A66" s="136"/>
    </row>
    <row r="67" spans="1:5" ht="24" customHeight="1">
      <c r="A67" s="213" t="s">
        <v>168</v>
      </c>
      <c r="B67" s="213" t="s">
        <v>2</v>
      </c>
      <c r="C67" s="213" t="s">
        <v>169</v>
      </c>
      <c r="D67" s="213" t="s">
        <v>1</v>
      </c>
      <c r="E67" s="213" t="s">
        <v>5</v>
      </c>
    </row>
    <row r="68" spans="1:5" ht="24" customHeight="1" thickBot="1">
      <c r="A68" s="218"/>
      <c r="B68" s="218"/>
      <c r="C68" s="218"/>
      <c r="D68" s="218"/>
      <c r="E68" s="218"/>
    </row>
    <row r="69" spans="1:5" ht="15.75" customHeight="1" thickTop="1" thickBot="1">
      <c r="A69" s="215" t="s">
        <v>224</v>
      </c>
      <c r="B69" s="216"/>
      <c r="C69" s="216"/>
      <c r="D69" s="216"/>
      <c r="E69" s="217"/>
    </row>
    <row r="70" spans="1:5" ht="45" customHeight="1" thickBot="1">
      <c r="A70" s="138">
        <v>1</v>
      </c>
      <c r="B70" s="139" t="s">
        <v>225</v>
      </c>
      <c r="C70" s="140">
        <v>7</v>
      </c>
      <c r="D70" s="233">
        <v>7</v>
      </c>
      <c r="E70" s="139"/>
    </row>
    <row r="71" spans="1:5" ht="36" customHeight="1" thickBot="1">
      <c r="A71" s="138">
        <v>2</v>
      </c>
      <c r="B71" s="139" t="s">
        <v>226</v>
      </c>
      <c r="C71" s="140">
        <v>8</v>
      </c>
      <c r="D71" s="233">
        <v>8</v>
      </c>
      <c r="E71" s="139"/>
    </row>
    <row r="72" spans="1:5" ht="40.5" customHeight="1" thickBot="1">
      <c r="A72" s="138">
        <v>3</v>
      </c>
      <c r="B72" s="139" t="s">
        <v>227</v>
      </c>
      <c r="C72" s="140">
        <v>8</v>
      </c>
      <c r="D72" s="233">
        <v>8</v>
      </c>
      <c r="E72" s="139"/>
    </row>
    <row r="73" spans="1:5" ht="84" customHeight="1" thickBot="1">
      <c r="A73" s="138">
        <v>4</v>
      </c>
      <c r="B73" s="139" t="s">
        <v>228</v>
      </c>
      <c r="C73" s="140">
        <v>7</v>
      </c>
      <c r="D73" s="233">
        <v>7</v>
      </c>
      <c r="E73" s="139"/>
    </row>
    <row r="74" spans="1:5" ht="19.5" customHeight="1" thickBot="1">
      <c r="A74" s="138">
        <v>5</v>
      </c>
      <c r="B74" s="139" t="s">
        <v>229</v>
      </c>
      <c r="C74" s="140">
        <v>7</v>
      </c>
      <c r="D74" s="233">
        <v>7</v>
      </c>
      <c r="E74" s="139"/>
    </row>
    <row r="75" spans="1:5" ht="57.75" customHeight="1" thickBot="1">
      <c r="A75" s="138">
        <v>6</v>
      </c>
      <c r="B75" s="139" t="s">
        <v>230</v>
      </c>
      <c r="C75" s="140">
        <v>7</v>
      </c>
      <c r="D75" s="233">
        <v>7</v>
      </c>
      <c r="E75" s="139"/>
    </row>
    <row r="76" spans="1:5" ht="21.75" customHeight="1" thickBot="1">
      <c r="A76" s="138">
        <v>7</v>
      </c>
      <c r="B76" s="139" t="s">
        <v>231</v>
      </c>
      <c r="C76" s="140">
        <v>5</v>
      </c>
      <c r="D76" s="233">
        <v>5</v>
      </c>
      <c r="E76" s="139"/>
    </row>
    <row r="77" spans="1:5" ht="36.75" customHeight="1" thickBot="1">
      <c r="A77" s="141">
        <v>8</v>
      </c>
      <c r="B77" s="142" t="s">
        <v>232</v>
      </c>
      <c r="C77" s="145">
        <v>8</v>
      </c>
      <c r="D77" s="234">
        <v>8</v>
      </c>
      <c r="E77" s="142"/>
    </row>
    <row r="78" spans="1:5" ht="23.25" customHeight="1" thickBot="1">
      <c r="A78" s="144"/>
      <c r="B78" s="168" t="s">
        <v>287</v>
      </c>
      <c r="C78" s="171">
        <f>SUM(C70:C77)</f>
        <v>57</v>
      </c>
      <c r="D78" s="171">
        <f>SUM(D70:D77)</f>
        <v>57</v>
      </c>
      <c r="E78" s="169">
        <f>SUM(D78/C78)</f>
        <v>1</v>
      </c>
    </row>
    <row r="79" spans="1:5" ht="21.75" customHeight="1" thickBot="1">
      <c r="A79" s="215" t="s">
        <v>233</v>
      </c>
      <c r="B79" s="216"/>
      <c r="C79" s="216"/>
      <c r="D79" s="216"/>
      <c r="E79" s="217"/>
    </row>
    <row r="80" spans="1:5" ht="48" customHeight="1" thickBot="1">
      <c r="A80" s="138">
        <v>1</v>
      </c>
      <c r="B80" s="139" t="s">
        <v>234</v>
      </c>
      <c r="C80" s="140">
        <v>10</v>
      </c>
      <c r="D80" s="233">
        <v>10</v>
      </c>
      <c r="E80" s="139"/>
    </row>
    <row r="81" spans="1:5" ht="48.75" customHeight="1" thickBot="1">
      <c r="A81" s="138">
        <v>2</v>
      </c>
      <c r="B81" s="139" t="s">
        <v>235</v>
      </c>
      <c r="C81" s="140">
        <v>8</v>
      </c>
      <c r="D81" s="233">
        <v>8</v>
      </c>
      <c r="E81" s="139"/>
    </row>
    <row r="82" spans="1:5" ht="35.25" customHeight="1" thickBot="1">
      <c r="A82" s="138">
        <v>3</v>
      </c>
      <c r="B82" s="139" t="s">
        <v>236</v>
      </c>
      <c r="C82" s="140">
        <v>8</v>
      </c>
      <c r="D82" s="233">
        <v>8</v>
      </c>
      <c r="E82" s="139"/>
    </row>
    <row r="83" spans="1:5" ht="50.25" customHeight="1" thickBot="1">
      <c r="A83" s="141">
        <v>4</v>
      </c>
      <c r="B83" s="142" t="s">
        <v>237</v>
      </c>
      <c r="C83" s="140">
        <v>10</v>
      </c>
      <c r="D83" s="233">
        <v>10</v>
      </c>
      <c r="E83" s="139"/>
    </row>
    <row r="84" spans="1:5" ht="57" customHeight="1" thickBot="1">
      <c r="A84" s="144">
        <v>5</v>
      </c>
      <c r="B84" s="148" t="s">
        <v>238</v>
      </c>
      <c r="C84" s="140">
        <v>8</v>
      </c>
      <c r="D84" s="233">
        <v>8</v>
      </c>
      <c r="E84" s="139"/>
    </row>
    <row r="85" spans="1:5" ht="25.5" customHeight="1" thickBot="1">
      <c r="A85" s="150"/>
      <c r="B85" s="168" t="s">
        <v>288</v>
      </c>
      <c r="C85" s="171">
        <f>SUM(C80:C84)</f>
        <v>44</v>
      </c>
      <c r="D85" s="171">
        <f>SUM(D80:D84)</f>
        <v>44</v>
      </c>
      <c r="E85" s="169">
        <f>SUM(D85/C85)</f>
        <v>1</v>
      </c>
    </row>
    <row r="86" spans="1:5" ht="15.75" customHeight="1" thickBot="1">
      <c r="A86" s="215" t="s">
        <v>239</v>
      </c>
      <c r="B86" s="216"/>
      <c r="C86" s="216"/>
      <c r="D86" s="216"/>
      <c r="E86" s="217"/>
    </row>
    <row r="87" spans="1:5" ht="33.75" customHeight="1" thickBot="1">
      <c r="A87" s="138">
        <v>1</v>
      </c>
      <c r="B87" s="139" t="s">
        <v>240</v>
      </c>
      <c r="C87" s="140">
        <v>10</v>
      </c>
      <c r="D87" s="233">
        <v>10</v>
      </c>
      <c r="E87" s="139"/>
    </row>
    <row r="88" spans="1:5" ht="50.25" customHeight="1" thickBot="1">
      <c r="A88" s="138">
        <v>2</v>
      </c>
      <c r="B88" s="139" t="s">
        <v>241</v>
      </c>
      <c r="C88" s="140">
        <v>10</v>
      </c>
      <c r="D88" s="233">
        <v>10</v>
      </c>
      <c r="E88" s="139"/>
    </row>
    <row r="89" spans="1:5" ht="33.75" customHeight="1" thickBot="1">
      <c r="A89" s="141">
        <v>3</v>
      </c>
      <c r="B89" s="142" t="s">
        <v>242</v>
      </c>
      <c r="C89" s="140">
        <v>10</v>
      </c>
      <c r="D89" s="233">
        <v>10</v>
      </c>
      <c r="E89" s="139"/>
    </row>
    <row r="90" spans="1:5" ht="24" customHeight="1" thickBot="1">
      <c r="A90" s="144">
        <v>4</v>
      </c>
      <c r="B90" s="146" t="s">
        <v>243</v>
      </c>
      <c r="C90" s="140">
        <v>8</v>
      </c>
      <c r="D90" s="233">
        <v>8</v>
      </c>
      <c r="E90" s="139"/>
    </row>
    <row r="91" spans="1:5" ht="24.75" customHeight="1" thickBot="1">
      <c r="A91" s="193"/>
      <c r="B91" s="168" t="s">
        <v>289</v>
      </c>
      <c r="C91" s="171">
        <f>SUM(C87:C90)</f>
        <v>38</v>
      </c>
      <c r="D91" s="171">
        <f>SUM(D87:D90)</f>
        <v>38</v>
      </c>
      <c r="E91" s="169">
        <f>SUM(D91/C91)</f>
        <v>1</v>
      </c>
    </row>
    <row r="92" spans="1:5">
      <c r="A92" s="158" t="s">
        <v>1</v>
      </c>
      <c r="B92" s="159" t="s">
        <v>2</v>
      </c>
      <c r="C92" s="159" t="s">
        <v>169</v>
      </c>
      <c r="D92" s="159" t="s">
        <v>1</v>
      </c>
      <c r="E92" s="158" t="s">
        <v>5</v>
      </c>
    </row>
    <row r="93" spans="1:5" ht="15.75" thickBot="1">
      <c r="A93" s="160"/>
      <c r="B93" s="161"/>
      <c r="C93" s="161"/>
      <c r="D93" s="161"/>
      <c r="E93" s="160"/>
    </row>
    <row r="94" spans="1:5" ht="16.5" customHeight="1" thickTop="1" thickBot="1">
      <c r="A94" s="211" t="s">
        <v>244</v>
      </c>
      <c r="B94" s="212"/>
      <c r="C94" s="212"/>
      <c r="D94" s="212"/>
      <c r="E94" s="212"/>
    </row>
    <row r="95" spans="1:5" ht="39.75" customHeight="1" thickBot="1">
      <c r="A95" s="150">
        <v>1</v>
      </c>
      <c r="B95" s="152" t="s">
        <v>245</v>
      </c>
      <c r="C95" s="162">
        <v>10</v>
      </c>
      <c r="D95" s="231">
        <v>10</v>
      </c>
      <c r="E95" s="154"/>
    </row>
    <row r="96" spans="1:5" ht="24" customHeight="1" thickBot="1">
      <c r="A96" s="150">
        <v>2</v>
      </c>
      <c r="B96" s="152" t="s">
        <v>246</v>
      </c>
      <c r="C96" s="162">
        <v>10</v>
      </c>
      <c r="D96" s="231">
        <v>10</v>
      </c>
      <c r="E96" s="154"/>
    </row>
    <row r="97" spans="1:5" ht="43.5" customHeight="1" thickBot="1">
      <c r="A97" s="150">
        <v>3</v>
      </c>
      <c r="B97" s="152" t="s">
        <v>247</v>
      </c>
      <c r="C97" s="162">
        <v>10</v>
      </c>
      <c r="D97" s="231">
        <v>10</v>
      </c>
      <c r="E97" s="154"/>
    </row>
    <row r="98" spans="1:5" ht="47.25" customHeight="1" thickBot="1">
      <c r="A98" s="150">
        <v>4</v>
      </c>
      <c r="B98" s="152" t="s">
        <v>248</v>
      </c>
      <c r="C98" s="162">
        <v>8</v>
      </c>
      <c r="D98" s="231">
        <v>8</v>
      </c>
      <c r="E98" s="154"/>
    </row>
    <row r="99" spans="1:5" ht="34.5" customHeight="1" thickBot="1">
      <c r="A99" s="150">
        <v>5</v>
      </c>
      <c r="B99" s="152" t="s">
        <v>249</v>
      </c>
      <c r="C99" s="162">
        <v>8</v>
      </c>
      <c r="D99" s="231">
        <v>8</v>
      </c>
      <c r="E99" s="154"/>
    </row>
    <row r="100" spans="1:5" ht="60" customHeight="1" thickBot="1">
      <c r="A100" s="150">
        <v>6</v>
      </c>
      <c r="B100" s="152" t="s">
        <v>250</v>
      </c>
      <c r="C100" s="162">
        <v>10</v>
      </c>
      <c r="D100" s="231">
        <v>10</v>
      </c>
      <c r="E100" s="154"/>
    </row>
    <row r="101" spans="1:5" ht="24" customHeight="1" thickBot="1">
      <c r="A101" s="150"/>
      <c r="B101" s="168" t="s">
        <v>290</v>
      </c>
      <c r="C101" s="171">
        <f>SUM(C95:C100)</f>
        <v>56</v>
      </c>
      <c r="D101" s="171">
        <f>SUM(D95:D100)</f>
        <v>56</v>
      </c>
      <c r="E101" s="169">
        <f>SUM(D101/C101)</f>
        <v>1</v>
      </c>
    </row>
    <row r="102" spans="1:5" ht="15.75" customHeight="1" thickBot="1">
      <c r="A102" s="215" t="s">
        <v>251</v>
      </c>
      <c r="B102" s="216"/>
      <c r="C102" s="216"/>
      <c r="D102" s="216"/>
      <c r="E102" s="217"/>
    </row>
    <row r="103" spans="1:5" ht="30" customHeight="1" thickBot="1">
      <c r="A103" s="150">
        <v>1</v>
      </c>
      <c r="B103" s="152" t="s">
        <v>252</v>
      </c>
      <c r="C103" s="162">
        <v>8</v>
      </c>
      <c r="D103" s="231">
        <v>8</v>
      </c>
      <c r="E103" s="154"/>
    </row>
    <row r="104" spans="1:5" ht="24" customHeight="1" thickBot="1">
      <c r="A104" s="150">
        <v>2</v>
      </c>
      <c r="B104" s="152" t="s">
        <v>253</v>
      </c>
      <c r="C104" s="162">
        <v>8</v>
      </c>
      <c r="D104" s="231">
        <v>8</v>
      </c>
      <c r="E104" s="154"/>
    </row>
    <row r="105" spans="1:5" ht="34.5" customHeight="1" thickBot="1">
      <c r="A105" s="150">
        <v>3</v>
      </c>
      <c r="B105" s="152" t="s">
        <v>254</v>
      </c>
      <c r="C105" s="162">
        <v>8</v>
      </c>
      <c r="D105" s="231">
        <v>8</v>
      </c>
      <c r="E105" s="154"/>
    </row>
    <row r="106" spans="1:5" ht="18.75" customHeight="1" thickBot="1">
      <c r="A106" s="150"/>
      <c r="B106" s="168" t="s">
        <v>291</v>
      </c>
      <c r="C106" s="171">
        <f>SUM(C103:C105)</f>
        <v>24</v>
      </c>
      <c r="D106" s="171">
        <f>SUM(D103:D105)</f>
        <v>24</v>
      </c>
      <c r="E106" s="169">
        <f>SUM(D106/C106)</f>
        <v>1</v>
      </c>
    </row>
    <row r="107" spans="1:5" ht="15.75" customHeight="1" thickBot="1">
      <c r="A107" s="215" t="s">
        <v>255</v>
      </c>
      <c r="B107" s="216"/>
      <c r="C107" s="216"/>
      <c r="D107" s="216"/>
      <c r="E107" s="217"/>
    </row>
    <row r="108" spans="1:5" ht="30.75" customHeight="1" thickBot="1">
      <c r="A108" s="150">
        <v>1</v>
      </c>
      <c r="B108" s="152" t="s">
        <v>256</v>
      </c>
      <c r="C108" s="162">
        <v>8</v>
      </c>
      <c r="D108" s="231">
        <v>8</v>
      </c>
      <c r="E108" s="154"/>
    </row>
    <row r="109" spans="1:5" ht="33" customHeight="1" thickBot="1">
      <c r="A109" s="150">
        <v>2</v>
      </c>
      <c r="B109" s="152" t="s">
        <v>257</v>
      </c>
      <c r="C109" s="162">
        <v>10</v>
      </c>
      <c r="D109" s="231">
        <v>10</v>
      </c>
      <c r="E109" s="154"/>
    </row>
    <row r="110" spans="1:5" ht="31.5" customHeight="1" thickBot="1">
      <c r="A110" s="150">
        <v>3</v>
      </c>
      <c r="B110" s="152" t="s">
        <v>258</v>
      </c>
      <c r="C110" s="162">
        <v>8</v>
      </c>
      <c r="D110" s="231">
        <v>8</v>
      </c>
      <c r="E110" s="154"/>
    </row>
    <row r="111" spans="1:5" ht="44.25" customHeight="1" thickBot="1">
      <c r="A111" s="150">
        <v>4</v>
      </c>
      <c r="B111" s="152" t="s">
        <v>259</v>
      </c>
      <c r="C111" s="162">
        <v>8</v>
      </c>
      <c r="D111" s="231">
        <v>8</v>
      </c>
      <c r="E111" s="154"/>
    </row>
    <row r="112" spans="1:5" ht="34.5" customHeight="1" thickBot="1">
      <c r="A112" s="150">
        <v>5</v>
      </c>
      <c r="B112" s="152" t="s">
        <v>260</v>
      </c>
      <c r="C112" s="162">
        <v>8</v>
      </c>
      <c r="D112" s="231">
        <v>8</v>
      </c>
      <c r="E112" s="154"/>
    </row>
    <row r="113" spans="1:5" ht="15.75" customHeight="1" thickBot="1">
      <c r="A113" s="215" t="s">
        <v>261</v>
      </c>
      <c r="B113" s="216"/>
      <c r="C113" s="216"/>
      <c r="D113" s="216"/>
      <c r="E113" s="217"/>
    </row>
    <row r="114" spans="1:5" ht="45.75" customHeight="1" thickBot="1">
      <c r="A114" s="150">
        <v>1</v>
      </c>
      <c r="B114" s="152" t="s">
        <v>262</v>
      </c>
      <c r="C114" s="162">
        <v>10</v>
      </c>
      <c r="D114" s="231">
        <v>10</v>
      </c>
      <c r="E114" s="154"/>
    </row>
    <row r="115" spans="1:5" ht="45" customHeight="1" thickBot="1">
      <c r="A115" s="150">
        <v>2</v>
      </c>
      <c r="B115" s="152" t="s">
        <v>263</v>
      </c>
      <c r="C115" s="162">
        <v>8</v>
      </c>
      <c r="D115" s="231">
        <v>8</v>
      </c>
      <c r="E115" s="154"/>
    </row>
    <row r="116" spans="1:5" ht="34.5" customHeight="1" thickBot="1">
      <c r="A116" s="150">
        <v>3</v>
      </c>
      <c r="B116" s="152" t="s">
        <v>264</v>
      </c>
      <c r="C116" s="162">
        <v>10</v>
      </c>
      <c r="D116" s="231">
        <v>10</v>
      </c>
      <c r="E116" s="154"/>
    </row>
    <row r="117" spans="1:5" ht="19.5" customHeight="1" thickBot="1">
      <c r="A117" s="150"/>
      <c r="B117" s="168" t="s">
        <v>292</v>
      </c>
      <c r="C117" s="171">
        <f>SUM(C108:C116)</f>
        <v>70</v>
      </c>
      <c r="D117" s="171">
        <f>SUM(D108:D116)</f>
        <v>70</v>
      </c>
      <c r="E117" s="169">
        <f>SUM(D117/C117)</f>
        <v>1</v>
      </c>
    </row>
    <row r="118" spans="1:5" ht="15.75" customHeight="1" thickBot="1">
      <c r="A118" s="215" t="s">
        <v>265</v>
      </c>
      <c r="B118" s="216"/>
      <c r="C118" s="216"/>
      <c r="D118" s="216"/>
      <c r="E118" s="217"/>
    </row>
    <row r="119" spans="1:5" ht="25.5" customHeight="1" thickBot="1">
      <c r="A119" s="150">
        <v>1</v>
      </c>
      <c r="B119" s="152" t="s">
        <v>266</v>
      </c>
      <c r="C119" s="162">
        <v>8</v>
      </c>
      <c r="D119" s="231">
        <v>8</v>
      </c>
      <c r="E119" s="154"/>
    </row>
    <row r="120" spans="1:5" ht="36.75" customHeight="1" thickBot="1">
      <c r="A120" s="150">
        <v>2</v>
      </c>
      <c r="B120" s="152" t="s">
        <v>267</v>
      </c>
      <c r="C120" s="162">
        <v>7</v>
      </c>
      <c r="D120" s="231">
        <v>7</v>
      </c>
      <c r="E120" s="154"/>
    </row>
    <row r="121" spans="1:5" ht="35.25" customHeight="1" thickBot="1">
      <c r="A121" s="150">
        <v>3</v>
      </c>
      <c r="B121" s="152" t="s">
        <v>268</v>
      </c>
      <c r="C121" s="162">
        <v>8</v>
      </c>
      <c r="D121" s="231">
        <v>8</v>
      </c>
      <c r="E121" s="154"/>
    </row>
    <row r="122" spans="1:5" ht="37.5" customHeight="1" thickBot="1">
      <c r="A122" s="150">
        <v>4</v>
      </c>
      <c r="B122" s="152" t="s">
        <v>269</v>
      </c>
      <c r="C122" s="162">
        <v>7</v>
      </c>
      <c r="D122" s="231">
        <v>7</v>
      </c>
      <c r="E122" s="154"/>
    </row>
    <row r="123" spans="1:5" ht="24" customHeight="1" thickBot="1">
      <c r="A123" s="149">
        <v>5</v>
      </c>
      <c r="B123" s="153" t="s">
        <v>270</v>
      </c>
      <c r="C123" s="163">
        <v>5</v>
      </c>
      <c r="D123" s="232">
        <v>5</v>
      </c>
      <c r="E123" s="134"/>
    </row>
    <row r="124" spans="1:5" ht="24" customHeight="1" thickBot="1">
      <c r="A124" s="144"/>
      <c r="B124" s="168" t="s">
        <v>303</v>
      </c>
      <c r="C124" s="171">
        <f>SUM(C119:C123)</f>
        <v>35</v>
      </c>
      <c r="D124" s="171">
        <f>SUM(D119:D123)</f>
        <v>35</v>
      </c>
      <c r="E124" s="169">
        <f>SUM(D124/C124)</f>
        <v>1</v>
      </c>
    </row>
    <row r="125" spans="1:5">
      <c r="A125" s="158" t="s">
        <v>168</v>
      </c>
      <c r="B125" s="159" t="s">
        <v>2</v>
      </c>
      <c r="C125" s="159" t="s">
        <v>169</v>
      </c>
      <c r="D125" s="158" t="s">
        <v>1</v>
      </c>
      <c r="E125" s="159" t="s">
        <v>5</v>
      </c>
    </row>
    <row r="126" spans="1:5" ht="15.75" thickBot="1">
      <c r="A126" s="160"/>
      <c r="B126" s="161"/>
      <c r="C126" s="161"/>
      <c r="D126" s="160"/>
      <c r="E126" s="161"/>
    </row>
    <row r="127" spans="1:5" ht="16.5" customHeight="1" thickTop="1" thickBot="1">
      <c r="A127" s="211" t="s">
        <v>271</v>
      </c>
      <c r="B127" s="212"/>
      <c r="C127" s="212"/>
      <c r="D127" s="212"/>
      <c r="E127" s="212"/>
    </row>
    <row r="128" spans="1:5" ht="49.5" customHeight="1" thickBot="1">
      <c r="A128" s="150">
        <v>1</v>
      </c>
      <c r="B128" s="152" t="s">
        <v>272</v>
      </c>
      <c r="C128" s="135">
        <v>8</v>
      </c>
      <c r="D128" s="144">
        <v>8</v>
      </c>
      <c r="E128" s="155"/>
    </row>
    <row r="129" spans="1:13" ht="24" customHeight="1" thickBot="1">
      <c r="A129" s="150">
        <v>2</v>
      </c>
      <c r="B129" s="152" t="s">
        <v>273</v>
      </c>
      <c r="C129" s="135">
        <v>8</v>
      </c>
      <c r="D129" s="144">
        <v>8</v>
      </c>
      <c r="E129" s="155"/>
    </row>
    <row r="130" spans="1:13" ht="48" customHeight="1" thickBot="1">
      <c r="A130" s="150">
        <v>3</v>
      </c>
      <c r="B130" s="152" t="s">
        <v>274</v>
      </c>
      <c r="C130" s="135">
        <v>8</v>
      </c>
      <c r="D130" s="144">
        <v>8</v>
      </c>
      <c r="E130" s="155"/>
    </row>
    <row r="131" spans="1:13" ht="24" customHeight="1" thickBot="1">
      <c r="A131" s="150">
        <v>4</v>
      </c>
      <c r="B131" s="152" t="s">
        <v>275</v>
      </c>
      <c r="C131" s="135">
        <v>10</v>
      </c>
      <c r="D131" s="144">
        <v>10</v>
      </c>
      <c r="E131" s="155"/>
    </row>
    <row r="132" spans="1:13" ht="21.75" customHeight="1" thickBot="1">
      <c r="A132" s="150">
        <v>5</v>
      </c>
      <c r="B132" s="152" t="s">
        <v>276</v>
      </c>
      <c r="C132" s="135">
        <v>10</v>
      </c>
      <c r="D132" s="144">
        <v>10</v>
      </c>
      <c r="E132" s="155"/>
    </row>
    <row r="133" spans="1:13" ht="30.75" customHeight="1" thickBot="1">
      <c r="A133" s="150">
        <v>6</v>
      </c>
      <c r="B133" s="152" t="s">
        <v>277</v>
      </c>
      <c r="C133" s="135">
        <v>10</v>
      </c>
      <c r="D133" s="144">
        <v>10</v>
      </c>
      <c r="E133" s="155"/>
    </row>
    <row r="134" spans="1:13" ht="36" customHeight="1" thickBot="1">
      <c r="A134" s="150">
        <v>7</v>
      </c>
      <c r="B134" s="152" t="s">
        <v>278</v>
      </c>
      <c r="C134" s="135">
        <v>10</v>
      </c>
      <c r="D134" s="144">
        <v>10</v>
      </c>
      <c r="E134" s="155"/>
    </row>
    <row r="135" spans="1:13" ht="36" customHeight="1" thickBot="1">
      <c r="A135" s="150">
        <v>8</v>
      </c>
      <c r="B135" s="152" t="s">
        <v>279</v>
      </c>
      <c r="C135" s="135">
        <v>10</v>
      </c>
      <c r="D135" s="144">
        <v>10</v>
      </c>
      <c r="E135" s="155"/>
    </row>
    <row r="136" spans="1:13" ht="24.75" customHeight="1" thickBot="1">
      <c r="A136" s="150">
        <v>9</v>
      </c>
      <c r="B136" s="152" t="s">
        <v>280</v>
      </c>
      <c r="C136" s="135">
        <v>10</v>
      </c>
      <c r="D136" s="144">
        <v>10</v>
      </c>
      <c r="E136" s="155"/>
    </row>
    <row r="137" spans="1:13" ht="42.75" customHeight="1" thickBot="1">
      <c r="A137" s="150">
        <v>10</v>
      </c>
      <c r="B137" s="152" t="s">
        <v>281</v>
      </c>
      <c r="C137" s="135">
        <v>8</v>
      </c>
      <c r="D137" s="144">
        <v>8</v>
      </c>
      <c r="E137" s="155"/>
    </row>
    <row r="138" spans="1:13" ht="29.25" customHeight="1" thickBot="1">
      <c r="A138" s="170"/>
      <c r="B138" s="168" t="s">
        <v>293</v>
      </c>
      <c r="C138" s="171">
        <f>SUM(C128:C137)</f>
        <v>92</v>
      </c>
      <c r="D138" s="171">
        <f>SUM(D128:D137)</f>
        <v>92</v>
      </c>
      <c r="E138" s="169">
        <f>SUM(D138/C138)</f>
        <v>1</v>
      </c>
    </row>
    <row r="139" spans="1:13" ht="15.75" thickBot="1">
      <c r="A139" s="136"/>
      <c r="B139" s="174" t="s">
        <v>295</v>
      </c>
      <c r="C139" s="175">
        <v>40238</v>
      </c>
    </row>
    <row r="140" spans="1:13" ht="16.5" thickBot="1">
      <c r="A140" s="151"/>
      <c r="B140" s="192" t="s">
        <v>294</v>
      </c>
      <c r="C140" s="162">
        <f>SUM(C38+C54+C65+C78+C85+C91+C101+C106+C117+C124+C138)</f>
        <v>800</v>
      </c>
    </row>
    <row r="141" spans="1:13" ht="15.75" thickBot="1">
      <c r="B141" s="173" t="s">
        <v>298</v>
      </c>
      <c r="C141" s="162">
        <f>SUM(D38+D54+D65+D78+D85+D91+D101+D106+D117+D124+D138)</f>
        <v>800</v>
      </c>
    </row>
    <row r="142" spans="1:13" ht="15.75" thickBot="1">
      <c r="B142" s="173" t="s">
        <v>297</v>
      </c>
      <c r="C142" s="172">
        <f>SUM(C141/C140)</f>
        <v>1</v>
      </c>
      <c r="I142" s="70"/>
      <c r="J142" s="70"/>
      <c r="K142" s="70"/>
      <c r="L142" s="71"/>
      <c r="M142" s="69"/>
    </row>
    <row r="143" spans="1:13" ht="15.75" thickBot="1">
      <c r="B143" s="193" t="s">
        <v>296</v>
      </c>
      <c r="C143" s="50" t="str">
        <f>IF(C141&gt;=780,"GREEN",IF(C141&gt;=759, "AMBER",IF(C141&gt;=738,"YELLOW",IF(C141&lt;=737.9,"RED",))))</f>
        <v>GREEN</v>
      </c>
      <c r="G143" s="176"/>
      <c r="H143" s="71"/>
      <c r="I143" s="70"/>
      <c r="J143" s="70"/>
      <c r="K143" s="70"/>
      <c r="L143" s="71"/>
      <c r="M143" s="69"/>
    </row>
    <row r="144" spans="1:13" ht="15.75">
      <c r="A144" s="151"/>
      <c r="C144" s="70"/>
      <c r="D144" s="1"/>
      <c r="E144" s="1"/>
      <c r="F144" s="1"/>
      <c r="G144" s="69"/>
      <c r="H144" s="71"/>
      <c r="I144" s="70"/>
      <c r="J144" s="70"/>
      <c r="K144" s="70"/>
      <c r="L144" s="71"/>
      <c r="M144" s="69"/>
    </row>
    <row r="145" spans="1:13">
      <c r="A145" s="136"/>
      <c r="B145" s="95" t="s">
        <v>299</v>
      </c>
      <c r="C145" s="70"/>
      <c r="D145" s="1"/>
      <c r="E145" s="1"/>
      <c r="F145" s="1"/>
      <c r="G145" s="69"/>
      <c r="H145" s="177"/>
      <c r="I145" s="70"/>
      <c r="J145" s="70"/>
      <c r="K145" s="70"/>
      <c r="L145" s="71"/>
      <c r="M145" s="69"/>
    </row>
    <row r="146" spans="1:13">
      <c r="A146" s="136"/>
      <c r="B146" s="96"/>
      <c r="C146" s="70"/>
      <c r="D146" s="1"/>
      <c r="E146" s="1"/>
      <c r="F146" s="1"/>
      <c r="G146" s="178"/>
      <c r="H146" s="179"/>
      <c r="I146" s="70"/>
      <c r="J146" s="70"/>
      <c r="K146" s="70"/>
      <c r="L146" s="71"/>
      <c r="M146" s="69"/>
    </row>
    <row r="147" spans="1:13" ht="15.75">
      <c r="A147" s="151"/>
      <c r="B147" s="97" t="s">
        <v>300</v>
      </c>
      <c r="C147" s="70"/>
      <c r="D147" s="68"/>
      <c r="E147" s="70"/>
      <c r="F147" s="70"/>
      <c r="G147" s="180"/>
      <c r="H147" s="181"/>
      <c r="I147" s="182"/>
      <c r="J147" s="182"/>
      <c r="K147" s="182"/>
      <c r="L147" s="71"/>
      <c r="M147" s="69"/>
    </row>
    <row r="148" spans="1:13" ht="15.75">
      <c r="C148" s="70"/>
      <c r="D148" s="70"/>
      <c r="E148" s="70"/>
      <c r="F148" s="70"/>
      <c r="G148" s="183"/>
      <c r="H148" s="184"/>
      <c r="I148" s="181"/>
      <c r="J148" s="181"/>
      <c r="K148" s="185"/>
      <c r="L148" s="179"/>
      <c r="M148" s="69"/>
    </row>
    <row r="149" spans="1:13" ht="15.75">
      <c r="B149" s="99" t="s">
        <v>301</v>
      </c>
      <c r="C149" s="70"/>
      <c r="D149" s="70"/>
      <c r="E149" s="70"/>
      <c r="F149" s="70"/>
      <c r="G149" s="183"/>
      <c r="H149" s="181"/>
      <c r="I149" s="181"/>
      <c r="J149" s="181"/>
      <c r="K149" s="185"/>
      <c r="L149" s="179"/>
      <c r="M149" s="69"/>
    </row>
    <row r="150" spans="1:13">
      <c r="B150" s="100" t="s">
        <v>302</v>
      </c>
      <c r="C150" s="70"/>
      <c r="D150" s="70"/>
      <c r="E150" s="70"/>
      <c r="F150" s="70"/>
      <c r="G150" s="180"/>
      <c r="H150" s="186"/>
      <c r="I150" s="181"/>
      <c r="J150" s="181"/>
      <c r="K150" s="185"/>
      <c r="L150" s="179"/>
      <c r="M150" s="69"/>
    </row>
    <row r="151" spans="1:13">
      <c r="B151" s="101" t="s">
        <v>141</v>
      </c>
      <c r="C151" s="70"/>
      <c r="D151" s="70"/>
      <c r="E151" s="70"/>
      <c r="F151" s="70"/>
      <c r="G151" s="180"/>
      <c r="H151" s="181"/>
      <c r="I151" s="181"/>
      <c r="J151" s="181"/>
      <c r="K151" s="185"/>
      <c r="L151" s="179"/>
      <c r="M151" s="69"/>
    </row>
    <row r="152" spans="1:13">
      <c r="C152" s="70"/>
      <c r="D152" s="69"/>
      <c r="E152" s="69"/>
      <c r="G152" s="19"/>
      <c r="H152" s="70"/>
      <c r="I152" s="1"/>
      <c r="J152" s="1"/>
      <c r="K152" s="1"/>
      <c r="L152" s="42"/>
      <c r="M152" s="69"/>
    </row>
    <row r="153" spans="1:13" ht="15.75">
      <c r="A153" s="151"/>
      <c r="B153" s="68" t="s">
        <v>147</v>
      </c>
      <c r="C153" s="191"/>
      <c r="D153" s="191"/>
      <c r="E153" s="191"/>
      <c r="F153" s="70"/>
      <c r="G153" s="71"/>
      <c r="H153" s="69"/>
      <c r="L153" s="42"/>
      <c r="M153" s="69"/>
    </row>
    <row r="154" spans="1:13" ht="15.75">
      <c r="A154" s="151"/>
      <c r="B154" s="68" t="s">
        <v>148</v>
      </c>
      <c r="C154" s="190"/>
      <c r="D154" s="190"/>
      <c r="E154" s="190"/>
      <c r="F154" s="70"/>
      <c r="G154" s="71"/>
      <c r="H154" s="69"/>
      <c r="L154" s="42"/>
      <c r="M154" s="69"/>
    </row>
    <row r="155" spans="1:13" ht="15.75">
      <c r="A155" s="151"/>
      <c r="B155" s="68" t="s">
        <v>149</v>
      </c>
      <c r="C155" s="190"/>
      <c r="D155" s="190"/>
      <c r="E155" s="190"/>
      <c r="F155" s="70"/>
      <c r="G155" s="71"/>
      <c r="H155" s="69"/>
      <c r="L155" s="42"/>
      <c r="M155" s="69"/>
    </row>
    <row r="156" spans="1:13" ht="15.75">
      <c r="A156" s="151"/>
      <c r="B156" s="68"/>
      <c r="C156" s="70"/>
      <c r="D156" s="70"/>
      <c r="E156" s="70"/>
      <c r="F156" s="70"/>
      <c r="G156" s="71"/>
      <c r="H156" s="69"/>
      <c r="L156" s="42"/>
      <c r="M156" s="69"/>
    </row>
    <row r="157" spans="1:13" ht="45">
      <c r="B157" s="187" t="s">
        <v>150</v>
      </c>
      <c r="C157" s="70"/>
      <c r="D157" s="70"/>
      <c r="E157" s="70"/>
      <c r="F157" s="70"/>
      <c r="G157" s="71"/>
      <c r="H157" s="69"/>
      <c r="L157" s="71"/>
      <c r="M157" s="69"/>
    </row>
    <row r="158" spans="1:13">
      <c r="C158" s="70"/>
      <c r="D158" s="70"/>
      <c r="E158" s="70"/>
      <c r="F158" s="70"/>
      <c r="G158" s="71"/>
      <c r="H158" s="69"/>
      <c r="L158" s="71"/>
      <c r="M158" s="69"/>
    </row>
    <row r="159" spans="1:13">
      <c r="B159" s="68"/>
      <c r="C159" s="70"/>
      <c r="D159" s="70"/>
      <c r="E159" s="70"/>
      <c r="F159" s="70"/>
      <c r="G159" s="71"/>
      <c r="H159" s="69"/>
      <c r="L159" s="71"/>
      <c r="M159" s="69"/>
    </row>
    <row r="160" spans="1:13">
      <c r="C160" s="188"/>
      <c r="D160" s="188"/>
      <c r="E160" s="188"/>
      <c r="F160" s="188"/>
      <c r="G160" s="189"/>
      <c r="H160" s="188"/>
      <c r="L160" s="71"/>
      <c r="M160" s="69"/>
    </row>
    <row r="161" spans="7:13">
      <c r="L161" s="71"/>
      <c r="M161" s="69"/>
    </row>
    <row r="162" spans="7:13">
      <c r="G162" s="19"/>
      <c r="H162" s="1"/>
      <c r="I162" s="70"/>
      <c r="J162" s="70"/>
      <c r="K162" s="70"/>
      <c r="L162" s="71"/>
      <c r="M162" s="69"/>
    </row>
  </sheetData>
  <mergeCells count="28">
    <mergeCell ref="A7:E7"/>
    <mergeCell ref="A4:A5"/>
    <mergeCell ref="B4:B5"/>
    <mergeCell ref="C4:C5"/>
    <mergeCell ref="D4:D5"/>
    <mergeCell ref="E4:E5"/>
    <mergeCell ref="A6:E6"/>
    <mergeCell ref="C67:C68"/>
    <mergeCell ref="D67:D68"/>
    <mergeCell ref="E67:E68"/>
    <mergeCell ref="A55:E55"/>
    <mergeCell ref="A41:E41"/>
    <mergeCell ref="A127:E127"/>
    <mergeCell ref="A39:A40"/>
    <mergeCell ref="B39:B40"/>
    <mergeCell ref="C39:C40"/>
    <mergeCell ref="D39:D40"/>
    <mergeCell ref="E39:E40"/>
    <mergeCell ref="A118:E118"/>
    <mergeCell ref="A113:E113"/>
    <mergeCell ref="A107:E107"/>
    <mergeCell ref="A102:E102"/>
    <mergeCell ref="A94:E94"/>
    <mergeCell ref="A69:E69"/>
    <mergeCell ref="A79:E79"/>
    <mergeCell ref="A86:E86"/>
    <mergeCell ref="A67:A68"/>
    <mergeCell ref="B67:B68"/>
  </mergeCells>
  <pageMargins left="0.7" right="0.7" top="0.75" bottom="0.75" header="0.3" footer="0.3"/>
  <pageSetup scale="58" orientation="portrait" r:id="rId1"/>
  <rowBreaks count="5" manualBreakCount="5">
    <brk id="38" max="4" man="1"/>
    <brk id="66" max="4" man="1"/>
    <brk id="91" max="4" man="1"/>
    <brk id="106" max="4" man="1"/>
    <brk id="124" max="16383" man="1"/>
  </rowBreaks>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24 POINT CHECK MTHLY</vt:lpstr>
      <vt:lpstr>SELF INSPECTION GUIDE</vt:lpstr>
      <vt:lpstr>Sheet3</vt:lpstr>
      <vt:lpstr>'24 POINT CHECK MTHLY'!Print_Area</vt:lpstr>
      <vt:lpstr>'SELF INSPECTION GUIDE'!Print_Area</vt:lpstr>
    </vt:vector>
  </TitlesOfParts>
  <Company>U.S. Army - FT. Sam Houston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2010-03-02T22:14:30Z</cp:lastPrinted>
  <dcterms:created xsi:type="dcterms:W3CDTF">2010-03-02T17:03:59Z</dcterms:created>
  <dcterms:modified xsi:type="dcterms:W3CDTF">2010-03-03T14:42:32Z</dcterms:modified>
</cp:coreProperties>
</file>